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usabe\Documents\GECKO\ecYaliGEM\output\"/>
    </mc:Choice>
  </mc:AlternateContent>
  <xr:revisionPtr revIDLastSave="0" documentId="13_ncr:1_{1E934EB0-DBB3-4160-AD79-29F2E6040BBF}" xr6:coauthVersionLast="47" xr6:coauthVersionMax="47" xr10:uidLastSave="{00000000-0000-0000-0000-000000000000}"/>
  <bookViews>
    <workbookView xWindow="3650" yWindow="14290" windowWidth="19420" windowHeight="10420" firstSheet="3" activeTab="7" xr2:uid="{00000000-000D-0000-FFFF-FFFF00000000}"/>
  </bookViews>
  <sheets>
    <sheet name="ecYali_Exp" sheetId="1" r:id="rId1"/>
    <sheet name="ecYali_Nlim" sheetId="6" r:id="rId2"/>
    <sheet name="ecYali_FSEOF" sheetId="8" r:id="rId3"/>
    <sheet name="NGAM plot" sheetId="2" r:id="rId4"/>
    <sheet name="prot_pool plot" sheetId="4" r:id="rId5"/>
    <sheet name="iYali FSEOF" sheetId="7" r:id="rId6"/>
    <sheet name="iYali" sheetId="5" r:id="rId7"/>
    <sheet name="iYali curatio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1" i="6" l="1"/>
  <c r="Q82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36" i="6"/>
  <c r="E20" i="7"/>
  <c r="F75" i="1"/>
  <c r="F74" i="1"/>
  <c r="F124" i="1"/>
  <c r="F125" i="1"/>
  <c r="F126" i="1"/>
  <c r="F127" i="1"/>
  <c r="F128" i="1"/>
  <c r="E47" i="7"/>
  <c r="H4" i="1"/>
  <c r="H5" i="1"/>
  <c r="H6" i="1"/>
  <c r="H49" i="1"/>
  <c r="H50" i="1"/>
  <c r="H9" i="1"/>
  <c r="H32" i="1"/>
  <c r="H33" i="1"/>
  <c r="H34" i="1"/>
  <c r="H37" i="1"/>
  <c r="H38" i="1"/>
  <c r="H39" i="1"/>
  <c r="H40" i="1"/>
  <c r="H41" i="1"/>
  <c r="H42" i="1"/>
  <c r="H43" i="1"/>
  <c r="H44" i="1"/>
  <c r="H45" i="1"/>
  <c r="H29" i="1"/>
  <c r="H28" i="1"/>
  <c r="H24" i="1"/>
  <c r="H25" i="1"/>
  <c r="H30" i="1"/>
  <c r="H10" i="1"/>
  <c r="H11" i="1"/>
  <c r="H31" i="1"/>
  <c r="H69" i="1"/>
  <c r="H12" i="1"/>
  <c r="H13" i="1"/>
  <c r="H14" i="1"/>
  <c r="H15" i="1"/>
  <c r="H35" i="1"/>
  <c r="H36" i="1"/>
  <c r="H3" i="1"/>
  <c r="H51" i="1"/>
  <c r="H61" i="1"/>
  <c r="H26" i="1"/>
  <c r="H47" i="1"/>
  <c r="H16" i="1"/>
  <c r="H17" i="1"/>
  <c r="H18" i="1"/>
  <c r="H19" i="1"/>
  <c r="H20" i="1"/>
  <c r="H21" i="1"/>
  <c r="H22" i="1"/>
  <c r="H23" i="1"/>
  <c r="H27" i="1"/>
  <c r="H48" i="1"/>
  <c r="H52" i="1"/>
  <c r="H53" i="1"/>
  <c r="H54" i="1"/>
  <c r="H55" i="1"/>
  <c r="H56" i="1"/>
  <c r="H57" i="1"/>
  <c r="H58" i="1"/>
  <c r="H59" i="1"/>
  <c r="H60" i="1"/>
  <c r="H7" i="1"/>
  <c r="H46" i="1"/>
  <c r="H63" i="1"/>
  <c r="H64" i="1"/>
  <c r="H62" i="1"/>
  <c r="H65" i="1"/>
  <c r="H66" i="1"/>
  <c r="H67" i="1"/>
  <c r="H68" i="1"/>
  <c r="H8" i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" i="7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94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F113" i="1"/>
  <c r="F122" i="1"/>
  <c r="F123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9" i="1"/>
  <c r="F120" i="1"/>
  <c r="F121" i="1"/>
  <c r="F114" i="1"/>
  <c r="F115" i="1"/>
  <c r="F116" i="1"/>
  <c r="F117" i="1"/>
  <c r="F118" i="1"/>
</calcChain>
</file>

<file path=xl/sharedStrings.xml><?xml version="1.0" encoding="utf-8"?>
<sst xmlns="http://schemas.openxmlformats.org/spreadsheetml/2006/main" count="4454" uniqueCount="2479">
  <si>
    <t>'YALI0E02728g'</t>
  </si>
  <si>
    <t>'3-dehydroquinate dehydratase'</t>
  </si>
  <si>
    <t>'Q6C1X5'</t>
  </si>
  <si>
    <t>'YALI0F12639g'</t>
  </si>
  <si>
    <t>'3-dehydroquinate synthase'</t>
  </si>
  <si>
    <t>'3-phosphoshikimate 1-carboxyvinyltransferase'</t>
  </si>
  <si>
    <t>'acetyl-CoA hydrolase'</t>
  </si>
  <si>
    <t>'Q6C3Z9'</t>
  </si>
  <si>
    <t>'YALI0E30965g'</t>
  </si>
  <si>
    <t>'adenylosuccinate synthase'</t>
  </si>
  <si>
    <t>'YALI0E28963g'</t>
  </si>
  <si>
    <t>'aldehyde dehydrogenase (acetaldehyde, NADP)'</t>
  </si>
  <si>
    <t>'aspartate carbamoyltransferase'</t>
  </si>
  <si>
    <t>'ATP phosphoribosyltransferase'</t>
  </si>
  <si>
    <t>'YALI0C05170g'</t>
  </si>
  <si>
    <t>'C-3 sterol keto reductase (4-methylzymosterol)'</t>
  </si>
  <si>
    <t>'YALI0B17644g'</t>
  </si>
  <si>
    <t>'C-3 sterol keto reductase (zymosterol)'</t>
  </si>
  <si>
    <t>'carbamoyl-phosphate synthase (glutamine-hydrolysing)'</t>
  </si>
  <si>
    <t>'citrate synthase'</t>
  </si>
  <si>
    <t>'dolichyl-phosphate-mannose--protein mannosyltransferase'</t>
  </si>
  <si>
    <t>'y000446_EXP_1'</t>
  </si>
  <si>
    <t>'formate-tetrahydrofolate ligase'</t>
  </si>
  <si>
    <t>'F2Z650'</t>
  </si>
  <si>
    <t>'YALI0E01056g'</t>
  </si>
  <si>
    <t>'y000446_REV_EXP_1'</t>
  </si>
  <si>
    <t>'formate-tetrahydrofolate ligase (reversible)'</t>
  </si>
  <si>
    <t>'y000447_EXP_1'</t>
  </si>
  <si>
    <t>'y000447_REV_EXP_1'</t>
  </si>
  <si>
    <t>'glutamine synthetase'</t>
  </si>
  <si>
    <t>'YALI0F00506g'</t>
  </si>
  <si>
    <t>'GMP synthase'</t>
  </si>
  <si>
    <t>'YALI0B16104g'</t>
  </si>
  <si>
    <t>'homoacontinate hydratase'</t>
  </si>
  <si>
    <t>'homocitrate synthase'</t>
  </si>
  <si>
    <t>'YALI0F31075g'</t>
  </si>
  <si>
    <t>'inorganic diphosphatase'</t>
  </si>
  <si>
    <t>'y000724_EXP_1'</t>
  </si>
  <si>
    <t>'methenyltetrahydrifikate cyclohydrolase'</t>
  </si>
  <si>
    <t>'y000724_REV_EXP_1'</t>
  </si>
  <si>
    <t>'methenyltetrahydrifikate cyclohydrolase (reversible)'</t>
  </si>
  <si>
    <t>'y000725_EXP_1'</t>
  </si>
  <si>
    <t>'methenyltetrahydrofolate cyclohydrolase'</t>
  </si>
  <si>
    <t>'y000725_REV_EXP_1'</t>
  </si>
  <si>
    <t>'methenyltetrahydrofolate cyclohydrolase (reversible)'</t>
  </si>
  <si>
    <t>'y000732_EXP_1'</t>
  </si>
  <si>
    <t>'methylenetetrahydrofolate dehydrogenase (NADP)'</t>
  </si>
  <si>
    <t>'y000732_REV_EXP_1'</t>
  </si>
  <si>
    <t>'methylenetetrahydrofolate dehydrogenase (NADP) (reversible)'</t>
  </si>
  <si>
    <t>'y000733_EXP_1'</t>
  </si>
  <si>
    <t>'y000733_REV_EXP_1'</t>
  </si>
  <si>
    <t>'YALI0E13057g'</t>
  </si>
  <si>
    <t>'ornithine transacetylase'</t>
  </si>
  <si>
    <t>'YALI0F21527g'</t>
  </si>
  <si>
    <t>'orotate phosphoribosyltransferase (reversible)'</t>
  </si>
  <si>
    <t>'phopshoribosylaminoimidazole synthetase'</t>
  </si>
  <si>
    <t>'YALI0F21010g'</t>
  </si>
  <si>
    <t>'y000888'</t>
  </si>
  <si>
    <t>'phosphoglucomutase'</t>
  </si>
  <si>
    <t>'Q6C7B8'</t>
  </si>
  <si>
    <t>'YALI0E02090g'</t>
  </si>
  <si>
    <t>'y000888_REV'</t>
  </si>
  <si>
    <t>'phosphoglucomutase (reversible)'</t>
  </si>
  <si>
    <t>'phosphopentomutase'</t>
  </si>
  <si>
    <t>'y000907_REV_EXP_1'</t>
  </si>
  <si>
    <t>'phosphopentomutase (reversible)'</t>
  </si>
  <si>
    <t>'phosphoribosylglycinamidine synthetase'</t>
  </si>
  <si>
    <t>'S-adenosyl-methionine delta-24-sterol-c-methyltransferase'</t>
  </si>
  <si>
    <t>'YALI0F08701g'</t>
  </si>
  <si>
    <t>'shikimate dehydrogenase'</t>
  </si>
  <si>
    <t>'shikimate kinase'</t>
  </si>
  <si>
    <t>'acetate transport'</t>
  </si>
  <si>
    <t>'ADP/ATP transporter'</t>
  </si>
  <si>
    <t>'acetaldehyde dehydrogenase'</t>
  </si>
  <si>
    <t>'y004039'</t>
  </si>
  <si>
    <t>'succinyl-CoA:acetate CoA transferase'</t>
  </si>
  <si>
    <t>'y004039_REV'</t>
  </si>
  <si>
    <t>'succinyl-CoA:acetate CoA transferase (reversible)'</t>
  </si>
  <si>
    <t>rxnID</t>
  </si>
  <si>
    <t>rxnName</t>
  </si>
  <si>
    <t>protID</t>
  </si>
  <si>
    <t>geneID</t>
  </si>
  <si>
    <t>grRules</t>
  </si>
  <si>
    <t>capUsage</t>
  </si>
  <si>
    <t>absUsage</t>
  </si>
  <si>
    <t>'fumarase, cytoplasmic'</t>
  </si>
  <si>
    <t>'YALI0C06776g'</t>
  </si>
  <si>
    <t>'ATP synthase'</t>
  </si>
  <si>
    <t>'water diffusion (reversible)'</t>
  </si>
  <si>
    <t>'YALI0F01210g'</t>
  </si>
  <si>
    <t>'ferrocytochrome-c:oxygen oxidoreductase'</t>
  </si>
  <si>
    <t>'ubiquinol:ferricytochrome c reductase'</t>
  </si>
  <si>
    <t>'enolase'</t>
  </si>
  <si>
    <t>'YALI0F16819g'</t>
  </si>
  <si>
    <t>'phosphoglycerate mutase'</t>
  </si>
  <si>
    <t>'YALI0B02728g'</t>
  </si>
  <si>
    <t>'glycerol transport'</t>
  </si>
  <si>
    <t>'YALI0E30283g'</t>
  </si>
  <si>
    <t>'dihydroxyacetone kinase'</t>
  </si>
  <si>
    <t>'glycerol dehydrogenase (NADP-dependent)'</t>
  </si>
  <si>
    <t>'pyruvate kinase'</t>
  </si>
  <si>
    <t>'YALI0F09185g'</t>
  </si>
  <si>
    <t>'glyceraldehyde-3-phosphate dehydrogenase'</t>
  </si>
  <si>
    <t>'YALI0C06369g'</t>
  </si>
  <si>
    <t>'phosphoglycerate kinase'</t>
  </si>
  <si>
    <t>'YALI0D12400g'</t>
  </si>
  <si>
    <t>'ATP-citrate lyase'</t>
  </si>
  <si>
    <t>'YALI0E34793g and YALI0D24431g'</t>
  </si>
  <si>
    <t>'succinate dehydrogenase (ubiquinone-6)'</t>
  </si>
  <si>
    <t>'YALI0A14784g and YALI0D11374g and YALI0E29667g and YALI0D23397g'</t>
  </si>
  <si>
    <t>'fumarase'</t>
  </si>
  <si>
    <t>'succinate-CoA ligase (ADP-forming)'</t>
  </si>
  <si>
    <t>'YALI0D04741g and YALI0E24013g'</t>
  </si>
  <si>
    <t>'isocitrate dehydrogenase'</t>
  </si>
  <si>
    <t>'YALI0F04095g'</t>
  </si>
  <si>
    <t>'L-Glutamate 5-semialdehyde:NAD+ oxidoreductase (reversible)'</t>
  </si>
  <si>
    <t>'YALI0B09647g'</t>
  </si>
  <si>
    <t>'adenylate kinase'</t>
  </si>
  <si>
    <t>'glycine hydroxymethyltransferase (reversible)'</t>
  </si>
  <si>
    <t>'malate dehydrogenase, peroxisomal (reversible)'</t>
  </si>
  <si>
    <t>'phosphoglycerate dehydrogenase'</t>
  </si>
  <si>
    <t>'YALI0F09966g'</t>
  </si>
  <si>
    <t>'phosphoserine phosphatase (L-serine)'</t>
  </si>
  <si>
    <t>'YALI0B20438g'</t>
  </si>
  <si>
    <t>'phosphoserine transaminase'</t>
  </si>
  <si>
    <t>'YALI0F06468g'</t>
  </si>
  <si>
    <t>'pyruvate decarboxylase'</t>
  </si>
  <si>
    <t>'YALI0D03069g'</t>
  </si>
  <si>
    <t>rxnEquation</t>
  </si>
  <si>
    <t>k-score (FSEOF)</t>
  </si>
  <si>
    <t>Full capacity?</t>
  </si>
  <si>
    <t>'glycine hydroxymethyltransferase'</t>
  </si>
  <si>
    <t>EXCHANGE FLUXES:</t>
  </si>
  <si>
    <t>y001654</t>
  </si>
  <si>
    <t>y001672</t>
  </si>
  <si>
    <t>y001793</t>
  </si>
  <si>
    <t>y001808</t>
  </si>
  <si>
    <t>y001832</t>
  </si>
  <si>
    <t>y001992</t>
  </si>
  <si>
    <t>y002005</t>
  </si>
  <si>
    <t>y002060</t>
  </si>
  <si>
    <t>y002100</t>
  </si>
  <si>
    <t>y002111</t>
  </si>
  <si>
    <t>(growth):</t>
  </si>
  <si>
    <t>y001631</t>
  </si>
  <si>
    <t>y001634</t>
  </si>
  <si>
    <t>xMAINTNANCE</t>
  </si>
  <si>
    <t>(NGAM):</t>
  </si>
  <si>
    <t>(acetaldehyde):</t>
  </si>
  <si>
    <t>(acetate):</t>
  </si>
  <si>
    <t>(ammonium):</t>
  </si>
  <si>
    <t>(carbon dioxide):</t>
  </si>
  <si>
    <t>(formate):</t>
  </si>
  <si>
    <t>(glycerol):</t>
  </si>
  <si>
    <t>(H+):</t>
  </si>
  <si>
    <t>(oxygen):</t>
  </si>
  <si>
    <t>(phosphate):</t>
  </si>
  <si>
    <t>(sulphate):</t>
  </si>
  <si>
    <t>(water):</t>
  </si>
  <si>
    <t>y002188</t>
  </si>
  <si>
    <t>(prot_pool)</t>
  </si>
  <si>
    <t>(hexanoate):</t>
  </si>
  <si>
    <t>prot_pool_exchange</t>
  </si>
  <si>
    <t>'homoaconitase'</t>
  </si>
  <si>
    <t>Comments</t>
  </si>
  <si>
    <t>'aspartate kinase'</t>
  </si>
  <si>
    <t>'YALI0D11704g'</t>
  </si>
  <si>
    <t>'aspartate-semialdehyde dehydrogenase'</t>
  </si>
  <si>
    <t>'YALI0D13596g'</t>
  </si>
  <si>
    <t>'homoserine dehydrogenase (NADP)'</t>
  </si>
  <si>
    <t>'YALI0D01089g'</t>
  </si>
  <si>
    <t>'homoserine kinase'</t>
  </si>
  <si>
    <t>'YALI0F13453g'</t>
  </si>
  <si>
    <t>'threonine synthase'</t>
  </si>
  <si>
    <t>'YALI0F23221g'</t>
  </si>
  <si>
    <t>'threonine aldolase'</t>
  </si>
  <si>
    <t>'YALI0A21417g'</t>
  </si>
  <si>
    <t>Slope</t>
  </si>
  <si>
    <t>rowID</t>
  </si>
  <si>
    <t>Enzyme ID</t>
  </si>
  <si>
    <t>Enzyme Name</t>
  </si>
  <si>
    <t>Subsystems</t>
  </si>
  <si>
    <t>Direction</t>
  </si>
  <si>
    <t>Gr Rule</t>
  </si>
  <si>
    <t>xPOOL_AC_EM</t>
  </si>
  <si>
    <t>Acyl-CoAs pool</t>
  </si>
  <si>
    <t>Model specific</t>
  </si>
  <si>
    <t>y000008</t>
  </si>
  <si>
    <t>1-acyl-sn-gylcerol-3-phosphate acyltransferase</t>
  </si>
  <si>
    <t>YALI0E18964g or YALI0F19514g</t>
  </si>
  <si>
    <t>y000057</t>
  </si>
  <si>
    <t>3-hydroxyacyl-CoA dehydrogenase (3-oxotetradecanoyl-CoA)</t>
  </si>
  <si>
    <t>YALI0E15378g</t>
  </si>
  <si>
    <t>y000102</t>
  </si>
  <si>
    <t>acetyl-CoA C-acyltransferase (myristoyl-CoA)</t>
  </si>
  <si>
    <t>Biosynthesis of antibiotics;Biosynthesis of secondary metabolites;Biosynthesis of unsaturated fatty acids;Fatty acid degradation;Fatty acid metabolism;Peroxisome;Valine, leucine and isoleucine degradation</t>
  </si>
  <si>
    <t>YALI0E18568g</t>
  </si>
  <si>
    <t>y000105</t>
  </si>
  <si>
    <t>acetyl-CoA C-acyltransferase (lauroyl-CoA)</t>
  </si>
  <si>
    <t>y000109</t>
  </si>
  <si>
    <t>acetyl-CoA carboxylase, reaction</t>
  </si>
  <si>
    <t>Biosynthesis of secondary metabolites;Biotin metabolism;Fatty acid biosynthesis;Fatty acid metabolism;Propanoate metabolism;Pyruvate metabolism</t>
  </si>
  <si>
    <t>YALI0E30591g and YALI0C11407g</t>
  </si>
  <si>
    <t>y000123</t>
  </si>
  <si>
    <t>acyl-CoA oxidase (hexadecanoyl-CoA)</t>
  </si>
  <si>
    <t>Biosynthesis of secondary metabolites;Biosynthesis of unsaturated fatty acids;Fatty acid degradation;Fatty acid metabolism;Peroxisome</t>
  </si>
  <si>
    <t>YALI0D24750g</t>
  </si>
  <si>
    <t>y000125</t>
  </si>
  <si>
    <t>acyl-CoA oxidase (tetradecanoyl-CoA)</t>
  </si>
  <si>
    <t>y000253</t>
  </si>
  <si>
    <t>carnitine O-acetyltransferase</t>
  </si>
  <si>
    <t>Peroxisome</t>
  </si>
  <si>
    <t>YALI0B10340g</t>
  </si>
  <si>
    <t>y000254</t>
  </si>
  <si>
    <t>y000256</t>
  </si>
  <si>
    <t>catalase</t>
  </si>
  <si>
    <t>Biosynthesis of antibiotics;Biosynthesis of secondary metabolites;Carbon metabolism;Glyoxylate and dicarboxylate metabolism;Longevity regulating pathway - multiple species;MAPK signaling pathway - yeast;Peroxisome;Tryptophan metabolism</t>
  </si>
  <si>
    <t>YALI0E34265g or YALI0E34749g or YALI0F30987g</t>
  </si>
  <si>
    <t>y000336_1</t>
  </si>
  <si>
    <t>diacylglycerol acyltransferase</t>
  </si>
  <si>
    <t>Glycerolipid metabolism</t>
  </si>
  <si>
    <t>YALI0E32769g</t>
  </si>
  <si>
    <t>y000337</t>
  </si>
  <si>
    <t>diacylglycerol pyrophosphate phosphatase</t>
  </si>
  <si>
    <t>YALI0D27016g</t>
  </si>
  <si>
    <t>y000366</t>
  </si>
  <si>
    <t>enolase</t>
  </si>
  <si>
    <t>Biosynthesis of amino acids;Biosynthesis of antibiotics;Biosynthesis of secondary metabolites;Carbon metabolism;Gluconeogenesis;Glycolysis;RNA degradation</t>
  </si>
  <si>
    <t>YALI0F16819g</t>
  </si>
  <si>
    <t>y000400</t>
  </si>
  <si>
    <t>fatty-acid--CoA ligase (dodecanoate)</t>
  </si>
  <si>
    <t>Fatty acid biosynthesis;Fatty acid degradation;Fatty acid metabolism;Peroxisome</t>
  </si>
  <si>
    <t>YALI0E16016g</t>
  </si>
  <si>
    <t>y000402</t>
  </si>
  <si>
    <t>fatty-acid--CoA ligase (hexadecanoate)</t>
  </si>
  <si>
    <t>y000412</t>
  </si>
  <si>
    <t>fatty-acid--CoA ligase (tetradecanoate)</t>
  </si>
  <si>
    <t>y000486</t>
  </si>
  <si>
    <t>glyceraldehyde-3-phosphate dehydrogenase</t>
  </si>
  <si>
    <t>Biosynthesis of amino acids;Biosynthesis of antibiotics;Biosynthesis of secondary metabolites;Carbon metabolism;Gluconeogenesis;Glycolysis</t>
  </si>
  <si>
    <t>YALI0C06369g</t>
  </si>
  <si>
    <t>y000495</t>
  </si>
  <si>
    <t>glycerol-3-phosphate/dihydroxyacetone phosphate acyltransferase</t>
  </si>
  <si>
    <t>Glycerophospholipid metabolism</t>
  </si>
  <si>
    <t>YALI0C00209g</t>
  </si>
  <si>
    <t>y000715</t>
  </si>
  <si>
    <t>malate dehydrogenase, peroxisomal</t>
  </si>
  <si>
    <t>Biosynthesis of antibiotics;Biosynthesis of secondary metabolites;Carbon metabolism;Citrate cycle (TCA cycle);Cysteine and methionine metabolism;Glyoxylate and dicarboxylate metabolism;Pyruvate metabolism</t>
  </si>
  <si>
    <t>YALI0D16753g or YALI0E14190g</t>
  </si>
  <si>
    <t>y000892</t>
  </si>
  <si>
    <t>phosphoglycerate kinase</t>
  </si>
  <si>
    <t>YALI0D12400g</t>
  </si>
  <si>
    <t>y000893</t>
  </si>
  <si>
    <t>phosphoglycerate mutase</t>
  </si>
  <si>
    <t>Biosynthesis of amino acids;Biosynthesis of antibiotics;Biosynthesis of secondary metabolites;Carbon metabolism;Gluconeogenesis;Glycine, serine and threonine metabolism;Glycolysis</t>
  </si>
  <si>
    <t>YALI0B02728g</t>
  </si>
  <si>
    <t>y000962</t>
  </si>
  <si>
    <t>pyruvate kinase</t>
  </si>
  <si>
    <t>Biosynthesis of amino acids;Biosynthesis of antibiotics;Biosynthesis of secondary metabolites;Carbon metabolism;Gluconeogenesis;Glycolysis;Purine metabolism;Pyruvate metabolism</t>
  </si>
  <si>
    <t>YALI0F09185g</t>
  </si>
  <si>
    <t>y001054</t>
  </si>
  <si>
    <t>triose-phosphate isomerase</t>
  </si>
  <si>
    <t>Biosynthesis of amino acids;Biosynthesis of antibiotics;Biosynthesis of secondary metabolites;Carbon metabolism;Fructose and mannose metabolism;Gluconeogenesis;Glycolysis;Inositol phosphate metabolism</t>
  </si>
  <si>
    <t>YALI0F05214g</t>
  </si>
  <si>
    <t>y001120</t>
  </si>
  <si>
    <t>carnithine-acetylcarnithine carrier</t>
  </si>
  <si>
    <t>YALI0C02431g</t>
  </si>
  <si>
    <t>y001663</t>
  </si>
  <si>
    <t>bicarbonate exchange</t>
  </si>
  <si>
    <t>y001667</t>
  </si>
  <si>
    <t>bicarbonate formation</t>
  </si>
  <si>
    <t>y001668</t>
  </si>
  <si>
    <t>y001674</t>
  </si>
  <si>
    <t>carnitine-acetylcarnitine carrier</t>
  </si>
  <si>
    <t>y001697</t>
  </si>
  <si>
    <t>CO2 transport</t>
  </si>
  <si>
    <t>y001771</t>
  </si>
  <si>
    <t>fatty acid transport</t>
  </si>
  <si>
    <t>y001772</t>
  </si>
  <si>
    <t>y001774</t>
  </si>
  <si>
    <t>y001930</t>
  </si>
  <si>
    <t>malate/oxaloacetate shuttle</t>
  </si>
  <si>
    <t>y001980</t>
  </si>
  <si>
    <t>O2 transport</t>
  </si>
  <si>
    <t>y002140</t>
  </si>
  <si>
    <t>fatty-acyl-CoA synthase (n-C16:0CoA)</t>
  </si>
  <si>
    <t>Fatty acid biosynthesis;Fatty acid metabolism</t>
  </si>
  <si>
    <t>YALI0B15059g and YALI0B19382g</t>
  </si>
  <si>
    <t>y002141</t>
  </si>
  <si>
    <t>fatty-acyl-CoA synthase (n-C18:0CoA)</t>
  </si>
  <si>
    <t>y002183</t>
  </si>
  <si>
    <t>stearoyl-CoA desaturase (n-C18:0CoA - n-C18:1CoA), ER membrane</t>
  </si>
  <si>
    <t>Biosynthesis of unsaturated fatty acids;Fatty acid metabolism</t>
  </si>
  <si>
    <t>YALI0C05951g</t>
  </si>
  <si>
    <t>y002194</t>
  </si>
  <si>
    <t>fatty-acid--CoA ligase (dodecanoate), ER membrane</t>
  </si>
  <si>
    <t>YALI0D17864g</t>
  </si>
  <si>
    <t>y002195</t>
  </si>
  <si>
    <t>fatty-acid--CoA ligase (tetradecanoate), ER membrane</t>
  </si>
  <si>
    <t>y002196</t>
  </si>
  <si>
    <t>fatty-acid--CoA ligase (hexadecanoate), ER membrane</t>
  </si>
  <si>
    <t>y002250</t>
  </si>
  <si>
    <t>2-enoyl-CoA hydratase (3-hydroxytetradecanoyl-CoA)</t>
  </si>
  <si>
    <t>y002251</t>
  </si>
  <si>
    <t>2-enoyl-CoA hydratase (3-hydroxyhexadecanoyl-CoA)</t>
  </si>
  <si>
    <t>y002268</t>
  </si>
  <si>
    <t>3-hydroxyacyl-CoA dehydrogenase (3-oxohexadecanoyl-CoA)</t>
  </si>
  <si>
    <t>y003508</t>
  </si>
  <si>
    <t>laurate transport, cytoplasm-ER membrane</t>
  </si>
  <si>
    <t>y003509</t>
  </si>
  <si>
    <t>myristate transport, cytoplasm-ER membrane</t>
  </si>
  <si>
    <t>y003510</t>
  </si>
  <si>
    <t>palmitate transport, cytoplasm-ER membrane</t>
  </si>
  <si>
    <t>y003517</t>
  </si>
  <si>
    <t>palmitoyl-CoA transport, cytoplasm-ER membrane</t>
  </si>
  <si>
    <t>y003519</t>
  </si>
  <si>
    <t>stearoyl-CoA transport, cytoplasm-ER membrane</t>
  </si>
  <si>
    <t>y003525</t>
  </si>
  <si>
    <t>H+ transport, cytoplasm-ER membrane</t>
  </si>
  <si>
    <t>y003526</t>
  </si>
  <si>
    <t>H2O transport, cytoplasm-ER membrane</t>
  </si>
  <si>
    <t>y003528</t>
  </si>
  <si>
    <t>coenzyme A transport, cytoplasm-ER membrane</t>
  </si>
  <si>
    <t>y003531</t>
  </si>
  <si>
    <t>O2 transport, cytoplasm-ER membrane</t>
  </si>
  <si>
    <t>y003532</t>
  </si>
  <si>
    <t>NADH transport, cytoplasm-ER membrane</t>
  </si>
  <si>
    <t>y003533</t>
  </si>
  <si>
    <t>NAD transport, cytoplasm-ER membrane</t>
  </si>
  <si>
    <t>y003534</t>
  </si>
  <si>
    <t>glycerol 3-phosphate transport, cytoplasm-ER membrane</t>
  </si>
  <si>
    <t>y003537</t>
  </si>
  <si>
    <t>phosphate transport, cytoplasm-ER membrane</t>
  </si>
  <si>
    <t>y103685</t>
  </si>
  <si>
    <t>TAG transport, ER membrane-lipid particle</t>
  </si>
  <si>
    <t>Transport, ER membrane to lipid particle</t>
  </si>
  <si>
    <t>y300009</t>
  </si>
  <si>
    <t>oleoyl-CoA desaturase (n-C18:1CoA - n-C18:2CoA), ER membrane</t>
  </si>
  <si>
    <t>Fatty acid elongation</t>
  </si>
  <si>
    <t>EXC_OUT_m1640</t>
  </si>
  <si>
    <t>triglyceride exchange (OUT)</t>
  </si>
  <si>
    <t>Overexpressed by ICL</t>
  </si>
  <si>
    <t xml:space="preserve"> </t>
  </si>
  <si>
    <t>Deleted by ACL</t>
  </si>
  <si>
    <t>'thioredoxin reductase (NADPH)'</t>
  </si>
  <si>
    <t>'YALI0D27126g and YALI0E19448g'</t>
  </si>
  <si>
    <t>TGL4 deletion X</t>
  </si>
  <si>
    <t>FSEOF of genome-scale model</t>
  </si>
  <si>
    <t>k &gt;= 2 - overexpression</t>
  </si>
  <si>
    <t>k &lt; 0.5 - downregulation</t>
  </si>
  <si>
    <t>k &lt;= 0.05 - deletion</t>
  </si>
  <si>
    <t>Enzymes used to full capacity (max lipids)</t>
  </si>
  <si>
    <t>'triose-phosphate isomerase'</t>
  </si>
  <si>
    <t>'YALI0F05214g'</t>
  </si>
  <si>
    <t>'acetyl-CoA C-acetyltransferase'</t>
  </si>
  <si>
    <t>'empty'</t>
  </si>
  <si>
    <t>'malate dehydrogenase'</t>
  </si>
  <si>
    <t>'YALI0E14190g'</t>
  </si>
  <si>
    <t>'oleoyl-CoA desaturase (n-C18:1CoA - n-C18:2CoA), ER membrane'</t>
  </si>
  <si>
    <t>'YALI0C05951g'</t>
  </si>
  <si>
    <t>'stearoyl-CoA desaturase (n-C18:0CoA - n-C18:1CoA), ER membrane'</t>
  </si>
  <si>
    <t>'malate dehydrogenase, cytoplasmic (reversible)'</t>
  </si>
  <si>
    <t>'acyl-CoA:sterol acyltransferase (oleoyl-CoA:ergosterol), ER membrane'</t>
  </si>
  <si>
    <t>'YALI0F06578g'</t>
  </si>
  <si>
    <t>'phosphoribosylaminoimidazole-carboxylase'</t>
  </si>
  <si>
    <t>'YALI0B23188g'</t>
  </si>
  <si>
    <t>'pyruvate carboxylase'</t>
  </si>
  <si>
    <t>'catalase'</t>
  </si>
  <si>
    <t>'acyl-CoA:sterol acyltransferase (palmitoleoyl-CoA:ergosterol), ER membrane'</t>
  </si>
  <si>
    <t>'palmitoyl-CoA desaturase (n-C16:0CoA - n-C16:1CoA), ER membrane'</t>
  </si>
  <si>
    <t>'homoserine dehydrogenase (NADH)'</t>
  </si>
  <si>
    <t>FSEOF of proteomics constrained ecModel (SBY145 exp)</t>
  </si>
  <si>
    <t>'YALI0F19712g'</t>
  </si>
  <si>
    <t>'YALI0C00209g'</t>
  </si>
  <si>
    <t>'glycerol-3-phosphate/dihydroxyacetone phosphate acyltransferase'</t>
  </si>
  <si>
    <t>'YALI0F09273g'</t>
  </si>
  <si>
    <t>'YALI0D26147g'</t>
  </si>
  <si>
    <t>'aspartate-glutamate transporter'</t>
  </si>
  <si>
    <t>'L-glutamate transport'</t>
  </si>
  <si>
    <t>'YALI0E16797g'</t>
  </si>
  <si>
    <t>'YALI0E33774g'</t>
  </si>
  <si>
    <t>'YALI0F18590g'</t>
  </si>
  <si>
    <t>'YALI0D02629g'</t>
  </si>
  <si>
    <t>'2-oxoadipate and 2-oxoglutarate transport'</t>
  </si>
  <si>
    <t>'oxoglutarate/malate exchange'</t>
  </si>
  <si>
    <t>'YALI0B22066g'</t>
  </si>
  <si>
    <t>'ATPase, cytosolic'</t>
  </si>
  <si>
    <t>percUsage</t>
  </si>
  <si>
    <t>kcat</t>
  </si>
  <si>
    <t>sorce</t>
  </si>
  <si>
    <t>rxnNames</t>
  </si>
  <si>
    <t>FSEOF?</t>
  </si>
  <si>
    <t>Higher abs usage (ecYali_pooled - C/N 60)</t>
  </si>
  <si>
    <t>uniprotIDs</t>
  </si>
  <si>
    <t>oldConcs</t>
  </si>
  <si>
    <t>flexConcs</t>
  </si>
  <si>
    <t>frequence</t>
  </si>
  <si>
    <t>ratioIncr</t>
  </si>
  <si>
    <t>enzyme</t>
  </si>
  <si>
    <t>subsSystem</t>
  </si>
  <si>
    <t>Q6CE88</t>
  </si>
  <si>
    <t>3-keto-steroid reductase</t>
  </si>
  <si>
    <t>Steroid biosynthesis</t>
  </si>
  <si>
    <t>Q9Y753</t>
  </si>
  <si>
    <t>Squalene synthase</t>
  </si>
  <si>
    <t>Q6C627</t>
  </si>
  <si>
    <t>Arginine biosynthesis bifunctional protein ArgJ, mitochondrial</t>
  </si>
  <si>
    <t>cyclic version of arginine biosynthesis</t>
  </si>
  <si>
    <t>Q6C2U0</t>
  </si>
  <si>
    <t>1-(5-phosphoribosyl)-5-[(5-phosphoribosylamino)methylideneamino] imidazole-4-carboxamide isomerase</t>
  </si>
  <si>
    <t>histidine metabolism</t>
  </si>
  <si>
    <t>Q6C7L4</t>
  </si>
  <si>
    <t>Thioredoxin reductase</t>
  </si>
  <si>
    <t>Selenocompound metabolism</t>
  </si>
  <si>
    <t>Q99148</t>
  </si>
  <si>
    <t>Bifunctional purine biosynthetic protein ADE1</t>
  </si>
  <si>
    <t>de novo' purine biosynthesis</t>
  </si>
  <si>
    <t>Q6C1X5</t>
  </si>
  <si>
    <t>Pentafunctional AROM polypeptide</t>
  </si>
  <si>
    <t>polyaromatic amino acid biosynthesis</t>
  </si>
  <si>
    <t>Q6CEF3</t>
  </si>
  <si>
    <t>GMP synthase [glutamine-hydrolyzing]</t>
  </si>
  <si>
    <t>Purine metabolism</t>
  </si>
  <si>
    <t>Q6C482</t>
  </si>
  <si>
    <t>Adenylosuccinate synthetase</t>
  </si>
  <si>
    <t>Purine nucleotide biosynthesis</t>
  </si>
  <si>
    <t>Q6C791</t>
  </si>
  <si>
    <t>Homoaconitase, mitochondrial</t>
  </si>
  <si>
    <t>alpha-aminoadipate pathway for lysine biosynthesis</t>
  </si>
  <si>
    <t>Q6C7B8</t>
  </si>
  <si>
    <t>phosphoglucomutase</t>
  </si>
  <si>
    <t>Central carbon metabolism</t>
  </si>
  <si>
    <t>Q6C2D9</t>
  </si>
  <si>
    <t>Sterol 24-C-methyltransferase</t>
  </si>
  <si>
    <t>Q6C3E0</t>
  </si>
  <si>
    <t>Glutamine synthetase</t>
  </si>
  <si>
    <t>glutamine biosynthesis</t>
  </si>
  <si>
    <t>SBY145 exp - adjusted</t>
  </si>
  <si>
    <t>Adjusted by GECKO?</t>
  </si>
  <si>
    <t>Q6C793</t>
  </si>
  <si>
    <t>Q6C9Y4</t>
  </si>
  <si>
    <t>Q99145</t>
  </si>
  <si>
    <t>F2Z650</t>
  </si>
  <si>
    <t>Q12726</t>
  </si>
  <si>
    <t>Q6C1T4</t>
  </si>
  <si>
    <t>P41555</t>
  </si>
  <si>
    <t>Q6BZP5</t>
  </si>
  <si>
    <t>SBY145 Nlim - Adjusted proteins</t>
  </si>
  <si>
    <t>Q6C791'</t>
  </si>
  <si>
    <t>'YALI0C03025g or YALI0D07942g or YALI0E00264g or YALI0F04444g'</t>
  </si>
  <si>
    <t>'acetaldehyde + H2O + NADP(+)  -&gt; acetate + 2 H+ + NADPH '</t>
  </si>
  <si>
    <t>'ATP + H2O  -&gt; ADP + H+ + phosphate '</t>
  </si>
  <si>
    <t>'dihydrofolate reductase'</t>
  </si>
  <si>
    <t>'YALI0C12771g'</t>
  </si>
  <si>
    <t>'dihydrofolic acid + H+ + NADPH  -&gt; NADP(+) + THF '</t>
  </si>
  <si>
    <t>'fumarate + H2O  -&gt; (S)-malate '</t>
  </si>
  <si>
    <t>'glutamate synthase (NADH2)'</t>
  </si>
  <si>
    <t>'YALI0B19998g'</t>
  </si>
  <si>
    <t>'2-oxoglutarate + H+ + L-glutamine + NADH  -&gt; 2 L-glutamate + NAD '</t>
  </si>
  <si>
    <t>'glycerol-3-phosphate dehydrogenase (NAD)'</t>
  </si>
  <si>
    <t>'YALI0B02948g'</t>
  </si>
  <si>
    <t>'dihydroxyacetone phosphate + H+ + NADH  -&gt; glycerol 3-phosphate + NAD '</t>
  </si>
  <si>
    <t>'H+ + L-aspartate 4-semialdehyde + NADH  -&gt; L-homoserine + NAD '</t>
  </si>
  <si>
    <t>'L-serine deaminase'</t>
  </si>
  <si>
    <t>'YALI0E10307g'</t>
  </si>
  <si>
    <t>'L-serine  -&gt; ammonium + pyruvate '</t>
  </si>
  <si>
    <t>'YALI0D06930g or YALI0D10131g'</t>
  </si>
  <si>
    <t>'H+ + pyruvate  -&gt; acetaldehyde + carbon dioxide '</t>
  </si>
  <si>
    <t>'ADP + phosphate + succinyl-CoA  -&gt; ATP + coenzyme A + succinate '</t>
  </si>
  <si>
    <t>'L-threonine  -&gt; acetaldehyde + L-glycine '</t>
  </si>
  <si>
    <t>'YALI0C23298g or YALI0C23617g or YALI0E12837g or YALI0E27291g or YALI0F13145g or YALI0F16225g'</t>
  </si>
  <si>
    <t>'acetate  -&gt; acetate '</t>
  </si>
  <si>
    <t>'acetaldehyde + H2O + NAD  -&gt; acetate + H+ + NADH '</t>
  </si>
  <si>
    <t>'malic enzyme (NADP)'</t>
  </si>
  <si>
    <t>'YALI0E18634g'</t>
  </si>
  <si>
    <t>'(S)-malate + NADP(+)  -&gt; carbon dioxide + NADPH + pyruvate '</t>
  </si>
  <si>
    <t>'fatty-acid--CoA ligase (dodecanoate), lipid particle'</t>
  </si>
  <si>
    <t>'YALI0D17864g'</t>
  </si>
  <si>
    <t>'coenzyme A + ATP + laurate  -&gt; diphosphate + AMP + lauroyl-CoA '</t>
  </si>
  <si>
    <t>'fatty-acid--CoA ligase (octadecanoate), ER membrane (reversible)'</t>
  </si>
  <si>
    <t>'stearoyl-CoA + AMP + diphosphate  -&gt; coenzyme A + ATP + stearate '</t>
  </si>
  <si>
    <t>'tyrosine transaminase (reversible)'</t>
  </si>
  <si>
    <t>'YALI0C05258g'</t>
  </si>
  <si>
    <t>'L-tyrosine + pyruvate  -&gt; 3-(4-hydroxyphenyl)pyruvate + L-alanine '</t>
  </si>
  <si>
    <t>'acetyl-CoA synthetase'</t>
  </si>
  <si>
    <t>'YALI0F05962g'</t>
  </si>
  <si>
    <t>'acetate + ATP + coenzyme A  -&gt; acetyl-CoA + AMP + diphosphate '</t>
  </si>
  <si>
    <t>'diacylglycerol acyltransferase'</t>
  </si>
  <si>
    <t>'YALI0E32769g'</t>
  </si>
  <si>
    <t>'acyl-CoA + diglyceride  -&gt; coenzyme A + triglyceride '</t>
  </si>
  <si>
    <t>'diacylglycerol pyrophosphate phosphatase'</t>
  </si>
  <si>
    <t>'YALI0D27016g'</t>
  </si>
  <si>
    <t>'H2O + phosphatidate  -&gt; phosphate + diglyceride '</t>
  </si>
  <si>
    <t>'fatty-acid--CoA ligase (dodecanoate), ER membrane'</t>
  </si>
  <si>
    <t>'coenzyme A + ATP + laurate  -&gt; lauroyl-CoA + AMP + diphosphate '</t>
  </si>
  <si>
    <t>'fatty-acid--CoA ligase (hexadecanoate), ER membrane (reversible)'</t>
  </si>
  <si>
    <t>'palmitoyl-CoA + AMP + diphosphate  -&gt; coenzyme A + ATP + palmitate '</t>
  </si>
  <si>
    <t>'fatty-acid--CoA ligase (tetradecanoate) (reversible)'</t>
  </si>
  <si>
    <t>'YALI0E16016g'</t>
  </si>
  <si>
    <t>'AMP + myristoyl-CoA + diphosphate  -&gt; ATP + coenzyme A + myristate '</t>
  </si>
  <si>
    <t>'acetyl-CoA C-acyltransferase (myristoyl-CoA)'</t>
  </si>
  <si>
    <t>'YALI0E18568g'</t>
  </si>
  <si>
    <t>'3-oxopalmitoyl-CoA + coenzyme A  -&gt; acetyl-CoA + myristoyl-CoA '</t>
  </si>
  <si>
    <t>'acyl-CoA oxidase (hexadecanoyl-CoA)'</t>
  </si>
  <si>
    <t>'YALI0D24750g'</t>
  </si>
  <si>
    <t>'oxygen + palmitoyl-CoA  -&gt; hexadec-2-enoyl-CoA + hydrogen peroxide '</t>
  </si>
  <si>
    <t>'YALI0E34265g or YALI0E34749g or YALI0F30987g'</t>
  </si>
  <si>
    <t>'2 hydrogen peroxide  -&gt; 2 H2O + oxygen '</t>
  </si>
  <si>
    <t>'fatty-acid--CoA ligase (hexadecanoate)'</t>
  </si>
  <si>
    <t>'ATP + coenzyme A + palmitate  -&gt; AMP + palmitoyl-CoA + diphosphate '</t>
  </si>
  <si>
    <t>'2-enoyl-CoA hydratase (3-hydroxyhexadecanoyl-CoA)'</t>
  </si>
  <si>
    <t>'YALI0E15378g'</t>
  </si>
  <si>
    <t>'H2O + hexadec-2-enoyl-CoA  -&gt; (S)-3-hydroxypalmitoyl-CoA '</t>
  </si>
  <si>
    <t>'3-hydroxyacyl-CoA dehydrogenase (3-oxohexadecanoyl-CoA)'</t>
  </si>
  <si>
    <t>'NAD + (S)-3-hydroxypalmitoyl-CoA  -&gt; 3-oxopalmitoyl-CoA + H+ + NADH '</t>
  </si>
  <si>
    <t>'YALI0D16753g or YALI0E14190g'</t>
  </si>
  <si>
    <t>'H+ + NADH + oxaloacetate  -&gt; (S)-malate + NAD '</t>
  </si>
  <si>
    <t>'3-hydroxyacyl-CoA dehydrogenase (3-oxotetradecanoyl-CoA)'</t>
  </si>
  <si>
    <t>'NAD + (S)-3-hydroxytetradecanoyl-CoA  -&gt; 3-oxotetradecanoyl-CoA + H+ + NADH '</t>
  </si>
  <si>
    <t>'acetyl-CoA C-acyltransferase (lauroyl-CoA)'</t>
  </si>
  <si>
    <t>'3-oxotetradecanoyl-CoA + coenzyme A  -&gt; acetyl-CoA + lauroyl-CoA '</t>
  </si>
  <si>
    <t>'acyl-CoA oxidase (tetradecanoyl-CoA)'</t>
  </si>
  <si>
    <t>'myristoyl-CoA + oxygen  -&gt; hydrogen peroxide + trans-tetradec-2-enoyl-CoA '</t>
  </si>
  <si>
    <t>'2-enoyl-CoA hydratase (3-hydroxytetradecanoyl-CoA)'</t>
  </si>
  <si>
    <t>'H2O + trans-tetradec-2-enoyl-CoA  -&gt; (S)-3-hydroxytetradecanoyl-CoA '</t>
  </si>
  <si>
    <t>'H+ + oxygen + NADH + oleoyl-CoA  -&gt; 2 H2O + NAD + linoleoyl-CoA '</t>
  </si>
  <si>
    <t>'fatty-acid--CoA ligase (dodecanoate) (reversible)'</t>
  </si>
  <si>
    <t>'AMP + lauroyl-CoA + diphosphate  -&gt; ATP + coenzyme A + laurate '</t>
  </si>
  <si>
    <t>'carnitine O-acetyltransferase'</t>
  </si>
  <si>
    <t>'YALI0B10340g'</t>
  </si>
  <si>
    <t>'(R)-carnitine + acetyl-CoA  -&gt; coenzyme A + O-acetylcarnitine '</t>
  </si>
  <si>
    <t>'coenzyme A + O-acetylcarnitine  -&gt; (R)-carnitine + acetyl-CoA '</t>
  </si>
  <si>
    <t>'carnithine-acetylcarnithine carrier'</t>
  </si>
  <si>
    <t>'YALI0C02431g'</t>
  </si>
  <si>
    <t>'(R)-carnitine + O-acetylcarnitine  -&gt; (R)-carnitine + O-acetylcarnitine '</t>
  </si>
  <si>
    <t>'fatty-acid--CoA ligase (tetradecanoate), ER membrane'</t>
  </si>
  <si>
    <t>'coenzyme A + ATP + myristate  -&gt; myristoyl-CoA + AMP + diphosphate '</t>
  </si>
  <si>
    <t>'fatty-acyl-CoA synthase (n-C18:0CoA)'</t>
  </si>
  <si>
    <t>'YALI0B15059g and YALI0B19382g'</t>
  </si>
  <si>
    <t>'acetyl-CoA + 24 H+ + 8 malonyl-CoA + 16 NADPH  -&gt; 8 carbon dioxide + 8 coenzyme A + 8 H2O + 16 NADP(+) + stearoyl-CoA '</t>
  </si>
  <si>
    <t>'acetyl-CoA carboxylase, reaction'</t>
  </si>
  <si>
    <t>'YALI0E30591g and YALI0C11407g'</t>
  </si>
  <si>
    <t>'acetyl-CoA + ATP + bicarbonate  -&gt; ADP + H+ + malonyl-CoA + phosphate '</t>
  </si>
  <si>
    <t>'H+ + stearoyl-CoA + oxygen + NADH  -&gt; 2 H2O + NAD + oleoyl-CoA '</t>
  </si>
  <si>
    <t>'fatty-acyl-CoA synthase (n-C16:0CoA)'</t>
  </si>
  <si>
    <t>'acetyl-CoA + 21 H+ + 7 malonyl-CoA + 14 NADPH  -&gt; 7 carbon dioxide + 7 coenzyme A + 7 H2O + 14 NADP(+) + palmitoyl-CoA '</t>
  </si>
  <si>
    <t>'1-acyl-sn-gylcerol-3-phosphate acyltransferase'</t>
  </si>
  <si>
    <t>'YALI0E18964g or YALI0F19514g'</t>
  </si>
  <si>
    <t>'acyl-CoA + 1-acyl-sn-glycerol 3-phosphate  -&gt; coenzyme A + phosphatidate '</t>
  </si>
  <si>
    <t>'glycerol 3-phosphate + acyl-CoA  -&gt; coenzyme A + 1-acyl-sn-glycerol 3-phosphate '</t>
  </si>
  <si>
    <t>'succinate + ubiquinone-6  -&gt; fumarate + ubiquinol-6 '</t>
  </si>
  <si>
    <t>'YALI0B00704g'</t>
  </si>
  <si>
    <t>'AMP + ATP  -&gt; 2 ADP '</t>
  </si>
  <si>
    <t>'YALI0C11803g or YALI0F13541g'</t>
  </si>
  <si>
    <t>'diphosphate + H2O  -&gt; H+ + 2 phosphate '</t>
  </si>
  <si>
    <t>'isocitrate + NADP(+)  -&gt; 2-oxoglutarate + carbon dioxide + NADPH '</t>
  </si>
  <si>
    <t>'ADP + H+ + phosphoenolpyruvate  -&gt; ATP + pyruvate '</t>
  </si>
  <si>
    <t>'2-phospho-D-glyceric acid  -&gt; H2O + phosphoenolpyruvate '</t>
  </si>
  <si>
    <t>'3-phosphoglycerate  -&gt; 2-phospho-D-glyceric acid '</t>
  </si>
  <si>
    <t>'1,3-bisphospho-D-glycerate + ADP  -&gt; 3-phosphoglycerate + ATP '</t>
  </si>
  <si>
    <t>'glyceraldehyde 3-phosphate + NAD + phosphate  -&gt; 1,3-bisphospho-D-glycerate + H+ + NADH '</t>
  </si>
  <si>
    <t>'ATP + L-homoserine  -&gt; ADP + H+ + O-phospho-L-homoserine '</t>
  </si>
  <si>
    <t>'H2O + O-phospho-L-homoserine  -&gt; L-threonine + phosphate '</t>
  </si>
  <si>
    <t>'dihydroxyacetone phosphate  -&gt; glyceraldehyde 3-phosphate '</t>
  </si>
  <si>
    <t>'YALI0E20691g or YALI0F09273g'</t>
  </si>
  <si>
    <t>'ATP + glycerone  -&gt; ADP + dihydroxyacetone phosphate + H+ '</t>
  </si>
  <si>
    <t>'YALI0A15906g or YALI0B07117g or YALI0B21780g or YALI0C09119g or YALI0C13508g or YALI0D04092g or YALI0E18348g or YALI0F06974g or YALI0F18590g'</t>
  </si>
  <si>
    <t>'glycerol + NADP(+)  -&gt; H+ + NADPH + glycerone '</t>
  </si>
  <si>
    <t>'glycerol + H+  -&gt; glycerol + H+ '</t>
  </si>
  <si>
    <t>'ATP + L-aspartate  -&gt; 4-phospho-L-aspartate + ADP '</t>
  </si>
  <si>
    <t>'4-phospho-L-aspartate + H+ + NADPH  -&gt; L-aspartate 4-semialdehyde + NADP(+) + phosphate '</t>
  </si>
  <si>
    <t>'ATP + citrate + coenzyme A  -&gt; acetyl-CoA + ADP + oxaloacetate + phosphate '</t>
  </si>
  <si>
    <t>'YALI0A10659g or YALI0D08228g or YALI0F19712g'</t>
  </si>
  <si>
    <t>'ADP + ATP  -&gt; ADP + ATP '</t>
  </si>
  <si>
    <t>'NP_075432 and NP_075433 and NP_075437 and YALI0F03179g and YALI0F02893g and YALI0D22022g and YALI0D12584g and YALI0D11814g and YALI0B06831g and YALI0F04774g and YALI0B03982g and YALI0D17490g and YALI0F20306g and YALI0E32164g'</t>
  </si>
  <si>
    <t>'ADP + 3 H+ + phosphate  -&gt; ATP + 2 H+ + H2O '</t>
  </si>
  <si>
    <t>'YALI0D18568g and NP_075438 and NP_075434 and YALI0F04114g and YALI0E19723g and YALI0F03201g and YALI0E10144g and YALI0E16709g and YALI0F04103g and YALI0E12628g and YALI0D09273g and YALI0F03567g'</t>
  </si>
  <si>
    <t>'ferrocytochrome c + 1.266 H+ + 0.25 oxygen  -&gt; ferricytochrome c + 0.633 H+ + 0.5 H2O '</t>
  </si>
  <si>
    <t>'NP_075443 and YALI0A14806g and YALI0E34037g and YALI0A02915g and YALI0F24673g and YALI0B01540g and YALI0C12210g and YALI0F01771g and YALI0A17468g and YALI0F08613g and YALI0D09273g'</t>
  </si>
  <si>
    <t>'2 ferricytochrome c + 1.266 H+ + ubiquinol-6  -&gt; 2 ferrocytochrome c + 2.532 H+ + ubiquinone-6 '</t>
  </si>
  <si>
    <t>'(S)-malate + NAD  -&gt; H+ + NADH + oxaloacetate '</t>
  </si>
  <si>
    <t>'ammonium + ATP + L-glutamate  -&gt; ADP + H+ + L-glutamine + phosphate '</t>
  </si>
  <si>
    <t>'H2O  -&gt; H2O '</t>
  </si>
  <si>
    <t>'aspartate transaminase'</t>
  </si>
  <si>
    <t>'YALI0B02178g or YALI0F29337g'</t>
  </si>
  <si>
    <t>'L-glutamate + oxaloacetate  -&gt; 2-oxoglutarate + L-aspartate '</t>
  </si>
  <si>
    <t>'L-aspartate + L-glutamate  -&gt; L-aspartate + L-glutamate '</t>
  </si>
  <si>
    <t>'2-oxoglutarate + L-aspartate  -&gt; L-glutamate + oxaloacetate '</t>
  </si>
  <si>
    <t>'(S)-malate + 2-oxoglutarate  -&gt; (S)-malate + 2-oxoglutarate '</t>
  </si>
  <si>
    <t>'YALI0C24101g or YALI0E07271g'</t>
  </si>
  <si>
    <t>'ATP + bicarbonate + pyruvate  -&gt; ADP + H+ + oxaloacetate + phosphate '</t>
  </si>
  <si>
    <t>'phosphate transport'</t>
  </si>
  <si>
    <t>'YALI0C05753g or YALI0F14223g'</t>
  </si>
  <si>
    <t>'H+ + phosphate  -&gt; H+ + phosphate '</t>
  </si>
  <si>
    <t>'transaldolase (reversible)'</t>
  </si>
  <si>
    <t>'YALI0F15587g'</t>
  </si>
  <si>
    <t>'D-erythrose 4-phosphate + D-fructose 6-phosphate  -&gt; glyceraldehyde 3-phosphate + sedoheptulose 7-phosphate '</t>
  </si>
  <si>
    <t>'transketolase 1 (reversible)'</t>
  </si>
  <si>
    <t>'YALI0E06479g'</t>
  </si>
  <si>
    <t>'glyceraldehyde 3-phosphate + sedoheptulose 7-phosphate  -&gt; D-xylulose 5-phosphate + ribose-5-phosphate '</t>
  </si>
  <si>
    <t>'5''-phosphoribosylformyl glycinamidine synthetase'</t>
  </si>
  <si>
    <t>'YALI0F30019g'</t>
  </si>
  <si>
    <t>'5''-phosphoribosyl-N-formylglycineamide + ATP + H2O + L-glutamine  -&gt; 5''-phosphoribosyl-N-formylglycineamidine + ADP + H+ + L-glutamate + phosphate '</t>
  </si>
  <si>
    <t>'adenylosuccinate lyase (AICAR)'</t>
  </si>
  <si>
    <t>'YALI0B17402g'</t>
  </si>
  <si>
    <t>'5''-phosphoribosyl-4-(N-succinocarboxamide)-5-aminoimidazole  -&gt; AICAR + fumarate '</t>
  </si>
  <si>
    <t>'5''-phosphoribosyl-N-formylglycineamidine + ATP  -&gt; 5''-phosphoribosyl-5-aminoimidazole + ADP + 2 H+ + phosphate '</t>
  </si>
  <si>
    <t>'phosphoribosyl amino imidazolesuccinocarbozamide synthetase'</t>
  </si>
  <si>
    <t>'YALI0E33033g'</t>
  </si>
  <si>
    <t>'ATP + L-aspartate + phosphoribosyl-carboxy-aminoimidazole  -&gt; 5''-phosphoribosyl-4-(N-succinocarboxamide)-5-aminoimidazole + ADP + H+ + phosphate '</t>
  </si>
  <si>
    <t>'5''-phosphoribosyl-5-aminoimidazole + ATP + carbon dioxide + H2O  -&gt; ADP + H+ + phosphate + phosphoribosyl-carboxy-aminoimidazole '</t>
  </si>
  <si>
    <t>'5-phosphoribosylamine + ATP + L-glycine  -&gt; 5-phospho-ribosyl-glycineamide + ADP + H+ + phosphate '</t>
  </si>
  <si>
    <t>'phosphoribosylpyrophosphate amidotransferase'</t>
  </si>
  <si>
    <t>'YALI0B15304g'</t>
  </si>
  <si>
    <t>'H2O + L-glutamine + PRPP  -&gt; 5-phosphoribosylamine + diphosphate + L-glutamate '</t>
  </si>
  <si>
    <t>'5,10-methenyl-THF + 5-phospho-ribosyl-glycineamide + H2O  -&gt; 5''-phosphoribosyl-N-formylglycineamide + 2 H+ + THF '</t>
  </si>
  <si>
    <t>'adenylosuccinate lyase'</t>
  </si>
  <si>
    <t>'adenylo-succinate  -&gt; AMP + fumarate '</t>
  </si>
  <si>
    <t>'GTP + IMP + L-aspartate  -&gt; adenylo-succinate + GDP + 2 H+ + phosphate '</t>
  </si>
  <si>
    <t>'ATP + H2O + L-glutamine + xanthosine-5-phosphate  -&gt; AMP + diphosphate + GMP + 2 H+ + L-glutamate '</t>
  </si>
  <si>
    <t>'IMP dehydrogenase'</t>
  </si>
  <si>
    <t>'YALI0D21530g'</t>
  </si>
  <si>
    <t>'H2O + IMP + NAD  -&gt; H+ + NADH + xanthosine-5-phosphate '</t>
  </si>
  <si>
    <t>'YALI0A15125g or YALI0A21307g or YALI0E23859g or YALI0E31064g'</t>
  </si>
  <si>
    <t>'nucleoside diphosphate kinase'</t>
  </si>
  <si>
    <t>'YALI0F09229g'</t>
  </si>
  <si>
    <t>'ATP + GDP  -&gt; ADP + GTP '</t>
  </si>
  <si>
    <t>'inosine monophosphate cyclohydrolase'</t>
  </si>
  <si>
    <t>'YALI0D24409g'</t>
  </si>
  <si>
    <t>'phosphoribosyl-formamido-carboxamide  -&gt; H2O + IMP '</t>
  </si>
  <si>
    <t>'phosphoribosylaminoimidazolecarboxamide formyltransferase'</t>
  </si>
  <si>
    <t>'10-formyl-THF + AICAR  -&gt; phosphoribosyl-formamido-carboxamide + THF '</t>
  </si>
  <si>
    <t>'phosphoribosylpyrophosphate synthetase'</t>
  </si>
  <si>
    <t>'(YALI0E32351g and YALI0B00836g) or (YALI0F25047g and YALI0B13552g)'</t>
  </si>
  <si>
    <t>'ATP + ribose-5-phosphate  -&gt; AMP + H+ + PRPP '</t>
  </si>
  <si>
    <t>'ribose-5-phosphate isomerase'</t>
  </si>
  <si>
    <t>'YALI0B06941g'</t>
  </si>
  <si>
    <t>'D-ribulose 5-phosphate  -&gt; ribose-5-phosphate '</t>
  </si>
  <si>
    <t>'ribulose 5-phosphate 3-epimerase (reversible)'</t>
  </si>
  <si>
    <t>'YALI0C11880g'</t>
  </si>
  <si>
    <t>'D-xylulose 5-phosphate  -&gt; D-ribulose 5-phosphate '</t>
  </si>
  <si>
    <t>'transketolase 2 (reversible)'</t>
  </si>
  <si>
    <t>'D-fructose 6-phosphate + glyceraldehyde 3-phosphate  -&gt; D-erythrose 4-phosphate + D-xylulose 5-phosphate '</t>
  </si>
  <si>
    <t>'ammonia transport'</t>
  </si>
  <si>
    <t>'YALI0E27203g or YALI0F12925g or YALI0F16896g'</t>
  </si>
  <si>
    <t>'ammonium  -&gt; ammonium '</t>
  </si>
  <si>
    <t>'fructose-bisphosphatase'</t>
  </si>
  <si>
    <t>'YALI0A15972g'</t>
  </si>
  <si>
    <t>'D-fructose 1,6-bisphosphate + H2O  -&gt; D-fructose 6-phosphate + phosphate '</t>
  </si>
  <si>
    <t>'fructose-bisphosphate aldolase (reversible)'</t>
  </si>
  <si>
    <t>'YALI0E26004g'</t>
  </si>
  <si>
    <t>'dihydroxyacetone phosphate + glyceraldehyde 3-phosphate  -&gt; D-fructose 1,6-bisphosphate '</t>
  </si>
  <si>
    <t>'acetylglutamate kinase'</t>
  </si>
  <si>
    <t>'YALI0B17666g'</t>
  </si>
  <si>
    <t>'ATP + N-acetyl-L-glutamate  -&gt; ADP + N-acetyl-L-gamma-glutamyl phosphate '</t>
  </si>
  <si>
    <t>'acteylornithine transaminase'</t>
  </si>
  <si>
    <t>'YALI0D22847g'</t>
  </si>
  <si>
    <t>'2-acetamido-5-oxopentanoate + L-glutamate  -&gt; 2-oxoglutarate + N(2)-acetyl-L-ornithine '</t>
  </si>
  <si>
    <t>'N-acetyl-g-glutamyl-phosphate reductase'</t>
  </si>
  <si>
    <t>'H+ + N-acetyl-L-gamma-glutamyl phosphate + NADPH  -&gt; 2-acetamido-5-oxopentanoate + NADP(+) + phosphate '</t>
  </si>
  <si>
    <t>'L-glutamate + N(2)-acetyl-L-ornithine  -&gt; N-acetyl-L-glutamate + ornithine '</t>
  </si>
  <si>
    <t>'ornithine transport'</t>
  </si>
  <si>
    <t>'YALI0D06798g or YALI0A20988g'</t>
  </si>
  <si>
    <t>'H+ + ornithine  -&gt; H+ + ornithine '</t>
  </si>
  <si>
    <t>'mevalonate kinase (atp)'</t>
  </si>
  <si>
    <t>'YALI0B16038g'</t>
  </si>
  <si>
    <t>'(R)-mevalonate + ATP  -&gt; (R)-5-phosphomevalonic acid + ADP + H+ '</t>
  </si>
  <si>
    <t>'2-deoxy-D-arabino-heptulosonate 7-phosphate synthetase'</t>
  </si>
  <si>
    <t>'YALI0B20020g or YALI0C06952g'</t>
  </si>
  <si>
    <t>'D-erythrose 4-phosphate + H2O + phosphoenolpyruvate  -&gt; 7-phospho-2-dehydro-3-deoxy-D-arabino-heptonic acid + phosphate '</t>
  </si>
  <si>
    <t>'2-isopropylmalate synthase'</t>
  </si>
  <si>
    <t>'YALI0B07447g'</t>
  </si>
  <si>
    <t>'3-methyl-2-oxobutanoate + acetyl-CoA + H2O  -&gt; coenzyme A + H+ + 2-isopropylmalate '</t>
  </si>
  <si>
    <t>'homocitrate  -&gt; but-1-ene-1,2,4-tricarboxylic acid + H2O '</t>
  </si>
  <si>
    <t>'2-oxo-4-methyl-3-carboxypentanoate decarboxylation'</t>
  </si>
  <si>
    <t>'YALI0F19910g'</t>
  </si>
  <si>
    <t>'(2S)-2-isopropyl-3-oxosuccinate + H+  -&gt; 4-methyl-2-oxopentanoate + carbon dioxide '</t>
  </si>
  <si>
    <t>'3'',5''-bisphosphate nucleotidase'</t>
  </si>
  <si>
    <t>'YALI0F27665g'</t>
  </si>
  <si>
    <t>'adenosine 3'',5''-bismonophosphate + H2O  -&gt; AMP + phosphate '</t>
  </si>
  <si>
    <t>'3-dehydroquinate  -&gt; 3-dehydroshikimate + H2O '</t>
  </si>
  <si>
    <t>'7-phospho-2-dehydro-3-deoxy-D-arabino-heptonic acid  -&gt; 3-dehydroquinate + phosphate '</t>
  </si>
  <si>
    <t>'3-isopropylmalate dehydrogenase'</t>
  </si>
  <si>
    <t>'YALI0C00407g'</t>
  </si>
  <si>
    <t>'(2R,3S)-3-isopropylmalate + NAD  -&gt; (2S)-2-isopropyl-3-oxosuccinate + H+ + NADH '</t>
  </si>
  <si>
    <t>'3-phosphoshikimic acid + phosphoenolpyruvate  -&gt; 5-O-(1-carboxyvinyl)-3-phosphoshikimic acid + phosphate '</t>
  </si>
  <si>
    <t>'acetohydroxy acid isomeroreductase'</t>
  </si>
  <si>
    <t>'YALI0D03135g'</t>
  </si>
  <si>
    <t>'2-acetyllactic acid + H+ + NADPH  -&gt; (R)-2,3-dihydroxy-3-methylbutanoate + NADP(+) '</t>
  </si>
  <si>
    <t>'acetolactate synthase'</t>
  </si>
  <si>
    <t>'YALI0C00253g or (YALI0C09636g and YALI0C00253g)'</t>
  </si>
  <si>
    <t>'H+ + 2 pyruvate  -&gt; 2-acetyllactic acid + carbon dioxide '</t>
  </si>
  <si>
    <t>'palmitoleoyl-CoA + ergosterol  -&gt; coenzyme A + ergosteryl palmitoleate '</t>
  </si>
  <si>
    <t>'adenylyl-sulfate kinase'</t>
  </si>
  <si>
    <t>'YALI0E00418g'</t>
  </si>
  <si>
    <t>'5''-adenylyl sulfate + ATP  -&gt; 3''-phospho-5''-adenylyl sulfate + ADP + H+ '</t>
  </si>
  <si>
    <t>'alpha,alpha-trehalose-phosphate synthase (UDP-forming)'</t>
  </si>
  <si>
    <t>'YALI0E14685g and YALI0D14476g and YALI0E31086g'</t>
  </si>
  <si>
    <t>'D-glucose 6-phosphate + UDP-D-glucose  -&gt; alpha,alpha-trehalose 6-phosphate + H+ + UDP '</t>
  </si>
  <si>
    <t>'argininosuccinate lyase'</t>
  </si>
  <si>
    <t>'YALI0D26367g'</t>
  </si>
  <si>
    <t>'(N(omega)-L-arginino)succinic acid  -&gt; fumarate + L-arginine '</t>
  </si>
  <si>
    <t>'YALI0C23969g or YALI0D07370g or YALI0E09493g'</t>
  </si>
  <si>
    <t>'carbamoyl phosphate + L-aspartate  -&gt; H+ + N-carbamoyl-L-aspartate + phosphate '</t>
  </si>
  <si>
    <t>'C-14 sterol reductase'</t>
  </si>
  <si>
    <t>'YALI0B23298g'</t>
  </si>
  <si>
    <t>'4,4-dimethyl-5alpha-cholesta-8,14,24-trien-3beta-ol + H+ + NADPH  -&gt; 14-demethyllanosterol + NADP(+) '</t>
  </si>
  <si>
    <t>'C-22 sterol desaturase (NADP)'</t>
  </si>
  <si>
    <t>'YALI0A18062g'</t>
  </si>
  <si>
    <t>'ergosta-5,7,24(28)-trien-3beta-ol + H+ + NADPH + oxygen  -&gt; ergosta-5,7,22,24(28)-tetraen-3beta-ol + 2 H2O + NADP(+) '</t>
  </si>
  <si>
    <t>'C-3 sterol dehydrogenase'</t>
  </si>
  <si>
    <t>'YALI0C22165g'</t>
  </si>
  <si>
    <t>'NADP(+) + zymosterol intermediate 1c  -&gt; carbon dioxide + H+ + NADPH + zymosterol intermediate 2 '</t>
  </si>
  <si>
    <t>'C-3 sterol dehydrogenase (4-methylzymosterol)'</t>
  </si>
  <si>
    <t>'4beta-methylzymosterol-4alpha-carboxylic acid + NAD  -&gt; 3-dehydro-4-methylzymosterol + carbon dioxide + H+ + NADH '</t>
  </si>
  <si>
    <t>'3-dehydro-4-methylzymosterol + H+ + NADPH  -&gt; 4alpha-methylzymosterol + NADP(+) '</t>
  </si>
  <si>
    <t>'H+ + NADPH + zymosterol intermediate 2  -&gt; NADP(+) + zymosterol '</t>
  </si>
  <si>
    <t>'C-4 methyl sterol oxidase'</t>
  </si>
  <si>
    <t>'YALI0F11297g'</t>
  </si>
  <si>
    <t>'4alpha-methylzymosterol + H+ + NADPH + oxygen  -&gt; H2O + NADP(+) + zymosterol intermediate 1a '</t>
  </si>
  <si>
    <t>'H+ + NADPH + oxygen + zymosterol intermediate 1a  -&gt; 2 H2O + NADP(+) + zymosterol intermediate 1b '</t>
  </si>
  <si>
    <t>'H+ + NADPH + oxygen + zymosterol intermediate 1b  -&gt; H2O + NADP(+) + zymosterol intermediate 1c '</t>
  </si>
  <si>
    <t>'C-4 sterol methyl oxidase (4,4-dimethylzymosterol)'</t>
  </si>
  <si>
    <t>'14-demethyllanosterol + 3 H+ + 3 NADPH + 3 oxygen  -&gt; 4beta-methylzymosterol-4alpha-carboxylic acid + 4 H2O + 3 NADP(+) '</t>
  </si>
  <si>
    <t>'C-5 sterol desaturase'</t>
  </si>
  <si>
    <t>'YALI0D20878g'</t>
  </si>
  <si>
    <t>'episterol + H+ + NADPH + oxygen  -&gt; ergosta-5,7,24(28)-trien-3beta-ol + 2 H2O + NADP(+) '</t>
  </si>
  <si>
    <t>'C-8 sterol isomerase'</t>
  </si>
  <si>
    <t>'YALI0B17204g or YALI0E32065g'</t>
  </si>
  <si>
    <t>'fecosterol  -&gt; episterol '</t>
  </si>
  <si>
    <t>'C-s24 sterol reductase'</t>
  </si>
  <si>
    <t>'YALI0D19206g'</t>
  </si>
  <si>
    <t>'ergosta-5,7,22,24(28)-tetraen-3beta-ol + H+ + NADPH  -&gt; ergosterol + NADP(+) '</t>
  </si>
  <si>
    <t>'YALI0E09493g or (YALI0C23969g and YALI0D07370g)'</t>
  </si>
  <si>
    <t>'2 ATP + bicarbonate + H2O + L-glutamine  -&gt; 2 ADP + carbamoyl phosphate + 2 H+ + L-glutamate + phosphate '</t>
  </si>
  <si>
    <t>'cardiolipin synthase'</t>
  </si>
  <si>
    <t>'YALI0F23837g'</t>
  </si>
  <si>
    <t>'CDP-diacylglycerol + phosphatidylglycerol  -&gt; H+ + CMP + cardiolipin '</t>
  </si>
  <si>
    <t>'CDP-diacylglycerol synthase'</t>
  </si>
  <si>
    <t>'YALI0E14443g'</t>
  </si>
  <si>
    <t>'H+ + CTP + phosphatidate  -&gt; diphosphate + CDP-diacylglycerol '</t>
  </si>
  <si>
    <t>'CTP + H+ + phosphatidate  -&gt; diphosphate + CDP-diacylglycerol '</t>
  </si>
  <si>
    <t>'chitin synthase'</t>
  </si>
  <si>
    <t>'YALI0B16324g or YALI0C24354g or YALI0D03179g or YALI0D25938g or YALI0E10417g or YALI0E22198g or YALI0F28655g'</t>
  </si>
  <si>
    <t>'UDP-N-acetyl-alpha-D-glucosamine  -&gt; chitin + H+ + UDP '</t>
  </si>
  <si>
    <t>'chorismate mutase'</t>
  </si>
  <si>
    <t>'YALI0E17479g'</t>
  </si>
  <si>
    <t>'chorismate  -&gt; prephenate '</t>
  </si>
  <si>
    <t>'chorismate synthase'</t>
  </si>
  <si>
    <t>'YALI0D17930g'</t>
  </si>
  <si>
    <t>'5-O-(1-carboxyvinyl)-3-phosphoshikimic acid  -&gt; chorismate + phosphate '</t>
  </si>
  <si>
    <t>'cytochrome P450 lanosterol 14-alpha-demethylase (NADP)'</t>
  </si>
  <si>
    <t>'YALI0B05126g and YALI0D04422g'</t>
  </si>
  <si>
    <t>'2 H+ + lanosterol + 3 NADPH + 3 oxygen  -&gt; 4,4-dimethyl-5alpha-cholesta-8,14,24-trien-3beta-ol + formate + 4 H2O + 3 NADP(+) '</t>
  </si>
  <si>
    <t>'dihydroxy-acid dehydratase (2,3-dihydroxy-3-methylbutanoate)'</t>
  </si>
  <si>
    <t>'YALI0C23408g'</t>
  </si>
  <si>
    <t>'(R)-2,3-dihydroxy-3-methylbutanoate  -&gt; 3-methyl-2-oxobutanoate + H2O '</t>
  </si>
  <si>
    <t>'dimethylallyltranstransferase'</t>
  </si>
  <si>
    <t>'YALI0E05753g'</t>
  </si>
  <si>
    <t>'isopentenyl diphosphate + prenyl diphosphate  -&gt; diphosphate + geranyl diphosphate '</t>
  </si>
  <si>
    <t>'dihydoorotic acid dehydrogenase'</t>
  </si>
  <si>
    <t>'YALI0D18920g'</t>
  </si>
  <si>
    <t>'(S)-dihydroorotate + fumarate  -&gt; orotate + succinate '</t>
  </si>
  <si>
    <t>'geranyltranstransferase'</t>
  </si>
  <si>
    <t>'geranyl diphosphate + isopentenyl diphosphate  -&gt; farnesyl diphosphate + diphosphate '</t>
  </si>
  <si>
    <t>'glutamine-fructose-6-phosphate transaminase'</t>
  </si>
  <si>
    <t>'YALI0B21428g'</t>
  </si>
  <si>
    <t>'D-fructose 6-phosphate + L-glutamine  -&gt; alpha-D-glucosamine 6-phosphate + L-glutamate '</t>
  </si>
  <si>
    <t>'but-1-ene-1,2,4-tricarboxylic acid + H2O  -&gt; homoisocitrate '</t>
  </si>
  <si>
    <t>'homoisocitrate dehydrogenase'</t>
  </si>
  <si>
    <t>'YALI0D10593g'</t>
  </si>
  <si>
    <t>'homoisocitrate + NAD  -&gt; 2-oxoadipic acid + carbon dioxide + H+ + NADH '</t>
  </si>
  <si>
    <t>'H+ + L-aspartate 4-semialdehyde + NADPH  -&gt; L-homoserine + NADP(+) '</t>
  </si>
  <si>
    <t>'homoserine O-trans-acetylase'</t>
  </si>
  <si>
    <t>'YALI0E00836g'</t>
  </si>
  <si>
    <t>'acetyl-CoA + L-homoserine  -&gt; coenzyme A + O-acetyl-L-homoserine '</t>
  </si>
  <si>
    <t>'isopentenyl-diphosphate D-isomerase'</t>
  </si>
  <si>
    <t>'YALI0F04015g'</t>
  </si>
  <si>
    <t>'isopentenyl diphosphate  -&gt; prenyl diphosphate '</t>
  </si>
  <si>
    <t>'L-aminoadipate-semialdehyde dehydrogenase (NADPH)'</t>
  </si>
  <si>
    <t>'YALI0E06457g and YALI0E09306g'</t>
  </si>
  <si>
    <t>'ATP + H+ + L-2-aminoadipate + NADPH  -&gt; AMP + diphosphate + L-allysine + NADP(+) '</t>
  </si>
  <si>
    <t>'lanosterol synthase'</t>
  </si>
  <si>
    <t>'YALI0F04378g'</t>
  </si>
  <si>
    <t>'(S)-2,3-epoxysqualene  -&gt; lanosterol '</t>
  </si>
  <si>
    <t>'N-acetylglucosamine-6-phosphate synthase'</t>
  </si>
  <si>
    <t>'YALI0D20152g'</t>
  </si>
  <si>
    <t>'acetyl-CoA + alpha-D-glucosamine 6-phosphate  -&gt; coenzyme A + H+ + N-acetyl-D-glucosamine 6-phosphate '</t>
  </si>
  <si>
    <t>'O-acetylhomoserine (thiol)-lyase'</t>
  </si>
  <si>
    <t>'YALI0D25168g'</t>
  </si>
  <si>
    <t>'hydrogen sulfide + O-acetyl-L-homoserine  -&gt; acetate + H+ + L-homocysteine '</t>
  </si>
  <si>
    <t>'ornithine carbamoyltransferase'</t>
  </si>
  <si>
    <t>'YALI0D14894g'</t>
  </si>
  <si>
    <t>'carbamoyl phosphate + ornithine  -&gt; H+ + L-citrulline + phosphate '</t>
  </si>
  <si>
    <t>'orotidine-5''-phosphate decarboxylase'</t>
  </si>
  <si>
    <t>'YALI0E26741g'</t>
  </si>
  <si>
    <t>'H+ + orotidine 5''-(dihydrogen phosphate)  -&gt; carbon dioxide + UMP '</t>
  </si>
  <si>
    <t>'phosphatidylglycerolphosphate synthase'</t>
  </si>
  <si>
    <t>'YALI0E14102g'</t>
  </si>
  <si>
    <t>'glycerol 3-phosphate + CDP-diacylglycerol  -&gt; H+ + CMP + 3-(3-sn-phosphatidyl)-sn-glycerol 1-phosphate '</t>
  </si>
  <si>
    <t>'phosphatidylserine decarboxylase'</t>
  </si>
  <si>
    <t>'YALI0D21604g'</t>
  </si>
  <si>
    <t>'H+ + phosphatidyl-L-serine  -&gt; carbon dioxide + phosphatidylethanolamine '</t>
  </si>
  <si>
    <t>'PS synthase'</t>
  </si>
  <si>
    <t>'YALI0D08514g'</t>
  </si>
  <si>
    <t>'L-serine + CDP-diacylglycerol  -&gt; H+ + CMP + phosphatidyl-L-serine '</t>
  </si>
  <si>
    <t>'phosphoacetylglucosamine mutase'</t>
  </si>
  <si>
    <t>'YALI0E29579g'</t>
  </si>
  <si>
    <t>'N-acetyl-D-glucosamine 6-phosphate  -&gt; N-acetyl-alpha-D-glucosamine 1-phosphate '</t>
  </si>
  <si>
    <t>'phosphoadenylyl-sulfate reductase (thioredoxin)'</t>
  </si>
  <si>
    <t>'YALI0E31647g and YALI0B08140g'</t>
  </si>
  <si>
    <t>'3''-phospho-5''-adenylyl sulfate + TRX1  -&gt; adenosine 3'',5''-bismonophosphate + 2 H+ + sulphite + TRX1 disulphide '</t>
  </si>
  <si>
    <t>'prephenate dehydratase'</t>
  </si>
  <si>
    <t>'YALI0B17336g'</t>
  </si>
  <si>
    <t>'H+ + prephenate  -&gt; carbon dioxide + H2O + keto-phenylpyruvate '</t>
  </si>
  <si>
    <t>'pyrroline-5-carboxylate reductase'</t>
  </si>
  <si>
    <t>'YALI0B14399g'</t>
  </si>
  <si>
    <t>'1-pyrroline-5-carboxylate + 2 H+ + NADPH  -&gt; L-proline + NADP(+) '</t>
  </si>
  <si>
    <t>'ribonucleotide reductase'</t>
  </si>
  <si>
    <t>'YALI0B03630g or YALI0D03333g or YALI0F31735g'</t>
  </si>
  <si>
    <t>'ADP + TRX1  -&gt; dADP + H2O + TRX1 disulphide '</t>
  </si>
  <si>
    <t>'GDP + TRX1  -&gt; dGDP + H2O + TRX1 disulphide '</t>
  </si>
  <si>
    <t>'S-adenosyl-L-methionine + zymosterol  -&gt; fecosterol + H+ + S-adenosyl-L-homocysteine '</t>
  </si>
  <si>
    <t>'saccharopine dehydrogenase (NAD, L-lysine forming)'</t>
  </si>
  <si>
    <t>'YALI0B15444g'</t>
  </si>
  <si>
    <t>'H2O + L-saccharopine + NAD  -&gt; 2-oxoglutarate + H+ + L-lysine + NADH '</t>
  </si>
  <si>
    <t>'saccharopine dehydrogenase (NADP, L-glutamate forming)'</t>
  </si>
  <si>
    <t>'YALI0D22891g'</t>
  </si>
  <si>
    <t>'H+ + L-allysine + L-glutamate + NADPH  -&gt; H2O + L-saccharopine + NADP(+) '</t>
  </si>
  <si>
    <t>'3-dehydroshikimate + H+ + NADPH  -&gt; NADP(+) + shikimate '</t>
  </si>
  <si>
    <t>'ATP + shikimate  -&gt; 3-phosphoshikimic acid + ADP + H+ '</t>
  </si>
  <si>
    <t>'squalene epoxidase (NADP)'</t>
  </si>
  <si>
    <t>'YALI0E15730g'</t>
  </si>
  <si>
    <t>'H+ + NADPH + oxygen + squalene  -&gt; (S)-2,3-epoxysqualene + H2O + NADP(+) '</t>
  </si>
  <si>
    <t>'squalene synthase'</t>
  </si>
  <si>
    <t>'YALI0A10076g'</t>
  </si>
  <si>
    <t>'2 farnesyl diphosphate + H+ + NADPH  -&gt; 2 diphosphate + NADP(+) + squalene '</t>
  </si>
  <si>
    <t>'sulfate adenylyltransferase'</t>
  </si>
  <si>
    <t>'YALI0B08184g'</t>
  </si>
  <si>
    <t>'ATP + H+ + sulphate  -&gt; 5''-adenylyl sulfate + diphosphate '</t>
  </si>
  <si>
    <t>'sulfite reductase (NADPH2)'</t>
  </si>
  <si>
    <t>'YALI0E16368g and YALI0D11176g'</t>
  </si>
  <si>
    <t>'5 H+ + 3 NADPH + sulphite  -&gt; 3 H2O + hydrogen sulfide + 3 NADP(+) '</t>
  </si>
  <si>
    <t>'H+ + NADPH + TRX1 disulphide  -&gt; NADP(+) + TRX1 '</t>
  </si>
  <si>
    <t>'trehalose-phosphatase'</t>
  </si>
  <si>
    <t>'alpha,alpha-trehalose 6-phosphate + H2O  -&gt; phosphate + trehalose '</t>
  </si>
  <si>
    <t>'UDP-N-acetylglucosamine diphosphorylase'</t>
  </si>
  <si>
    <t>'YALI0E03146g'</t>
  </si>
  <si>
    <t>'H+ + N-acetyl-alpha-D-glucosamine 1-phosphate + UTP  -&gt; diphosphate + UDP-N-acetyl-alpha-D-glucosamine '</t>
  </si>
  <si>
    <t>'2-oxoadipic acid + 2-oxoglutarate  -&gt; 2-oxoadipic acid + 2-oxoglutarate '</t>
  </si>
  <si>
    <t>'CTP transport'</t>
  </si>
  <si>
    <t>'YALI0F05500g'</t>
  </si>
  <si>
    <t>'CMP + CTP + H+  -&gt; CMP + CTP + H+ '</t>
  </si>
  <si>
    <t>'succinate-fumarate transport'</t>
  </si>
  <si>
    <t>'YALI0E34672g'</t>
  </si>
  <si>
    <t>'fumarate + succinate  -&gt; fumarate + succinate '</t>
  </si>
  <si>
    <t>'sulfate uniport'</t>
  </si>
  <si>
    <t>'YALI0B17930g'</t>
  </si>
  <si>
    <t>'sulphate  -&gt; sulphate '</t>
  </si>
  <si>
    <t>'2-oxoglutarate + acetyl-CoA + H2O  -&gt; coenzyme A + H+ + homocitrate '</t>
  </si>
  <si>
    <t>'H+ + palmitoyl-CoA + oxygen + NADH  -&gt; 2 H2O + palmitoleoyl-CoA + NAD '</t>
  </si>
  <si>
    <t>'PGP phosphatase'</t>
  </si>
  <si>
    <t>'YALI0A14157g'</t>
  </si>
  <si>
    <t>'H2O + 3-(3-sn-phosphatidyl)-sn-glycerol 1-phosphate  -&gt; phosphate + phosphatidylglycerol '</t>
  </si>
  <si>
    <t>'2-isopropylmalate hydratase (reversible)'</t>
  </si>
  <si>
    <t>'YALI0B01364g'</t>
  </si>
  <si>
    <t>'2-isopropylmalate  -&gt; 2-isopropylmaleic acid + H2O '</t>
  </si>
  <si>
    <t>'3-isopropylmalate dehydratase (reversible)'</t>
  </si>
  <si>
    <t>'2-isopropylmaleic acid + H2O  -&gt; (2R,3S)-3-isopropylmalate '</t>
  </si>
  <si>
    <t>'deoxyguanylate kinase (dGMP:ATP) (reversible)'</t>
  </si>
  <si>
    <t>'YALI0C16434g'</t>
  </si>
  <si>
    <t>'ADP + dGDP  -&gt; ATP + dGMP '</t>
  </si>
  <si>
    <t>'dihydroorotase (reversible)'</t>
  </si>
  <si>
    <t>'YALI0F22781g'</t>
  </si>
  <si>
    <t>'H+ + N-carbamoyl-L-aspartate  -&gt; (S)-dihydroorotate + H2O '</t>
  </si>
  <si>
    <t>'leucine transaminase (reversible)'</t>
  </si>
  <si>
    <t>'4-methyl-2-oxopentanoate + L-glutamate  -&gt; 2-oxoglutarate + L-leucine '</t>
  </si>
  <si>
    <t>'orotate + PRPP  -&gt; diphosphate + orotidine 5''-(dihydrogen phosphate) '</t>
  </si>
  <si>
    <t>'valine transaminase, mitochondiral (reversible)'</t>
  </si>
  <si>
    <t>'YALI0D01265g'</t>
  </si>
  <si>
    <t>'3-methyl-2-oxobutanoate + L-glutamate  -&gt; 2-oxoglutarate + L-valine '</t>
  </si>
  <si>
    <t>'deoxyadenylate kinase (reversible)'</t>
  </si>
  <si>
    <t>'YALI0F09339g'</t>
  </si>
  <si>
    <t>'ADP + dADP  -&gt; ATP + dAMP '</t>
  </si>
  <si>
    <t>'H+ + L-glutamate + NADH  -&gt; H2O + L-glutamic 5-semialdehyde + NAD '</t>
  </si>
  <si>
    <t>'1,3-beta-glucan synthase'</t>
  </si>
  <si>
    <t>'YALI0C01411g or YALI0E21021g'</t>
  </si>
  <si>
    <t>'UDP-D-glucose  -&gt; (1-3)-beta-D-glucan + H+ + UDP '</t>
  </si>
  <si>
    <t>'1-(5-phosphoribosyl)-5-[(5-phosphoribosylamino)methylideneamino)imidazole-4-carboxamide isomerase'</t>
  </si>
  <si>
    <t>'YALI0F05192g'</t>
  </si>
  <si>
    <t>'1-(5-phospho-D-ribosyl)-5-[(5-phospho-D-ribosylamino)methylideneamino]imidazole-4-carboxamide  -&gt; 5-[(5-phospho-1-deoxy-D-ribulos-1-ylamino)methylideneamino]-1-(5-phospho-D-ribosyl)imidazole-4-carboxamide '</t>
  </si>
  <si>
    <t>'2-aceto-2-hydroxybutanoate synthase'</t>
  </si>
  <si>
    <t>'2-oxobutanoate + H+ + pyruvate  -&gt; (S)-2-acetyl-2-hydroxybutanoate + carbon dioxide '</t>
  </si>
  <si>
    <t>'5,10-methylenetetrahydrofolate reductase (NADPH)'</t>
  </si>
  <si>
    <t>'YALI0B00572g or YALI0B14465g'</t>
  </si>
  <si>
    <t>'5,10-methylenetetrahydrofolate + 2 H+ + NADPH  -&gt; 5-methyltetrahydrofolate + NADP(+) '</t>
  </si>
  <si>
    <t>'YALI0B08536g or YALI0E11099g'</t>
  </si>
  <si>
    <t>'2 acetyl-CoA  -&gt; acetoacetyl-CoA + coenzyme A '</t>
  </si>
  <si>
    <t>'oleoyl-CoA + ergosterol  -&gt; coenzyme A + ergosteryl oleate '</t>
  </si>
  <si>
    <t>'adenosylhomocysteinase'</t>
  </si>
  <si>
    <t>'YALI0F11759g'</t>
  </si>
  <si>
    <t>'H2O + S-adenosyl-L-homocysteine  -&gt; adenosine + L-homocysteine '</t>
  </si>
  <si>
    <t>'anthranilate phosphoribosyltransferase'</t>
  </si>
  <si>
    <t>'YALI0D27170g'</t>
  </si>
  <si>
    <t>'anthranilate + PRPP  -&gt; diphosphate + N-(5-phospho-beta-D-ribosyl)anthranilate '</t>
  </si>
  <si>
    <t>'anthranilate synthase'</t>
  </si>
  <si>
    <t>'YALI0E14751g and YALI0D11110g'</t>
  </si>
  <si>
    <t>'chorismate + L-glutamine  -&gt; anthranilate + H+ + L-glutamate + pyruvate '</t>
  </si>
  <si>
    <t>'ATP + PRPP  -&gt; diphosphate + 5-phosphoribosyl-ATP '</t>
  </si>
  <si>
    <t>'CTP synthase (NH3)'</t>
  </si>
  <si>
    <t>'YALI0B05368g'</t>
  </si>
  <si>
    <t>'ammonium + ATP + UTP  -&gt; ADP + CTP + 2 H+ + phosphate '</t>
  </si>
  <si>
    <t>'cystathionine beta-synthase'</t>
  </si>
  <si>
    <t>'YALI0E09108g'</t>
  </si>
  <si>
    <t>'L-homocysteine + L-serine  -&gt; H2O + L-cystathionine '</t>
  </si>
  <si>
    <t>'cystathionine g-lyase'</t>
  </si>
  <si>
    <t>'YALI0D00605g or YALI0F05874g'</t>
  </si>
  <si>
    <t>'H2O + L-cystathionine  -&gt; 2-oxobutanoate + ammonium + L-cysteine '</t>
  </si>
  <si>
    <t>'dihydroxy-acid dehydratase (2,3-dihydroxy-3-methylpentanoate)'</t>
  </si>
  <si>
    <t>'(2R,3R)-2,3-dihydroxy-3-methylpentanoate  -&gt; (S)-3-methyl-2-oxopentanoate + H2O '</t>
  </si>
  <si>
    <t>'dolichyl-phosphate D-mannosyltransferase'</t>
  </si>
  <si>
    <t>'YALI0D06281g'</t>
  </si>
  <si>
    <t>'dolichyl phosphate + GDP-alpha-D-mannose  -&gt; dolichyl D-mannosyl phosphate + GDP '</t>
  </si>
  <si>
    <t>'dolichyl D-mannosyl phosphate  -&gt; dolichyl phosphate + H+ + mannan '</t>
  </si>
  <si>
    <t>'glycerol kinase'</t>
  </si>
  <si>
    <t>'YALI0F00484g'</t>
  </si>
  <si>
    <t>'ATP + glycerol  -&gt; ADP + glycerol 3-phosphate + H+ '</t>
  </si>
  <si>
    <t>'histidinol dehydrogenase'</t>
  </si>
  <si>
    <t>'YALI0A15950g'</t>
  </si>
  <si>
    <t>'H2O + 2 NAD + L-histidinol  -&gt; 3 H+ + L-histidine + 2 NADH '</t>
  </si>
  <si>
    <t>'histidinol-phosphatase'</t>
  </si>
  <si>
    <t>'YALI0E05049g'</t>
  </si>
  <si>
    <t>'H2O + L-histidinol phosphate  -&gt; phosphate + L-histidinol '</t>
  </si>
  <si>
    <t>'histidinol-phosphate transaminase'</t>
  </si>
  <si>
    <t>'YALI0E01254g'</t>
  </si>
  <si>
    <t>'3-(imidazol-4-yl)-2-oxopropyl dihydrogen phosphate + L-glutamate  -&gt; 2-oxoglutarate + L-histidinol phosphate '</t>
  </si>
  <si>
    <t>'hydroxymethylglutaryl CoA reductase'</t>
  </si>
  <si>
    <t>'YALI0E04807g'</t>
  </si>
  <si>
    <t>'3-hydroxy-3-methylglutaryl-CoA + 2 H+ + 2 NADPH  -&gt; (R)-mevalonate + coenzyme A + 2 NADP(+) '</t>
  </si>
  <si>
    <t>'hydroxymethylglutaryl CoA synthase'</t>
  </si>
  <si>
    <t>'YALI0F30481g'</t>
  </si>
  <si>
    <t>'acetoacetyl-CoA + acetyl-CoA + H2O  -&gt; 3-hydroxy-3-methylglutaryl-CoA + coenzyme A + H+ '</t>
  </si>
  <si>
    <t>'Imidazole-glycerol-3-phosphate synthase'</t>
  </si>
  <si>
    <t>'YALI0C07128g'</t>
  </si>
  <si>
    <t>'5-[(5-phospho-1-deoxy-D-ribulos-1-ylamino)methylideneamino]-1-(5-phospho-D-ribosyl)imidazole-4-carboxamide + L-glutamine  -&gt; AICAR + D-erythro-1-(imidazol-4-yl)glycerol 3-phosphate + H+ + L-glutamate '</t>
  </si>
  <si>
    <t>'imidazoleglycerol-phosphate dehydratase'</t>
  </si>
  <si>
    <t>'YALI0E33957g'</t>
  </si>
  <si>
    <t>'D-erythro-1-(imidazol-4-yl)glycerol 3-phosphate  -&gt; 3-(imidazol-4-yl)-2-oxopropyl dihydrogen phosphate + H2O '</t>
  </si>
  <si>
    <t>'indole-3-glycerol-phosphate synthase'</t>
  </si>
  <si>
    <t>'YALI0D11110g'</t>
  </si>
  <si>
    <t>'1-(2-carboxyphenylamino)-1-deoxy-D-ribulose 5-phosphate + H+  -&gt; 1-C-(indol-3-yl)glycerol 3-phosphate + carbon dioxide + H2O '</t>
  </si>
  <si>
    <t>'ketol-acid reductoisomerase (2-aceto-2-hydroxybutanoate)'</t>
  </si>
  <si>
    <t>'(S)-2-acetyl-2-hydroxybutanoate + H+ + NADPH  -&gt; (2R,3R)-2,3-dihydroxy-3-methylpentanoate + NADP(+) '</t>
  </si>
  <si>
    <t>'L-threonine deaminase'</t>
  </si>
  <si>
    <t>'L-threonine  -&gt; 2-oxobutanoate + ammonium '</t>
  </si>
  <si>
    <t>'mannose-1-phosphate guanylyltransferase'</t>
  </si>
  <si>
    <t>'YALI0C06490g'</t>
  </si>
  <si>
    <t>'D-mannose 1-phosphate + GTP + H+  -&gt; diphosphate + GDP-alpha-D-mannose '</t>
  </si>
  <si>
    <t>'methionine adenosyltransferase'</t>
  </si>
  <si>
    <t>'YALI0B14509g'</t>
  </si>
  <si>
    <t>'ATP + H2O + L-methionine  -&gt; diphosphate + phosphate + S-adenosyl-L-methionine '</t>
  </si>
  <si>
    <t>'methionine synthase'</t>
  </si>
  <si>
    <t>'YALI0E12683g'</t>
  </si>
  <si>
    <t>'5-methyltetrahydrofolate + L-homocysteine  -&gt; H+ + L-methionine + THF '</t>
  </si>
  <si>
    <t>'mevalonate pyrophoshate decarboxylase'</t>
  </si>
  <si>
    <t>'YALI0F05632g'</t>
  </si>
  <si>
    <t>'(R)-5-diphosphomevalonic acid + ATP  -&gt; ADP + carbon dioxide + isopentenyl diphosphate + phosphate '</t>
  </si>
  <si>
    <t>'myo-inositol 1-phosphatase'</t>
  </si>
  <si>
    <t>'YALI0D04378g'</t>
  </si>
  <si>
    <t>'1D-myo-inositol 1-phosphate + H2O  -&gt; myo-inositol + phosphate '</t>
  </si>
  <si>
    <t>'nucleoside diphosphatase'</t>
  </si>
  <si>
    <t>'YALI0C19712g'</t>
  </si>
  <si>
    <t>'CDP + H2O  -&gt; CMP + H+ + phosphate '</t>
  </si>
  <si>
    <t>'nucleoside-diphosphate kinase (ATP:UDP)'</t>
  </si>
  <si>
    <t>'ATP + UDP  -&gt; ADP + UTP '</t>
  </si>
  <si>
    <t>'phosphatidylinositol synthase'</t>
  </si>
  <si>
    <t>'YALI0F20328g'</t>
  </si>
  <si>
    <t>'myo-inositol + CDP-diacylglycerol  -&gt; H+ + CMP + 1-phosphatidyl-1D-myo-inositol '</t>
  </si>
  <si>
    <t>'phosphomevalonate kinase'</t>
  </si>
  <si>
    <t>'YALI0E06193g'</t>
  </si>
  <si>
    <t>'(R)-5-phosphomevalonic acid + ATP  -&gt; (R)-5-diphosphomevalonic acid + ADP '</t>
  </si>
  <si>
    <t>'phosphoribosyl-AMP cyclohydrolase'</t>
  </si>
  <si>
    <t>'H2O + 1-(5-phosphoribosyl)-5''-AMP  -&gt; 1-(5-phospho-D-ribosyl)-5-[(5-phospho-D-ribosylamino)methylideneamino]imidazole-4-carboxamide '</t>
  </si>
  <si>
    <t>'phosphoribosyl-ATP pyrophosphatase'</t>
  </si>
  <si>
    <t>'H2O + 5-phosphoribosyl-ATP  -&gt; diphosphate + H+ + 1-(5-phosphoribosyl)-5''-AMP '</t>
  </si>
  <si>
    <t>'phosphoribosylanthranilate isomerase'</t>
  </si>
  <si>
    <t>'YALI0B07667g'</t>
  </si>
  <si>
    <t>'N-(5-phospho-beta-D-ribosyl)anthranilate  -&gt; 1-(2-carboxyphenylamino)-1-deoxy-D-ribulose 5-phosphate '</t>
  </si>
  <si>
    <t>'prephenate dehydrogenase (NADP)'</t>
  </si>
  <si>
    <t>'YALI0F17644g'</t>
  </si>
  <si>
    <t>'NADP(+) + prephenate  -&gt; 3-(4-hydroxyphenyl)pyruvate + carbon dioxide + NADPH '</t>
  </si>
  <si>
    <t>'tryptophan synthase (indoleglycerol phosphate)'</t>
  </si>
  <si>
    <t>'YALI0F24893g'</t>
  </si>
  <si>
    <t>'1-C-(indol-3-yl)glycerol 3-phosphate + L-serine  -&gt; glyceraldehyde 3-phosphate + H2O + L-tryptophan '</t>
  </si>
  <si>
    <t>'mannose-6-phosphate isomerase (reversible)'</t>
  </si>
  <si>
    <t>'YALI0B18348g'</t>
  </si>
  <si>
    <t>'D-fructose 6-phosphate  -&gt; D-mannose 6-phosphate '</t>
  </si>
  <si>
    <t>'phosphomannomutase (reversible)'</t>
  </si>
  <si>
    <t>'YALI0D13112g'</t>
  </si>
  <si>
    <t>'D-mannose 6-phosphate  -&gt; D-mannose 1-phosphate '</t>
  </si>
  <si>
    <t>'fatty-acid--CoA ligase (octadecenoate), ER membrane (reversible)'</t>
  </si>
  <si>
    <t>'oleoyl-CoA + AMP + diphosphate  -&gt; coenzyme A + ATP + oleate '</t>
  </si>
  <si>
    <t>'fatty-acid--CoA ligase (octadecadienoate), lipid particle (reversible)'</t>
  </si>
  <si>
    <t>'diphosphate + AMP + linoleoyl-CoA  -&gt; coenzyme A + ATP + linoleate '</t>
  </si>
  <si>
    <t>'adenosine kinase'</t>
  </si>
  <si>
    <t>'YALI0F23463g'</t>
  </si>
  <si>
    <t>'adenosine + ATP  -&gt; ADP + AMP + H+ '</t>
  </si>
  <si>
    <t>'guanylate kinase'</t>
  </si>
  <si>
    <t>'ATP + GMP  -&gt; ADP + GDP '</t>
  </si>
  <si>
    <t>'mevalonate kinase (ctp)'</t>
  </si>
  <si>
    <t>'(R)-mevalonate + CTP  -&gt; (R)-5-phosphomevalonic acid + CDP + H+ '</t>
  </si>
  <si>
    <t>'phosphatidylethanolamine methyltransferase'</t>
  </si>
  <si>
    <t>'YALI0E06061g or YALI0E12441g'</t>
  </si>
  <si>
    <t>'S-adenosyl-L-methionine + phosphatidylethanolamine  -&gt; H+ + S-adenosyl-L-homocysteine + phosphatidyl-N-methylethanolamine '</t>
  </si>
  <si>
    <t>'D-glucose 6-phosphate  -&gt; D-glucose 1-phosphate '</t>
  </si>
  <si>
    <t>'phospholipid methyltransferase'</t>
  </si>
  <si>
    <t>'YALI0E12441g'</t>
  </si>
  <si>
    <t>'S-adenosyl-L-methionine + phosphatidyl-N,N-dimethylethanolamine  -&gt; H+ + S-adenosyl-L-homocysteine + phosphatidylcholine '</t>
  </si>
  <si>
    <t>'S-adenosyl-L-methionine + phosphatidyl-N-methylethanolamine  -&gt; H+ + S-adenosyl-L-homocysteine + phosphatidyl-N,N-dimethylethanolamine '</t>
  </si>
  <si>
    <t>'CDP + TRX1  -&gt; dCDP + H2O + TRX1 disulphide '</t>
  </si>
  <si>
    <t>'UMP kinase'</t>
  </si>
  <si>
    <t>'ATP + UMP  -&gt; ADP + UDP '</t>
  </si>
  <si>
    <t>'UTP-glucose-1-phosphate uridylyltransferase'</t>
  </si>
  <si>
    <t>'YALI0A02310g'</t>
  </si>
  <si>
    <t>'D-glucose 1-phosphate + H+ + UTP  -&gt; diphosphate + UDP-D-glucose '</t>
  </si>
  <si>
    <t>'glucose-6-phosphate isomerase (reversible)'</t>
  </si>
  <si>
    <t>'YALI0F07711g'</t>
  </si>
  <si>
    <t>'D-fructose 6-phosphate  -&gt; D-glucose 6-phosphate '</t>
  </si>
  <si>
    <t>'isoleucine transaminase (reversible)'</t>
  </si>
  <si>
    <t>'(S)-3-methyl-2-oxopentanoate + L-glutamate  -&gt; 2-oxoglutarate + L-isoleucine '</t>
  </si>
  <si>
    <t>'myo-inositol-1-phosphate synthase'</t>
  </si>
  <si>
    <t>'YALI0B04312g'</t>
  </si>
  <si>
    <t>'D-glucose 6-phosphate  -&gt; 1D-myo-inositol 1-phosphate '</t>
  </si>
  <si>
    <t>'dCMP deaminase'</t>
  </si>
  <si>
    <t>'YALI0C23210g'</t>
  </si>
  <si>
    <t>'dCMP + H+ + H2O  -&gt; ammonium + dUMP '</t>
  </si>
  <si>
    <t>'cytidylate kinase (dCMP) (reversible)'</t>
  </si>
  <si>
    <t>'ADP + dCDP  -&gt; ATP + dCMP '</t>
  </si>
  <si>
    <t>'thymidylate synthase'</t>
  </si>
  <si>
    <t>'YALI0C10901g'</t>
  </si>
  <si>
    <t>'5,10-methylenetetrahydrofolate + dUMP  -&gt; dihydrofolic acid + dTMP '</t>
  </si>
  <si>
    <t>'L-glutamate  -&gt; L-glutamate '</t>
  </si>
  <si>
    <t>'coenzyme A transport'</t>
  </si>
  <si>
    <t>'YALI0F15433g'</t>
  </si>
  <si>
    <t>'coenzyme A  -&gt; coenzyme A '</t>
  </si>
  <si>
    <t>'fatty-acid--CoA ligase (hexadecanoate), lipid particle (reversible)'</t>
  </si>
  <si>
    <t>'diphosphate + AMP + palmitoyl-CoA  -&gt; coenzyme A + ATP + palmitate '</t>
  </si>
  <si>
    <t>'methylenetetrahydrofolate dehydrogenase (NAD)'</t>
  </si>
  <si>
    <t>'YALI0B12078g'</t>
  </si>
  <si>
    <t>'5,10-methylenetetrahydrofolate + NAD  -&gt; 5,10-methenyl-THF + NADH '</t>
  </si>
  <si>
    <t>'phenylalanine transaminase'</t>
  </si>
  <si>
    <t>'L-phenylalanine + pyruvate  -&gt; keto-phenylpyruvate + L-alanine '</t>
  </si>
  <si>
    <t>'glutamate dehydrogenase (NADP)'</t>
  </si>
  <si>
    <t>'YALI0F17820g'</t>
  </si>
  <si>
    <t>'2-oxoglutarate + ammonium + H+ + NADPH  -&gt; H2O + L-glutamate + NADP(+) '</t>
  </si>
  <si>
    <t>'fatty-acid--CoA ligase (octadecanoate), lipid particle (reversible)'</t>
  </si>
  <si>
    <t>'diphosphate + AMP + stearoyl-CoA  -&gt; coenzyme A + ATP + stearate '</t>
  </si>
  <si>
    <t>'fatty-acid--CoA ligase (tetradecanoate), lipid particle'</t>
  </si>
  <si>
    <t>'coenzyme A + ATP + myristate  -&gt; diphosphate + AMP + myristoyl-CoA '</t>
  </si>
  <si>
    <t>'3-phosphoglycerate + NAD  -&gt; 3-phospho-hydroxypyruvate + H+ + NADH '</t>
  </si>
  <si>
    <t>'3-phospho-serine + H2O  -&gt; L-serine + phosphate '</t>
  </si>
  <si>
    <t>'3-phospho-hydroxypyruvate + L-glutamate  -&gt; 2-oxoglutarate + 3-phospho-serine '</t>
  </si>
  <si>
    <t>'YALI0D22484g or YALI0E16346g'</t>
  </si>
  <si>
    <t>'L-serine + THF  -&gt; 5,10-methylenetetrahydrofolate + H2O + L-glycine '</t>
  </si>
  <si>
    <t>'malic enzyme (NAD)'</t>
  </si>
  <si>
    <t>'(S)-malate + NAD  -&gt; carbon dioxide + NADH + pyruvate '</t>
  </si>
  <si>
    <t>'5,10-methylenetetrahydrofolate + H2O + L-glycine  -&gt; L-serine + THF '</t>
  </si>
  <si>
    <t>'formate dehydrogenase'</t>
  </si>
  <si>
    <t>'YALI0A12353g or YALI0B19976g or YALI0B22506g or YALI0C08074g or YALI0C14344g or YALI0E14256g or YALI0E15840g or YALI0F13937g or YALI0F15983g or YALI0F28765g'</t>
  </si>
  <si>
    <t>'formate + NAD  -&gt; carbon dioxide + NADH '</t>
  </si>
  <si>
    <t>'dihydrofolate:NADP+ oxidoreductase'</t>
  </si>
  <si>
    <t>'dihydrofolic acid + NADP(+)  -&gt; H+ + NADPH + THF '</t>
  </si>
  <si>
    <t>rxn</t>
  </si>
  <si>
    <t>GPR</t>
  </si>
  <si>
    <t>equation</t>
  </si>
  <si>
    <t>Genes</t>
  </si>
  <si>
    <t>YALI0A21417g</t>
  </si>
  <si>
    <t>YALI0B02948g</t>
  </si>
  <si>
    <t>YALI0B19998g</t>
  </si>
  <si>
    <t>YALI0B22066g</t>
  </si>
  <si>
    <t>YALI0C03025g</t>
  </si>
  <si>
    <t>YALI0D04741g</t>
  </si>
  <si>
    <t>YALI0D06930g</t>
  </si>
  <si>
    <t>YALI0D10131g</t>
  </si>
  <si>
    <t>YALI0E00264g</t>
  </si>
  <si>
    <t>YALI0E24013g</t>
  </si>
  <si>
    <t>YALI0C23298g</t>
  </si>
  <si>
    <t>YALI0C23617g</t>
  </si>
  <si>
    <t>YALI0D07942g</t>
  </si>
  <si>
    <t>YALI0E12837g</t>
  </si>
  <si>
    <t>YALI0E27291g</t>
  </si>
  <si>
    <t>YALI0F04444g</t>
  </si>
  <si>
    <t>YALI0F13145g</t>
  </si>
  <si>
    <t>YALI0F16225g</t>
  </si>
  <si>
    <t>YALI0F05962g</t>
  </si>
  <si>
    <t>YALI0E34265g</t>
  </si>
  <si>
    <t>YALI0E34749g</t>
  </si>
  <si>
    <t>YALI0F30987g</t>
  </si>
  <si>
    <t>YALI0C11407g</t>
  </si>
  <si>
    <t>YALI0E30591g</t>
  </si>
  <si>
    <t>YALI0B15059g</t>
  </si>
  <si>
    <t>YALI0B19382g</t>
  </si>
  <si>
    <t>YALI0E18964g</t>
  </si>
  <si>
    <t>YALI0F19514g</t>
  </si>
  <si>
    <t>YALI0A14784g</t>
  </si>
  <si>
    <t>YALI0D11374g</t>
  </si>
  <si>
    <t>YALI0D23397g</t>
  </si>
  <si>
    <t>YALI0E29667g</t>
  </si>
  <si>
    <t>YALI0B00704g</t>
  </si>
  <si>
    <t>YALI0F13541g</t>
  </si>
  <si>
    <t>YALI0C11803g</t>
  </si>
  <si>
    <t>YALI0F04095g</t>
  </si>
  <si>
    <t>YALI0F13453g</t>
  </si>
  <si>
    <t>YALI0F23221g</t>
  </si>
  <si>
    <t>YALI0C09119g</t>
  </si>
  <si>
    <t>YALI0C13508g</t>
  </si>
  <si>
    <t>YALI0F06974g</t>
  </si>
  <si>
    <t>YALI0A15906g</t>
  </si>
  <si>
    <t>YALI0B07117g</t>
  </si>
  <si>
    <t>YALI0B21780g</t>
  </si>
  <si>
    <t>YALI0D04092g</t>
  </si>
  <si>
    <t>YALI0E18348g</t>
  </si>
  <si>
    <t>YALI0E20691g</t>
  </si>
  <si>
    <t>YALI0F09273g</t>
  </si>
  <si>
    <t>YALI0F18590g</t>
  </si>
  <si>
    <t>YALI0B12078g</t>
  </si>
  <si>
    <t>YALI0F17820g</t>
  </si>
  <si>
    <t>YALI0B20438g</t>
  </si>
  <si>
    <t>YALI0F06468g</t>
  </si>
  <si>
    <t>YALI0F09966g</t>
  </si>
  <si>
    <t>YALI0D22484g</t>
  </si>
  <si>
    <t>YALI0E16346g</t>
  </si>
  <si>
    <t>YALI0A12353g</t>
  </si>
  <si>
    <t>YALI0B19976g</t>
  </si>
  <si>
    <t>YALI0B22506g</t>
  </si>
  <si>
    <t>YALI0C08074g</t>
  </si>
  <si>
    <t>YALI0C14344g</t>
  </si>
  <si>
    <t>YALI0E14256g</t>
  </si>
  <si>
    <t>YALI0E15840g</t>
  </si>
  <si>
    <t>YALI0F13937g</t>
  </si>
  <si>
    <t>YALI0F15983g</t>
  </si>
  <si>
    <t>YALI0F28765g</t>
  </si>
  <si>
    <t>YALI0C03025g or YALI0D07942g or YALI0E00264g or YALI0F04444g'</t>
  </si>
  <si>
    <t>Gene Names</t>
  </si>
  <si>
    <t>k-scores</t>
  </si>
  <si>
    <t>in other FSEOF?</t>
  </si>
  <si>
    <t>y000173</t>
  </si>
  <si>
    <t>y000227</t>
  </si>
  <si>
    <t>y000344</t>
  </si>
  <si>
    <t>y000451</t>
  </si>
  <si>
    <t>y000472</t>
  </si>
  <si>
    <t>y000491</t>
  </si>
  <si>
    <t>y000546</t>
  </si>
  <si>
    <t>y000689</t>
  </si>
  <si>
    <t>y000959</t>
  </si>
  <si>
    <t>y001022</t>
  </si>
  <si>
    <t>y001040</t>
  </si>
  <si>
    <t>y001106</t>
  </si>
  <si>
    <t>y002116</t>
  </si>
  <si>
    <t>y000719</t>
  </si>
  <si>
    <t>y002200</t>
  </si>
  <si>
    <t>y002198_REV</t>
  </si>
  <si>
    <t>y002119_REV</t>
  </si>
  <si>
    <t>y000112</t>
  </si>
  <si>
    <t>y002196_REV</t>
  </si>
  <si>
    <t>y000412_REV</t>
  </si>
  <si>
    <t>y000715_REV</t>
  </si>
  <si>
    <t>y000400_REV</t>
  </si>
  <si>
    <t>y001021</t>
  </si>
  <si>
    <t>y000148</t>
  </si>
  <si>
    <t>y000569</t>
  </si>
  <si>
    <t>y002131</t>
  </si>
  <si>
    <t>y000548</t>
  </si>
  <si>
    <t>y001041</t>
  </si>
  <si>
    <t>y000354</t>
  </si>
  <si>
    <t>y000487</t>
  </si>
  <si>
    <t>y001171</t>
  </si>
  <si>
    <t>y000215</t>
  </si>
  <si>
    <t>y000219</t>
  </si>
  <si>
    <t>y200003</t>
  </si>
  <si>
    <t>y001110</t>
  </si>
  <si>
    <t>y000226</t>
  </si>
  <si>
    <t>y000438</t>
  </si>
  <si>
    <t>y000439</t>
  </si>
  <si>
    <t>y000713</t>
  </si>
  <si>
    <t>y000476</t>
  </si>
  <si>
    <t>y001277_REV</t>
  </si>
  <si>
    <t>y000714_REV</t>
  </si>
  <si>
    <t>y000217</t>
  </si>
  <si>
    <t>y001118</t>
  </si>
  <si>
    <t>y000216</t>
  </si>
  <si>
    <t>y002132</t>
  </si>
  <si>
    <t>y000958</t>
  </si>
  <si>
    <t>y001245</t>
  </si>
  <si>
    <t>y001048_REV</t>
  </si>
  <si>
    <t>y001049_REV</t>
  </si>
  <si>
    <t>y000079</t>
  </si>
  <si>
    <t>y000151</t>
  </si>
  <si>
    <t>y000855</t>
  </si>
  <si>
    <t>y000908</t>
  </si>
  <si>
    <t>y000911</t>
  </si>
  <si>
    <t>y000914</t>
  </si>
  <si>
    <t>y000915</t>
  </si>
  <si>
    <t>y200014</t>
  </si>
  <si>
    <t>y000152</t>
  </si>
  <si>
    <t>y000153</t>
  </si>
  <si>
    <t>y000514</t>
  </si>
  <si>
    <t>y000565</t>
  </si>
  <si>
    <t>y001244</t>
  </si>
  <si>
    <t>y000452</t>
  </si>
  <si>
    <t>y000800</t>
  </si>
  <si>
    <t>y000570</t>
  </si>
  <si>
    <t>y000912</t>
  </si>
  <si>
    <t>y000916</t>
  </si>
  <si>
    <t>y000982</t>
  </si>
  <si>
    <t>y000984_REV</t>
  </si>
  <si>
    <t>y001050_REV</t>
  </si>
  <si>
    <t>y001115</t>
  </si>
  <si>
    <t>y000449</t>
  </si>
  <si>
    <t>y000450_REV</t>
  </si>
  <si>
    <t>y000115</t>
  </si>
  <si>
    <t>y000118</t>
  </si>
  <si>
    <t>y000759</t>
  </si>
  <si>
    <t>y000818</t>
  </si>
  <si>
    <t>y001237</t>
  </si>
  <si>
    <t>y000735</t>
  </si>
  <si>
    <t>y000020</t>
  </si>
  <si>
    <t>y000025</t>
  </si>
  <si>
    <t>y000027</t>
  </si>
  <si>
    <t>y000029</t>
  </si>
  <si>
    <t>y000032</t>
  </si>
  <si>
    <t>y000039</t>
  </si>
  <si>
    <t>y000040</t>
  </si>
  <si>
    <t>y000061</t>
  </si>
  <si>
    <t>y000065</t>
  </si>
  <si>
    <t>y000096</t>
  </si>
  <si>
    <t>y000097</t>
  </si>
  <si>
    <t>y000132</t>
  </si>
  <si>
    <t>y000154</t>
  </si>
  <si>
    <t>y000195</t>
  </si>
  <si>
    <t>y000207</t>
  </si>
  <si>
    <t>y000214</t>
  </si>
  <si>
    <t>y000231</t>
  </si>
  <si>
    <t>y000233</t>
  </si>
  <si>
    <t>y000234</t>
  </si>
  <si>
    <t>y000235</t>
  </si>
  <si>
    <t>y000236</t>
  </si>
  <si>
    <t>y000237</t>
  </si>
  <si>
    <t>y000238</t>
  </si>
  <si>
    <t>y000239</t>
  </si>
  <si>
    <t>y000240</t>
  </si>
  <si>
    <t>y000241</t>
  </si>
  <si>
    <t>y000242</t>
  </si>
  <si>
    <t>y000243</t>
  </si>
  <si>
    <t>y000244</t>
  </si>
  <si>
    <t>y000250</t>
  </si>
  <si>
    <t>y000251</t>
  </si>
  <si>
    <t>y000257</t>
  </si>
  <si>
    <t>y000258</t>
  </si>
  <si>
    <t>y000272</t>
  </si>
  <si>
    <t>y000278</t>
  </si>
  <si>
    <t>y000279</t>
  </si>
  <si>
    <t>y000317</t>
  </si>
  <si>
    <t>y000352</t>
  </si>
  <si>
    <t>y000355</t>
  </si>
  <si>
    <t>y000453</t>
  </si>
  <si>
    <t>y000462</t>
  </si>
  <si>
    <t>y000477</t>
  </si>
  <si>
    <t>y000542</t>
  </si>
  <si>
    <t>y000545</t>
  </si>
  <si>
    <t>y000547</t>
  </si>
  <si>
    <t>y000549</t>
  </si>
  <si>
    <t>y000667</t>
  </si>
  <si>
    <t>y000678</t>
  </si>
  <si>
    <t>y000698</t>
  </si>
  <si>
    <t>y000760</t>
  </si>
  <si>
    <t>y000813</t>
  </si>
  <si>
    <t>y000816</t>
  </si>
  <si>
    <t>y000821</t>
  </si>
  <si>
    <t>y000860</t>
  </si>
  <si>
    <t>y000877</t>
  </si>
  <si>
    <t>y000880</t>
  </si>
  <si>
    <t>y000882</t>
  </si>
  <si>
    <t>y000883</t>
  </si>
  <si>
    <t>y000938</t>
  </si>
  <si>
    <t>y000957</t>
  </si>
  <si>
    <t>y000974</t>
  </si>
  <si>
    <t>y000978</t>
  </si>
  <si>
    <t>y000986</t>
  </si>
  <si>
    <t>y000988</t>
  </si>
  <si>
    <t>y000989</t>
  </si>
  <si>
    <t>y000996</t>
  </si>
  <si>
    <t>y000997</t>
  </si>
  <si>
    <t>y001011</t>
  </si>
  <si>
    <t>y001012</t>
  </si>
  <si>
    <t>y001025</t>
  </si>
  <si>
    <t>y001027</t>
  </si>
  <si>
    <t>y001038</t>
  </si>
  <si>
    <t>y001051</t>
  </si>
  <si>
    <t>y001069</t>
  </si>
  <si>
    <t>y001099</t>
  </si>
  <si>
    <t>y001130</t>
  </si>
  <si>
    <t>y001265</t>
  </si>
  <si>
    <t>y001266</t>
  </si>
  <si>
    <t>y001838</t>
  </si>
  <si>
    <t>y002182</t>
  </si>
  <si>
    <t>y102542</t>
  </si>
  <si>
    <t>y000023_REV</t>
  </si>
  <si>
    <t>y000060_REV</t>
  </si>
  <si>
    <t>y000330_REV</t>
  </si>
  <si>
    <t>y000349_REV</t>
  </si>
  <si>
    <t>y000699_REV</t>
  </si>
  <si>
    <t>y000820_REV</t>
  </si>
  <si>
    <t>y001088_REV</t>
  </si>
  <si>
    <t>y001729_REV</t>
  </si>
  <si>
    <t>y300057_REV</t>
  </si>
  <si>
    <t>y000005</t>
  </si>
  <si>
    <t>y000007</t>
  </si>
  <si>
    <t>y000016</t>
  </si>
  <si>
    <t>y000080</t>
  </si>
  <si>
    <t>y000104</t>
  </si>
  <si>
    <t>y000127</t>
  </si>
  <si>
    <t>y000144</t>
  </si>
  <si>
    <t>y000202</t>
  </si>
  <si>
    <t>y000203</t>
  </si>
  <si>
    <t>y000225</t>
  </si>
  <si>
    <t>y000307</t>
  </si>
  <si>
    <t>y000309</t>
  </si>
  <si>
    <t>y000310</t>
  </si>
  <si>
    <t>y000353</t>
  </si>
  <si>
    <t>y000361</t>
  </si>
  <si>
    <t>y000362</t>
  </si>
  <si>
    <t>y000488</t>
  </si>
  <si>
    <t>y000536</t>
  </si>
  <si>
    <t>y000537</t>
  </si>
  <si>
    <t>y000538</t>
  </si>
  <si>
    <t>y000558</t>
  </si>
  <si>
    <t>y000560</t>
  </si>
  <si>
    <t>y000563</t>
  </si>
  <si>
    <t>y000564</t>
  </si>
  <si>
    <t>y000566</t>
  </si>
  <si>
    <t>y000669</t>
  </si>
  <si>
    <t>y000692</t>
  </si>
  <si>
    <t>y000722</t>
  </si>
  <si>
    <t>y000726</t>
  </si>
  <si>
    <t>y000727</t>
  </si>
  <si>
    <t>y000739</t>
  </si>
  <si>
    <t>y000757</t>
  </si>
  <si>
    <t>y000792</t>
  </si>
  <si>
    <t>y000811</t>
  </si>
  <si>
    <t>y000875</t>
  </si>
  <si>
    <t>y000904</t>
  </si>
  <si>
    <t>y000909</t>
  </si>
  <si>
    <t>y000910</t>
  </si>
  <si>
    <t>y000913</t>
  </si>
  <si>
    <t>y000939</t>
  </si>
  <si>
    <t>y001055</t>
  </si>
  <si>
    <t>y000723_REV</t>
  </si>
  <si>
    <t>y000902_REV</t>
  </si>
  <si>
    <t>y002199_REV</t>
  </si>
  <si>
    <t>y300011_REV</t>
  </si>
  <si>
    <t>y000142</t>
  </si>
  <si>
    <t>y000528</t>
  </si>
  <si>
    <t>y000736</t>
  </si>
  <si>
    <t>y000859</t>
  </si>
  <si>
    <t>y000888</t>
  </si>
  <si>
    <t>y000900</t>
  </si>
  <si>
    <t>y000901</t>
  </si>
  <si>
    <t>y000976</t>
  </si>
  <si>
    <t>y001072</t>
  </si>
  <si>
    <t>y001084</t>
  </si>
  <si>
    <t>y000467_REV</t>
  </si>
  <si>
    <t>y000663_REV</t>
  </si>
  <si>
    <t>y000758</t>
  </si>
  <si>
    <t>y000326</t>
  </si>
  <si>
    <t>y001704_REV</t>
  </si>
  <si>
    <t>y001045</t>
  </si>
  <si>
    <t>y001194</t>
  </si>
  <si>
    <t>y001129</t>
  </si>
  <si>
    <t>y002202_REV</t>
  </si>
  <si>
    <t>y000731</t>
  </si>
  <si>
    <t>y002117</t>
  </si>
  <si>
    <t>y000471</t>
  </si>
  <si>
    <t>y002204_REV</t>
  </si>
  <si>
    <t>y002201</t>
  </si>
  <si>
    <t>y000891</t>
  </si>
  <si>
    <t>y000917</t>
  </si>
  <si>
    <t>y000918</t>
  </si>
  <si>
    <t>y000502</t>
  </si>
  <si>
    <t>y000718</t>
  </si>
  <si>
    <t>y000503_REV</t>
  </si>
  <si>
    <t>y000445</t>
  </si>
  <si>
    <t>y300076</t>
  </si>
  <si>
    <t>YALI0D24750g'</t>
  </si>
  <si>
    <t>P34229</t>
  </si>
  <si>
    <t>Fatty acid synthase subunit beta</t>
  </si>
  <si>
    <t>Lipid biosynthesis</t>
  </si>
  <si>
    <t>y000028_EXP_2</t>
  </si>
  <si>
    <t>2-methylcitrate synthase</t>
  </si>
  <si>
    <t>YALI0E02684g</t>
  </si>
  <si>
    <t>3-dehydroquinate dehydratase</t>
  </si>
  <si>
    <t>YALI0F12639g</t>
  </si>
  <si>
    <t>3-dehydroquinate synthase</t>
  </si>
  <si>
    <t>3-phosphoshikimate 1-carboxyvinyltransferase</t>
  </si>
  <si>
    <t>y000103_EXP_2</t>
  </si>
  <si>
    <t>acetyl-CoA C-acetyltransferase</t>
  </si>
  <si>
    <t>Q6L8K7</t>
  </si>
  <si>
    <t>YALI0E11099g</t>
  </si>
  <si>
    <t>y000104_EXP_2</t>
  </si>
  <si>
    <t>adenylosuccinate synthase</t>
  </si>
  <si>
    <t>YALI0E28963g</t>
  </si>
  <si>
    <t>y000163_EXP_5</t>
  </si>
  <si>
    <t>alcohol dehydrogenase (ethanol to acetaldehyde)</t>
  </si>
  <si>
    <t>F2Z678</t>
  </si>
  <si>
    <t>YALI0E17787g</t>
  </si>
  <si>
    <t>y000165_EXP_5</t>
  </si>
  <si>
    <t>mitochondrial alcohol dehydrogenase</t>
  </si>
  <si>
    <t>y000166_EXP_5</t>
  </si>
  <si>
    <t>aldehyde dehydrogenase (2-methylbutanol, NAD)</t>
  </si>
  <si>
    <t>y000167_EXP_5</t>
  </si>
  <si>
    <t>y000169_EXP_5</t>
  </si>
  <si>
    <t>aldehyde dehydrogenase (2-phenylethanol, NAD)</t>
  </si>
  <si>
    <t>y000170_EXP_5</t>
  </si>
  <si>
    <t>y000179_EXP_5</t>
  </si>
  <si>
    <t>aldehyde dehydrogenase (isoamyl alcohol, NAD)</t>
  </si>
  <si>
    <t>y000180_EXP_5</t>
  </si>
  <si>
    <t>y000182_EXP_5</t>
  </si>
  <si>
    <t>aldehyde dehydrogenase (isobutyl alcohol, NAD)</t>
  </si>
  <si>
    <t>y000183_EXP_5</t>
  </si>
  <si>
    <t>y000186_EXP_5</t>
  </si>
  <si>
    <t>aldehyde dehydrogenase (tryptophol, NAD)</t>
  </si>
  <si>
    <t>y000187_EXP_5</t>
  </si>
  <si>
    <t>y000214_EXP_2</t>
  </si>
  <si>
    <t>aspartate carbamoyltransferase</t>
  </si>
  <si>
    <t>YALI0D07370g</t>
  </si>
  <si>
    <t>ATP phosphoribosyltransferase</t>
  </si>
  <si>
    <t>YALI0C05170g</t>
  </si>
  <si>
    <t>C-3 sterol keto reductase (4-methylzymosterol)</t>
  </si>
  <si>
    <t>YALI0B17644g</t>
  </si>
  <si>
    <t>C-3 sterol keto reductase (zymosterol)</t>
  </si>
  <si>
    <t>y000250_EXP_2</t>
  </si>
  <si>
    <t>carbamoyl-phosphate synthase (glutamine-hydrolysing)</t>
  </si>
  <si>
    <t>YALI0C23969g and YALI0D07370g</t>
  </si>
  <si>
    <t>y000300_EXP_2</t>
  </si>
  <si>
    <t>citrate synthase</t>
  </si>
  <si>
    <t>y000301_EXP_2</t>
  </si>
  <si>
    <t>citrate synthase, peroxisomal</t>
  </si>
  <si>
    <t>y000362_EXP_2</t>
  </si>
  <si>
    <t>dolichyl-phosphate-mannose--protein mannosyltransferase</t>
  </si>
  <si>
    <t>y000364</t>
  </si>
  <si>
    <t>dUTP diphosphatase</t>
  </si>
  <si>
    <t>Q6C141</t>
  </si>
  <si>
    <t>YALI0F19448g</t>
  </si>
  <si>
    <t>y000446_EXP_1</t>
  </si>
  <si>
    <t>formate-tetrahydrofolate ligase</t>
  </si>
  <si>
    <t>YALI0E01056g</t>
  </si>
  <si>
    <t>y000446_REV_EXP_1</t>
  </si>
  <si>
    <t>formate-tetrahydrofolate ligase (reversible)</t>
  </si>
  <si>
    <t>y000447_EXP_1</t>
  </si>
  <si>
    <t>y000447_REV_EXP_1</t>
  </si>
  <si>
    <t>glutamine synthetase</t>
  </si>
  <si>
    <t>YALI0F00506g</t>
  </si>
  <si>
    <t>GMP synthase</t>
  </si>
  <si>
    <t>YALI0B16104g</t>
  </si>
  <si>
    <t>y000543</t>
  </si>
  <si>
    <t>homocitrate synthase</t>
  </si>
  <si>
    <t>YALI0F31075g</t>
  </si>
  <si>
    <t>y000568_EXP_2</t>
  </si>
  <si>
    <t>inorganic diphosphatase</t>
  </si>
  <si>
    <t>y000569_EXP_2</t>
  </si>
  <si>
    <t>y000662_EXP_1</t>
  </si>
  <si>
    <t>isocitrate lyase</t>
  </si>
  <si>
    <t>YALI0C16885g</t>
  </si>
  <si>
    <t>y000662_EXP_2</t>
  </si>
  <si>
    <t>YALI0F31999g</t>
  </si>
  <si>
    <t>y000724_EXP_1</t>
  </si>
  <si>
    <t>methenyltetrahydrifikate cyclohydrolase</t>
  </si>
  <si>
    <t>y000724_REV_EXP_1</t>
  </si>
  <si>
    <t>methenyltetrahydrifikate cyclohydrolase (reversible)</t>
  </si>
  <si>
    <t>y000725_EXP_1</t>
  </si>
  <si>
    <t>methenyltetrahydrofolate cyclohydrolase</t>
  </si>
  <si>
    <t>y000725_REV_EXP_1</t>
  </si>
  <si>
    <t>methenyltetrahydrofolate cyclohydrolase (reversible)</t>
  </si>
  <si>
    <t>y000732_EXP_1</t>
  </si>
  <si>
    <t>methylenetetrahydrofolate dehydrogenase (NADP)</t>
  </si>
  <si>
    <t>y000732_REV_EXP_1</t>
  </si>
  <si>
    <t>methylenetetrahydrofolate dehydrogenase (NADP) (reversible)</t>
  </si>
  <si>
    <t>y000733_EXP_1</t>
  </si>
  <si>
    <t>y000733_REV_EXP_1</t>
  </si>
  <si>
    <t>y000734_EXP_1</t>
  </si>
  <si>
    <t>methylisocitrate lyase</t>
  </si>
  <si>
    <t>y000734_EXP_2</t>
  </si>
  <si>
    <t>y000761</t>
  </si>
  <si>
    <t>N-acteylglutamate synthase</t>
  </si>
  <si>
    <t>YALI0E13057g</t>
  </si>
  <si>
    <t>ornithine transacetylase</t>
  </si>
  <si>
    <t>phopshoribosylaminoimidazole synthetase</t>
  </si>
  <si>
    <t>YALI0F21010g</t>
  </si>
  <si>
    <t>phosphoribosylglycinamidine synthetase</t>
  </si>
  <si>
    <t>S-adenosyl-methionine delta-24-sterol-c-methyltransferase</t>
  </si>
  <si>
    <t>YALI0F08701g</t>
  </si>
  <si>
    <t>shikimate dehydrogenase</t>
  </si>
  <si>
    <t>shikimate kinase</t>
  </si>
  <si>
    <t>thioredoxin reductase (NADPH)</t>
  </si>
  <si>
    <t>YALI0D27126g</t>
  </si>
  <si>
    <t>YALI0D27126g and YALI0E19448g</t>
  </si>
  <si>
    <t>y001039_EXP_1</t>
  </si>
  <si>
    <t>YALI0F01496g and YALI0D27126g</t>
  </si>
  <si>
    <t>y002115_EXP_5</t>
  </si>
  <si>
    <t>alcohol dehydrogenase, (acetaldehyde to ethanol)</t>
  </si>
  <si>
    <t>y300060</t>
  </si>
  <si>
    <t>GTP diphosphohydrolase (diphosphate-forming);</t>
  </si>
  <si>
    <t>Q6CDL9</t>
  </si>
  <si>
    <t>YALI0B22924g</t>
  </si>
  <si>
    <t>y300069</t>
  </si>
  <si>
    <t>Uridine triphosphate pyrophosphohydrolase</t>
  </si>
  <si>
    <t>y300070</t>
  </si>
  <si>
    <t>Inosine 5-triphosphate pyrophosphohydrolase</t>
  </si>
  <si>
    <t>y300071</t>
  </si>
  <si>
    <t>2-Deoxyguanosine 5-triphosphate diphosphohydrolase</t>
  </si>
  <si>
    <t>y300078</t>
  </si>
  <si>
    <t>2-Deoxyinosine-5-triphosphate pyrophosphohydrolase</t>
  </si>
  <si>
    <t>acetyl-CoA synthetase</t>
  </si>
  <si>
    <t>acetate[m] + ATP[m] + coenzyme A[m] + 0.0021386 prot_Q6C2Q5[c] =&gt; acetyl-CoA[m] + AMP[m] + diphosphate[m]</t>
  </si>
  <si>
    <t>y000218_REV_EXP_2</t>
  </si>
  <si>
    <t>aspartate transaminase (reversible)</t>
  </si>
  <si>
    <t>YALI0F29337g</t>
  </si>
  <si>
    <t>L-glutamate[p] + oxaloacetate[p] + 0.019576 prot_Q6BZZ9[c] =&gt; 2-oxoglutarate[p] + L-aspartate[p]</t>
  </si>
  <si>
    <t>y000715_REV_EXP_2</t>
  </si>
  <si>
    <t>malate dehydrogenase, peroxisomal (reversible)</t>
  </si>
  <si>
    <t>YALI0E14190g</t>
  </si>
  <si>
    <t>H+[p] + NADH[p] + oxaloacetate[p] + 7.9158e-05 prot_Q6C5X9[c] =&gt; (S)-malate[p] + NAD[p]</t>
  </si>
  <si>
    <t>malic enzyme (NAD)</t>
  </si>
  <si>
    <t>YALI0E18634g</t>
  </si>
  <si>
    <t>(S)-malate[m] + NAD[m] + 0.14314 prot_Q6C5F0[c] =&gt; carbon dioxide[m] + NADH[m] + pyruvate[m]</t>
  </si>
  <si>
    <t>acetate[c] + ATP[c] + coenzyme A[c] + 0.0021386 prot_Q6C2Q5[c] =&gt; acetyl-CoA[c] + AMP[c] + diphosphate[c]</t>
  </si>
  <si>
    <t>y000470</t>
  </si>
  <si>
    <t>glutamate dehydrogenase (NAD)</t>
  </si>
  <si>
    <t>YALI0E09603g</t>
  </si>
  <si>
    <t>H2O[c] + L-glutamate[c] + NAD[c] + 0.23878 prot_Q6C6H1[c] =&gt; 2-oxoglutarate[c] + ammonium[c] + H+[c] + NADH[c]</t>
  </si>
  <si>
    <t>y102884</t>
  </si>
  <si>
    <t>PE diacylglycerol acyltransferase</t>
  </si>
  <si>
    <t>YALI0E16797g</t>
  </si>
  <si>
    <t>diglyceride[erm] + phosphatidylethanolamine[erm] + 0.51315 prot_Q6C5M4[c] =&gt; 1-acylglycerophosphoethanolamine[erm] + triglycerid... &lt;Preview truncated at 128 characters&gt;</t>
  </si>
  <si>
    <t>y103312</t>
  </si>
  <si>
    <t>lysoPE acyltransferase, lipid particle</t>
  </si>
  <si>
    <t>YALI0D16379g</t>
  </si>
  <si>
    <t>1-acylglycerophosphoethanolamine[lp] + acyl-CoA[lp] + 0.001666 prot_Q6C8W4[c] =&gt; phosphatidylethanolamine[lp] + coenzyme A[lp]</t>
  </si>
  <si>
    <t>y000216_EXP_2</t>
  </si>
  <si>
    <t>aspartate transaminase</t>
  </si>
  <si>
    <t>2-oxoglutarate[c] + L-aspartate[c] + 0.024747 prot_Q6BZZ9[c] =&gt; L-glutamate[c] + oxaloacetate[c]</t>
  </si>
  <si>
    <t>y000217_EXP_2</t>
  </si>
  <si>
    <t>L-glutamate[m] + oxaloacetate[m] + 0.019576 prot_Q6BZZ9[c] =&gt; 2-oxoglutarate[m] + L-aspartate[m]</t>
  </si>
  <si>
    <t>malate dehydrogenase, cytoplasmic (reversible)</t>
  </si>
  <si>
    <t>H+[c] + NADH[c] + oxaloacetate[c] + 7.9158e-05 prot_Q6C5X9[c] =&gt; (S)-malate[c] + NAD[c]</t>
  </si>
  <si>
    <t>ADP[c] + H+[c] + phosphoenolpyruvate[c] + 0.06785 prot_P30614[c] =&gt; ATP[c] + pyruvate[c]</t>
  </si>
  <si>
    <t>2-phospho-D-glyceric acid[c] + 0.057133 prot_Q6C1F3[c] =&gt; H2O[c] + phosphoenolpyruvate[c]</t>
  </si>
  <si>
    <t>3-phosphoglycerate[c] + 0.014444 prot_Q6CFX7[c] =&gt; 2-phospho-D-glyceric acid[c]</t>
  </si>
  <si>
    <t>y000713_EXP_2</t>
  </si>
  <si>
    <t>malate dehydrogenase</t>
  </si>
  <si>
    <t>(S)-malate[m] + NAD[m] + 0.0084361 prot_Q6C5X9[c] =&gt; H+[m] + NADH[m] + oxaloacetate[m]</t>
  </si>
  <si>
    <t>glyceraldehyde 3-phosphate[c] + NAD[c] + phosphate[c] + 0.071732 prot_Q6CCU7[c] =&gt; 1,3-bisphospho-D-glycerate[c] + H+[c] + NADH[... &lt;Preview truncated at 128 characters&gt;</t>
  </si>
  <si>
    <t>1,3-bisphospho-D-glycerate[c] + ADP[c] + 0.012913 prot_P29407[c] =&gt; 3-phosphoglycerate[c] + ATP[c]</t>
  </si>
  <si>
    <t>dihydroxyacetone phosphate[c] + 0.014894 prot_Q6C2T9[c] =&gt; glyceraldehyde 3-phosphate[c]</t>
  </si>
  <si>
    <t>UMP kinase</t>
  </si>
  <si>
    <t>YALI0F09339g</t>
  </si>
  <si>
    <t>ATP[c] + UMP[c] + 0.03046 prot_Q6C2B0[c] =&gt; ADP[c] + UDP[c]</t>
  </si>
  <si>
    <t>y000018_EXP_2</t>
  </si>
  <si>
    <t>2-aminoadipate transaminase</t>
  </si>
  <si>
    <t>YALI0E20977g</t>
  </si>
  <si>
    <t>2-oxoadipic acid[c] + L-glutamate[c] + 0.073979 prot_Q6C551[c] =&gt; 2-oxoglutarate[c] + L-2-aminoadipate[c]</t>
  </si>
  <si>
    <t>guanylate kinase</t>
  </si>
  <si>
    <t>YALI0C16434g</t>
  </si>
  <si>
    <t>ATP[c] + GMP[c] + 0.01466 prot_Q6CBQ9[c] =&gt; ADP[c] + GDP[c]</t>
  </si>
  <si>
    <t>y001063</t>
  </si>
  <si>
    <t>tyrosine transaminase</t>
  </si>
  <si>
    <t>3-(4-hydroxyphenyl)pyruvate[c] + L-glutamate[c] + 0.073979 prot_Q6C551[c] =&gt; 2-oxoglutarate[c] + L-tyrosine[c]</t>
  </si>
  <si>
    <t>deoxyadenylate kinase (reversible)</t>
  </si>
  <si>
    <t>ADP[c] + dADP[c] + 2.8637 prot_Q6C2B0[c] =&gt; ATP[c] + dAMP[c]</t>
  </si>
  <si>
    <t>phosphoglycerate dehydrogenase</t>
  </si>
  <si>
    <t>3-phosphoglycerate[c] + NAD[c] + 1.2337 prot_Q6C284[c] =&gt; 3-phospho-hydroxypyruvate[c] + H+[c] + NADH[c]</t>
  </si>
  <si>
    <t>phosphoserine phosphatase (L-serine)</t>
  </si>
  <si>
    <t>3-phospho-serine[c] + H2O[c] + 0.082307 prot_Q6CDX6[c] =&gt; L-serine[c] + phosphate[c]</t>
  </si>
  <si>
    <t>phosphoserine transaminase</t>
  </si>
  <si>
    <t>3-phospho-hydroxypyruvate[c] + L-glutamate[c] + 0.96798 prot_Q6C2N1[c] =&gt; 2-oxoglutarate[c] + 3-phospho-serine[c]</t>
  </si>
  <si>
    <t>homoserine kinase</t>
  </si>
  <si>
    <t>ATP[c] + L-homoserine[c] + 0.26002 prot_Q6C1T8[c] =&gt; ADP[c] + H+[c] + O-phospho-L-homoserine[c]</t>
  </si>
  <si>
    <t>threonine synthase</t>
  </si>
  <si>
    <t>H2O[c] + O-phospho-L-homoserine[c] + 0.003794 prot_Q6C0N3[c] =&gt; L-threonine[c] + phosphate[c]</t>
  </si>
  <si>
    <t>cytidylate kinase (dCMP) (reversible)</t>
  </si>
  <si>
    <t>ADP[c] + dCDP[c] + 3.7551 prot_Q6C2B0[c] =&gt; ATP[c] + dCMP[c]</t>
  </si>
  <si>
    <t>acetyl-CoA[m] + H2O[m] + oxaloacetate[m] + 0.48039 prot_Q6C793[c] =&gt; citrate[m] + coenzyme A[m] + H+[m]</t>
  </si>
  <si>
    <t>methylenetetrahydrofolate dehydrogenase (NAD)</t>
  </si>
  <si>
    <t>5,10-methylenetetrahydrofolate[c] + NAD[c] + 1.2139 prot_Q6CEX7[c] =&gt; 5,10-methenyl-THF[c] + NADH[c]</t>
  </si>
  <si>
    <t>y000851_REV</t>
  </si>
  <si>
    <t>phenylalanine transaminase (reversible)</t>
  </si>
  <si>
    <t>keto-phenylpyruvate[c] + L-glutamate[c] + 0.073979 prot_Q6C551[c] =&gt; 2-oxoglutarate[c] + L-phenylalanine[c]</t>
  </si>
  <si>
    <t>L-threonine deaminase</t>
  </si>
  <si>
    <t>YALI0E10307g</t>
  </si>
  <si>
    <t>L-threonine[c] + 0.91992 prot_Q6C6D8[c] =&gt; 2-oxobutanoate[c] + ammonium[c]</t>
  </si>
  <si>
    <t>L-Glutamate 5-semialdehyde:NAD+ oxidoreductase (reversible)</t>
  </si>
  <si>
    <t>YALI0B09647g</t>
  </si>
  <si>
    <t>H+[c] + L-glutamate[c] + NADH[c] + 0.82592 prot_Q6CF74[c] =&gt; H2O[c] + L-glutamic 5-semialdehyde[c] + NAD[c]</t>
  </si>
  <si>
    <t>y000658_EXP_3</t>
  </si>
  <si>
    <t>isocitrate dehydrogenase (NAD+)</t>
  </si>
  <si>
    <t>YALI0E05137g</t>
  </si>
  <si>
    <t>isocitrate[m] + NAD[m] + 0.2859 prot_Q6C6Z1[c] =&gt; 2-oxoglutarate[m] + carbon dioxide[m] + NADH[m]</t>
  </si>
  <si>
    <t>y000446_REV_EXP_2</t>
  </si>
  <si>
    <t>YALI0F30745g</t>
  </si>
  <si>
    <t>10-formyl-THF[c] + ADP[c] + phosphate[c] + 2.6703 prot_Q6BZU8[c] =&gt; ATP[c] + formate[c] + THF[c]</t>
  </si>
  <si>
    <t>y102512</t>
  </si>
  <si>
    <t>DAG kinase</t>
  </si>
  <si>
    <t>YALI0F19052g</t>
  </si>
  <si>
    <t>diglyceride[erm] + CTP[erm] + 0.24855 prot_Q6C158[c] =&gt; phosphatidate[erm] + H+[erm] + CDP[erm]</t>
  </si>
  <si>
    <t>y000961</t>
  </si>
  <si>
    <t>pyruvate dehydrogenase</t>
  </si>
  <si>
    <t>YALI0E27005g and YALI0F20702g and YALI0D20768g and YALI0B09845g and YALI0D23683g</t>
  </si>
  <si>
    <t>coenzyme A[m] + NAD[m] + pyruvate[m] + 0.024897 prot_Q6C0Y7[c] + 0.020572 prot_Q6C4G4[c] + 0.026144 prot_Q6C812[c] + 0.030341 pr... &lt;Preview truncated at 128 characters&gt;</t>
  </si>
  <si>
    <t>y000218_REV_EXP_1</t>
  </si>
  <si>
    <t>YALI0B02178g</t>
  </si>
  <si>
    <t>L-glutamate[p] + oxaloacetate[p] + 0.01973 prot_Q6CFZ7[c] =&gt; 2-oxoglutarate[p] + L-aspartate[p]</t>
  </si>
  <si>
    <t>y000256_EXP_1</t>
  </si>
  <si>
    <t>2 hydrogen peroxide[p] + 1.9744e-05 prot_Q6C3J7[c] =&gt; 2 H2O[p] + oxygen[p]</t>
  </si>
  <si>
    <t>deoxyguanylate kinase (dGMP:ATP) (reversible)</t>
  </si>
  <si>
    <t>ADP[c] + dGDP[c] + 6.4581 prot_Q6CBQ9[c] =&gt; ATP[c] + dGMP[c]</t>
  </si>
  <si>
    <t>y000445_EXP_1</t>
  </si>
  <si>
    <t>formate dehydrogenase</t>
  </si>
  <si>
    <t>formate[c] + NAD[c] + 2.3589 prot_Q6CH50[c] =&gt; carbon dioxide[c] + NADH[c]</t>
  </si>
  <si>
    <t>y000447_REV_EXP_2</t>
  </si>
  <si>
    <t>10-formyl-THF[m] + ADP[m] + phosphate[m] + 2.6703 prot_Q6BZU8[c] =&gt; ATP[m] + formate[m] + THF[m]</t>
  </si>
  <si>
    <t>y000504</t>
  </si>
  <si>
    <t>glycine-cleavage complex (lipoamide)</t>
  </si>
  <si>
    <t>YALI0E00242g and YALI0F02849g and YALI0D20768g and YALI0A09856g</t>
  </si>
  <si>
    <t>H+[m] + L-glycine[m] + lipoamide[m] + 0.018828 prot_Q6C340[c] + 0.0081476 prot_Q6C7J7[c] + 0.02272 prot_Q6C8C6[c] + 0.046485 pro... &lt;Preview truncated at 128 characters&gt;</t>
  </si>
  <si>
    <t>y000505</t>
  </si>
  <si>
    <t>dihydrolipoamide[m] + NAD[m] + 0.013592 prot_Q6C340[c] + 0.0058818 prot_Q6C7J7[c] + 0.016402 prot_Q6C8C6[c] + 0.033558 prot_Q6CH... &lt;Preview truncated at 128 characters&gt;</t>
  </si>
  <si>
    <t>y000509</t>
  </si>
  <si>
    <t>glycine-cleavage system (lipoamide)</t>
  </si>
  <si>
    <t>S(8)-aminomethyldihydrolipoamide[m] + THF[m] + 0.70206 prot_Q6C340[c] + 0.30381 prot_Q6C7J7[c] + 0.8472 prot_Q6C8C6[c] + 1.7333 ... &lt;Preview truncated at 128 characters&gt;</t>
  </si>
  <si>
    <t>y000724_EXP_2</t>
  </si>
  <si>
    <t>5,10-methenyl-THF[m] + H2O[m] + 3.2929 prot_Q6BZU8[c] =&gt; 10-formyl-THF[m] + H+[m]</t>
  </si>
  <si>
    <t>y000725_EXP_2</t>
  </si>
  <si>
    <t>5,10-methenyl-THF[c] + H2O[c] + 3.2929 prot_Q6BZU8[c] =&gt; 10-formyl-THF[c] + H+[c]</t>
  </si>
  <si>
    <t>y000733_EXP_2</t>
  </si>
  <si>
    <t>5,10-methylenetetrahydrofolate[m] + NADP(+)[m] + 2.5446 prot_Q6BZU8[c] =&gt; 5,10-methenyl-THF[m] + NADPH[m]</t>
  </si>
  <si>
    <t>y000831</t>
  </si>
  <si>
    <t>oxoglutarate dehydrogenase (dihydrolipoamide S-succinyltransferase)</t>
  </si>
  <si>
    <t>YALI0E16929g and YALI0D20768g and YALI0E33517g</t>
  </si>
  <si>
    <t>coenzyme A[m] + S(8)-succinyldihydrolipoamide[m] + 3.9408 prot_Q6C3M8[c] + 1.6918 prot_Q6C5L8[c] + 1.8394 prot_Q6C8C6[c] =&gt; dihy... &lt;Preview truncated at 128 characters&gt;</t>
  </si>
  <si>
    <t>y000832</t>
  </si>
  <si>
    <t>oxoglutarate dehydrogenase (lipoamide)</t>
  </si>
  <si>
    <t>2-oxoglutarate[m] + H+[m] + lipoamide[m] + 0.048676 prot_Q6C3M8[c] + 0.020897 prot_Q6C5L8[c] + 0.02272 prot_Q6C8C6[c] =&gt; carbon ... &lt;Preview truncated at 128 characters&gt;</t>
  </si>
  <si>
    <t>succinate-CoA ligase (ADP-forming)</t>
  </si>
  <si>
    <t>YALI0D04741g and YALI0E24013g</t>
  </si>
  <si>
    <t>ADP[m] + phosphate[m] + succinyl-CoA[m] + 0.047485 prot_Q6C4S9[c] + 0.064988 prot_Q6CA97[c] =&gt; ATP[m] + coenzyme A[m] + succinat... &lt;Preview truncated at 128 characters&gt;</t>
  </si>
  <si>
    <t>y002034</t>
  </si>
  <si>
    <t>pyruvate transport</t>
  </si>
  <si>
    <t>YALI0F00264g and YALI0C03223g</t>
  </si>
  <si>
    <t>H+[c] + pyruvate[c] + 0.84855 prot_Q6C3F1[c] + 0.92201 prot_Q6CD72[c] =&gt; H+[m] + pyruvate[m]</t>
  </si>
  <si>
    <t>phenylalanine transaminase</t>
  </si>
  <si>
    <t>YALI0C05258g</t>
  </si>
  <si>
    <t>L-phenylalanine[c] + pyruvate[c] + 2.2619 prot_Q6CCZ6[c] =&gt; keto-phenylpyruvate[c] + L-alanine[c]</t>
  </si>
  <si>
    <t>ATP-citrate lyase</t>
  </si>
  <si>
    <t>YALI0E34793g and YALI0D24431g</t>
  </si>
  <si>
    <t>ATP[c] + citrate[c] + coenzyme A[c] + 0.33814 prot_Q6C3H5[c] + 0.25611 prot_Q6C7Y1[c] =&gt; acetyl-CoA[c] + ADP[c] + oxaloacetate[c... &lt;Preview truncated at 128 characters&gt;</t>
  </si>
  <si>
    <t>YALI0B09845g</t>
  </si>
  <si>
    <t>YALI0E27005g</t>
  </si>
  <si>
    <t>YALI0F20702g</t>
  </si>
  <si>
    <t>YALI0D23683g</t>
  </si>
  <si>
    <t>YALI0D20768g</t>
  </si>
  <si>
    <t>YALI0A09856g</t>
  </si>
  <si>
    <t>YALI0C03223g</t>
  </si>
  <si>
    <t>YALI0D24431g</t>
  </si>
  <si>
    <t>YALI0E00242g</t>
  </si>
  <si>
    <t>YALI0E16929g</t>
  </si>
  <si>
    <t>YALI0E33517g</t>
  </si>
  <si>
    <t>YALI0E34793g</t>
  </si>
  <si>
    <t>YALI0F00264g</t>
  </si>
  <si>
    <t>YALI0F02849g</t>
  </si>
  <si>
    <t>Gene</t>
  </si>
  <si>
    <t>K-score</t>
  </si>
  <si>
    <t>Coluna1</t>
  </si>
  <si>
    <t>Lipids</t>
  </si>
  <si>
    <t>Yield</t>
  </si>
  <si>
    <t>F2Z695</t>
  </si>
  <si>
    <t>YALI0F19712g</t>
  </si>
  <si>
    <t>DLKcat</t>
  </si>
  <si>
    <t>y001110_EXP_3</t>
  </si>
  <si>
    <t>ADP/ATP transporter</t>
  </si>
  <si>
    <t>y001110_REV_EXP_3</t>
  </si>
  <si>
    <t>ADP/ATP transporter (reversible)</t>
  </si>
  <si>
    <t>Q6CDI7</t>
  </si>
  <si>
    <t>brenda</t>
  </si>
  <si>
    <t>y000493</t>
  </si>
  <si>
    <t>y000494</t>
  </si>
  <si>
    <t>custom</t>
  </si>
  <si>
    <t>y000496</t>
  </si>
  <si>
    <t>Q6C2B3</t>
  </si>
  <si>
    <t>y000354_EXP_2</t>
  </si>
  <si>
    <t>dihydroxyacetone kinase</t>
  </si>
  <si>
    <t>Q6C7R0</t>
  </si>
  <si>
    <t>YALI0D26147g</t>
  </si>
  <si>
    <t>aspartate-glutamate transporter</t>
  </si>
  <si>
    <t>L-glutamate transport</t>
  </si>
  <si>
    <t>Q6C5M4</t>
  </si>
  <si>
    <t>y102884_REV</t>
  </si>
  <si>
    <t>PE diacylglycerol acyltransferase (reversible)</t>
  </si>
  <si>
    <t>y102948</t>
  </si>
  <si>
    <t>PC diacylglycerol acyltransferase</t>
  </si>
  <si>
    <t>y102948_REV</t>
  </si>
  <si>
    <t>PC diacylglycerol acyltransferase (reversible)</t>
  </si>
  <si>
    <t>Q6C3L7</t>
  </si>
  <si>
    <t>YALI0E33774g</t>
  </si>
  <si>
    <t>y000923_EXP_2</t>
  </si>
  <si>
    <t>phosphatidylinositol 3-kinase</t>
  </si>
  <si>
    <t>Q6C177</t>
  </si>
  <si>
    <t>y000164_EXP_10</t>
  </si>
  <si>
    <t>alcohol dehydrogenase (glycerol, NADP)</t>
  </si>
  <si>
    <t>y000168_EXP_9</t>
  </si>
  <si>
    <t>aldehyde dehydrogenase (2-methylbutanol, NADP)</t>
  </si>
  <si>
    <t>y000487_EXP_9</t>
  </si>
  <si>
    <t>glycerol dehydrogenase (NADP-dependent)</t>
  </si>
  <si>
    <t>y300040_EXP_2</t>
  </si>
  <si>
    <t>erythrose reductase</t>
  </si>
  <si>
    <t>y300040_REV_EXP_2</t>
  </si>
  <si>
    <t>erythrose reductase (reversible)</t>
  </si>
  <si>
    <t>Q6CAH9</t>
  </si>
  <si>
    <t>YALI0D02629g</t>
  </si>
  <si>
    <t>2-oxoadipate and 2-oxoglutarate transport</t>
  </si>
  <si>
    <t>y001099_REV</t>
  </si>
  <si>
    <t>2-oxoadipate and 2-oxoglutarate transport (reversible)</t>
  </si>
  <si>
    <t>oxoglutarate/malate exchange</t>
  </si>
  <si>
    <t>Q6CDQ7</t>
  </si>
  <si>
    <t>ATPase, cytosolic</t>
  </si>
  <si>
    <t>Lipid Flux</t>
  </si>
  <si>
    <t>'y001049'</t>
  </si>
  <si>
    <t>'transketolase 1'</t>
  </si>
  <si>
    <t>'Q6C6T4'</t>
  </si>
  <si>
    <t>'y001049_REV'</t>
  </si>
  <si>
    <t>'y001050'</t>
  </si>
  <si>
    <t>'transketolase 2'</t>
  </si>
  <si>
    <t>'y001050_REV'</t>
  </si>
  <si>
    <t>'y000322'</t>
  </si>
  <si>
    <t>'D-fructose 1-phosphate D-glyceraldehyde-3-phosphate-lyase'</t>
  </si>
  <si>
    <t>'Q6C4K5'</t>
  </si>
  <si>
    <t>'y000322_REV'</t>
  </si>
  <si>
    <t>'D-fructose 1-phosphate D-glyceraldehyde-3-phosphate-lyase (reversible)'</t>
  </si>
  <si>
    <t>'y000450'</t>
  </si>
  <si>
    <t>'fructose-bisphosphate aldolase'</t>
  </si>
  <si>
    <t>'y000450_REV'</t>
  </si>
  <si>
    <t>'y000990'</t>
  </si>
  <si>
    <t>'sedoheptulose 1,7-bisphosphate D-glyceraldehyde-3-phosphate-lyase'</t>
  </si>
  <si>
    <t>'y000990_REV'</t>
  </si>
  <si>
    <t>'sedoheptulose 1,7-bisphosphate D-glyceraldehyde-3-phosphate-lyase (reversible)'</t>
  </si>
  <si>
    <t>'y000502_EXP_2'</t>
  </si>
  <si>
    <t>'Q6C5P5'</t>
  </si>
  <si>
    <t>'YALI0E16346g'</t>
  </si>
  <si>
    <t>'y000502_REV_EXP_2'</t>
  </si>
  <si>
    <t>'y000503_EXP_2'</t>
  </si>
  <si>
    <t>'y000503_REV_EXP_2'</t>
  </si>
  <si>
    <t>'y000027'</t>
  </si>
  <si>
    <t>'Q6C791'</t>
  </si>
  <si>
    <t>'y000027_REV'</t>
  </si>
  <si>
    <t>'homoaconitase (reversible)'</t>
  </si>
  <si>
    <t>'y000542'</t>
  </si>
  <si>
    <t>'y000542_REV'</t>
  </si>
  <si>
    <t>'homoacontinate hydratase (reversible)'</t>
  </si>
  <si>
    <t>'y000882'</t>
  </si>
  <si>
    <t>'Q6C454'</t>
  </si>
  <si>
    <t>'y000882_REV'</t>
  </si>
  <si>
    <t>'phosphoacetylglucosamine mutase (reversible)'</t>
  </si>
  <si>
    <t>'y000890'</t>
  </si>
  <si>
    <t>'phosphoglucosamine mutase'</t>
  </si>
  <si>
    <t>'y000890_REV'</t>
  </si>
  <si>
    <t>'phosphoglucosamine mutase (reversible)'</t>
  </si>
  <si>
    <t>'y000795'</t>
  </si>
  <si>
    <t>'Q6C2B5'</t>
  </si>
  <si>
    <t>'y000796'</t>
  </si>
  <si>
    <t>'y000797'</t>
  </si>
  <si>
    <t>'y000798'</t>
  </si>
  <si>
    <t>'y000799'</t>
  </si>
  <si>
    <t>'y000800'</t>
  </si>
  <si>
    <t>'y000801'</t>
  </si>
  <si>
    <t>'y000802'</t>
  </si>
  <si>
    <t>'y000802_REV'</t>
  </si>
  <si>
    <t>'nucleoside diphosphate kinase (reversible)'</t>
  </si>
  <si>
    <t>'y000803'</t>
  </si>
  <si>
    <t>'y000803_REV'</t>
  </si>
  <si>
    <t>'y000811'</t>
  </si>
  <si>
    <t>'y000005_EXP_2'</t>
  </si>
  <si>
    <t>'Q6C549'</t>
  </si>
  <si>
    <t>'YALI0E21021g'</t>
  </si>
  <si>
    <t>'y000023'</t>
  </si>
  <si>
    <t>'2-isopropylmalate hydratase'</t>
  </si>
  <si>
    <t>'Q6CG29'</t>
  </si>
  <si>
    <t>'y000023_REV'</t>
  </si>
  <si>
    <t>'y000060'</t>
  </si>
  <si>
    <t>'3-isopropylmalate dehydratase'</t>
  </si>
  <si>
    <t>'y000060_REV'</t>
  </si>
  <si>
    <t>'y000483_EXP_2'</t>
  </si>
  <si>
    <t>'glutathione peridoxase'</t>
  </si>
  <si>
    <t>'Q6C7A8'</t>
  </si>
  <si>
    <t>'YALI0E02310g'</t>
  </si>
  <si>
    <t>'y000483_REV_EXP_2'</t>
  </si>
  <si>
    <t>'glutathione peridoxase (reversible)'</t>
  </si>
  <si>
    <t>'y000164_EXP_7'</t>
  </si>
  <si>
    <t>'alcohol dehydrogenase (glycerol, NADP)'</t>
  </si>
  <si>
    <t>'Q6C9X2'</t>
  </si>
  <si>
    <t>'YALI0D07634g'</t>
  </si>
  <si>
    <t>'y000205'</t>
  </si>
  <si>
    <t>'arabinose reductase'</t>
  </si>
  <si>
    <t>'y000688_EXP_4'</t>
  </si>
  <si>
    <t>'L-lactaldehyde:NADP+ 1-oxidoreductase'</t>
  </si>
  <si>
    <t>'y001093'</t>
  </si>
  <si>
    <t>'xylose reductase'</t>
  </si>
  <si>
    <t>'y300040_EXP_1'</t>
  </si>
  <si>
    <t>'erythrose reductase'</t>
  </si>
  <si>
    <t>'y300040_REV_EXP_1'</t>
  </si>
  <si>
    <t>'erythrose reductase (reversible)'</t>
  </si>
  <si>
    <t>'y000356'</t>
  </si>
  <si>
    <t>'diphosphoglyceromutase'</t>
  </si>
  <si>
    <t>'Q6CFX7'</t>
  </si>
  <si>
    <t>'y000356_REV'</t>
  </si>
  <si>
    <t>'diphosphoglyceromutase (reversible)'</t>
  </si>
  <si>
    <t>'y000893'</t>
  </si>
  <si>
    <t>'y000893_REV'</t>
  </si>
  <si>
    <t>'phosphoglycerate mutase (reversible)'</t>
  </si>
  <si>
    <t>'y000166_EXP_6'</t>
  </si>
  <si>
    <t>'aldehyde dehydrogenase (2-methylbutanol, NAD)'</t>
  </si>
  <si>
    <t>'Q6C297'</t>
  </si>
  <si>
    <t>'YALI0F09603g'</t>
  </si>
  <si>
    <t>'y000169_EXP_6'</t>
  </si>
  <si>
    <t>'aldehyde dehydrogenase (2-phenylethanol, NAD)'</t>
  </si>
  <si>
    <t>'y000179_EXP_6'</t>
  </si>
  <si>
    <t>'aldehyde dehydrogenase (isoamyl alcohol, NAD)'</t>
  </si>
  <si>
    <t>'y000182_EXP_6'</t>
  </si>
  <si>
    <t>'aldehyde dehydrogenase (isobutyl alcohol, NAD)'</t>
  </si>
  <si>
    <t>'y000186_EXP_6'</t>
  </si>
  <si>
    <t>'aldehyde dehydrogenase (tryptophol, NAD)'</t>
  </si>
  <si>
    <t>'y000443'</t>
  </si>
  <si>
    <t>'formaldehyde dehydrogenase'</t>
  </si>
  <si>
    <t>'y300004_EXP_1'</t>
  </si>
  <si>
    <t>'long-chain alcohol dehydrogenase (C10)'</t>
  </si>
  <si>
    <t>'y300004_REV_EXP_1'</t>
  </si>
  <si>
    <t>'long-chain alcohol dehydrogenase (C10) (reversible)'</t>
  </si>
  <si>
    <t>'y300006_EXP_1'</t>
  </si>
  <si>
    <t>'long-chain alcohol dehydrogenase (C12)'</t>
  </si>
  <si>
    <t>'y300006_REV_EXP_1'</t>
  </si>
  <si>
    <t>'long-chain alcohol dehydrogenase (C12) (reversible)'</t>
  </si>
  <si>
    <t>'y300008_EXP_1'</t>
  </si>
  <si>
    <t>'long-chain alcohol dehydrogenase (C16)'</t>
  </si>
  <si>
    <t>'y300008_REV_EXP_1'</t>
  </si>
  <si>
    <t>'long-chain alcohol dehydrogenase (C16) (reversible)'</t>
  </si>
  <si>
    <t>'y300025_EXP_1'</t>
  </si>
  <si>
    <t>'long-chain aldehyde dehydrogenase (C10)'</t>
  </si>
  <si>
    <t>'y300026_EXP_1'</t>
  </si>
  <si>
    <t>'long-chain aldehyde dehydrogenase (C12)'</t>
  </si>
  <si>
    <t>'y300027_EXP_1'</t>
  </si>
  <si>
    <t>'long-chain aldehyde dehydrogenase (C16)'</t>
  </si>
  <si>
    <t>'y000280_EXP_1'</t>
  </si>
  <si>
    <t>'cis-aconitate(3-) to isocitrate'</t>
  </si>
  <si>
    <t>'Q6C9P6'</t>
  </si>
  <si>
    <t>'YALI0D09361g'</t>
  </si>
  <si>
    <t>'y000280_REV_EXP_1'</t>
  </si>
  <si>
    <t>'cis-aconitate(3-) to isocitrate (reversible)'</t>
  </si>
  <si>
    <t>'y000302_EXP_1'</t>
  </si>
  <si>
    <t>'citrate to cis-aconitate(3-)'</t>
  </si>
  <si>
    <t>'y000302_REV_EXP_1'</t>
  </si>
  <si>
    <t>'citrate to cis-aconitate(3-) (reversible)'</t>
  </si>
  <si>
    <t>'y000303_EXP_1'</t>
  </si>
  <si>
    <t>'citrate to cis-aconitate(3-), cytoplasmic'</t>
  </si>
  <si>
    <t>'y000303_REV_EXP_1'</t>
  </si>
  <si>
    <t>'citrate to cis-aconitate(3-), cytoplasmic (reversible)'</t>
  </si>
  <si>
    <t>'y002305_EXP_1'</t>
  </si>
  <si>
    <t>'y002305_REV_EXP_1'</t>
  </si>
  <si>
    <t>'y000676'</t>
  </si>
  <si>
    <t>'L-allo-threonine dehydrogenase'</t>
  </si>
  <si>
    <t>'Q6CCQ8'</t>
  </si>
  <si>
    <t>'YALI0C07414g'</t>
  </si>
  <si>
    <t>'y000676_REV'</t>
  </si>
  <si>
    <t>'L-allo-threonine dehydrogenase (reversible)'</t>
  </si>
  <si>
    <t>'y000690'</t>
  </si>
  <si>
    <t>'L-serine dehydrogenase'</t>
  </si>
  <si>
    <t>'y000502_EXP_1'</t>
  </si>
  <si>
    <t>'Q6C859'</t>
  </si>
  <si>
    <t>'YALI0D22484g'</t>
  </si>
  <si>
    <t>'y000502_REV_EXP_1'</t>
  </si>
  <si>
    <t>'y000503_EXP_1'</t>
  </si>
  <si>
    <t>'y000503_REV_EXP_1'</t>
  </si>
  <si>
    <t>'y000570'</t>
  </si>
  <si>
    <t>'Q6C7Y2'</t>
  </si>
  <si>
    <t>'y000570_REV'</t>
  </si>
  <si>
    <t>'inosine monophosphate cyclohydrolase (reversible)'</t>
  </si>
  <si>
    <t>'y000912'</t>
  </si>
  <si>
    <t>'y000912_REV'</t>
  </si>
  <si>
    <t>'phosphoribosylaminoimidazolecarboxamide formyltransferase (reversible)'</t>
  </si>
  <si>
    <t>'y000820'</t>
  </si>
  <si>
    <t>'orotate phosphoribosyltransferase'</t>
  </si>
  <si>
    <t>'P41923'</t>
  </si>
  <si>
    <t>'y000820_REV'</t>
  </si>
  <si>
    <t>'y000018_EXP_3'</t>
  </si>
  <si>
    <t>'2-aminoadipate transaminase'</t>
  </si>
  <si>
    <t>'Q6C490'</t>
  </si>
  <si>
    <t>'YALI0E28787g'</t>
  </si>
  <si>
    <t>'y000018_REV_EXP_3'</t>
  </si>
  <si>
    <t>'2-aminoadipate transaminase (reversible)'</t>
  </si>
  <si>
    <t>'y002112'</t>
  </si>
  <si>
    <t>'kynurenine aminotransferase'</t>
  </si>
  <si>
    <t>'y002112_REV'</t>
  </si>
  <si>
    <t>'kynurenine aminotransferase (reversible)'</t>
  </si>
  <si>
    <t>'y000111'</t>
  </si>
  <si>
    <t>'y000449'</t>
  </si>
  <si>
    <t>'Q6CGV1'</t>
  </si>
  <si>
    <t>'y000012'</t>
  </si>
  <si>
    <t>'1-pyrroline-5-carboxylate dehydrogenase'</t>
  </si>
  <si>
    <t>'Q6CF74'</t>
  </si>
  <si>
    <t>'y000012_REV'</t>
  </si>
  <si>
    <t>'1-pyrroline-5-carboxylate dehydrogenase (reversible)'</t>
  </si>
  <si>
    <t>'y000672'</t>
  </si>
  <si>
    <t>'L-1-pyrroline-3-hydroxy-5-carboxylate dehydrogenase'</t>
  </si>
  <si>
    <t>'y000672_REV'</t>
  </si>
  <si>
    <t>'L-1-pyrroline-3-hydroxy-5-carboxylate dehydrogenase (reversible)'</t>
  </si>
  <si>
    <t>'y000673'</t>
  </si>
  <si>
    <t>'L-4-hydroxyglutamate semialdehyde dehydrogenase'</t>
  </si>
  <si>
    <t>'y000673_REV'</t>
  </si>
  <si>
    <t>'L-4-hydroxyglutamate semialdehyde dehydrogenase (reversible)'</t>
  </si>
  <si>
    <t>'y300057'</t>
  </si>
  <si>
    <t>'L-Glutamate 5-semialdehyde:NAD+ oxidoreductase'</t>
  </si>
  <si>
    <t>'y300057_REV'</t>
  </si>
  <si>
    <t>'y000214_EXP_3'</t>
  </si>
  <si>
    <t>'Q6C6H5'</t>
  </si>
  <si>
    <t>'YALI0E09493g'</t>
  </si>
  <si>
    <t>'y000250_EXP_1'</t>
  </si>
  <si>
    <t>'y000362_EXP_1'</t>
  </si>
  <si>
    <t>'y000164_EXP_10'</t>
  </si>
  <si>
    <t>'Q6C177'</t>
  </si>
  <si>
    <t>'y000168_EXP_9'</t>
  </si>
  <si>
    <t>'aldehyde dehydrogenase (2-methylbutanol, NADP)'</t>
  </si>
  <si>
    <t>'y000487_EXP_9'</t>
  </si>
  <si>
    <t>'y300040_EXP_2'</t>
  </si>
  <si>
    <t>'y300040_REV_EXP_2'</t>
  </si>
  <si>
    <t>'y000030'</t>
  </si>
  <si>
    <t>'Q6CAN4'</t>
  </si>
  <si>
    <t>'y000664'</t>
  </si>
  <si>
    <t>'isoleucine transaminase'</t>
  </si>
  <si>
    <t>'y000664_REV'</t>
  </si>
  <si>
    <t>'y000700'</t>
  </si>
  <si>
    <t>'leucine transaminase'</t>
  </si>
  <si>
    <t>'y000700_REV'</t>
  </si>
  <si>
    <t>'y001088'</t>
  </si>
  <si>
    <t>'valine transaminase, mitochondiral'</t>
  </si>
  <si>
    <t>'y001088_REV'</t>
  </si>
  <si>
    <t>'y000151'</t>
  </si>
  <si>
    <t>'Q6CE97'</t>
  </si>
  <si>
    <t>'y000152'</t>
  </si>
  <si>
    <t>'y000152_REV'</t>
  </si>
  <si>
    <t>'adenylosuccinate lyase (reversible)'</t>
  </si>
  <si>
    <t>'y000354_EXP_2'</t>
  </si>
  <si>
    <t>'Q6C2B3'</t>
  </si>
  <si>
    <t>'y000468'</t>
  </si>
  <si>
    <t>'glutamate 5-kinase'</t>
  </si>
  <si>
    <t>'Q6CGH7'</t>
  </si>
  <si>
    <t>'YALI0A19206g'</t>
  </si>
  <si>
    <t>'y000907_EXP_1'</t>
  </si>
  <si>
    <t>'y001084'</t>
  </si>
  <si>
    <t>'Q6CI26'</t>
  </si>
  <si>
    <t>'y001084_REV'</t>
  </si>
  <si>
    <t>'UTP-glucose-1-phosphate uridylyltransferase (reversible)'</t>
  </si>
  <si>
    <t>'y000207'</t>
  </si>
  <si>
    <t>'Q6C7P9'</t>
  </si>
  <si>
    <t>'y000207_REV'</t>
  </si>
  <si>
    <t>'argininosuccinate lyase (reversible)'</t>
  </si>
  <si>
    <t>'y000918'</t>
  </si>
  <si>
    <t>'Q6C2N1'</t>
  </si>
  <si>
    <t>'y000164_EXP_5'</t>
  </si>
  <si>
    <t>'Q6CC16'</t>
  </si>
  <si>
    <t>'YALI0C13508g'</t>
  </si>
  <si>
    <t>'y000168_EXP_5'</t>
  </si>
  <si>
    <t>'y000321_EXP_5'</t>
  </si>
  <si>
    <t>'D-arabinose 1-dehydrogenase (NADP)'</t>
  </si>
  <si>
    <t>'y000487_EXP_5'</t>
  </si>
  <si>
    <t>'y300040_EXP_3'</t>
  </si>
  <si>
    <t>'y300040_REV_EXP_3'</t>
  </si>
  <si>
    <t>'y000080_EXP_2'</t>
  </si>
  <si>
    <t>'Q6CEM7'</t>
  </si>
  <si>
    <t>'YALI0B14465g'</t>
  </si>
  <si>
    <t>'y000117'</t>
  </si>
  <si>
    <t>'2-methylcitrate dehydratase'</t>
  </si>
  <si>
    <t>'Q6C354'</t>
  </si>
  <si>
    <t>'YALI0F02497g'</t>
  </si>
  <si>
    <t>'y000117_REV'</t>
  </si>
  <si>
    <t>'2-methylcitrate dehydratase (reversible)'</t>
  </si>
  <si>
    <t>'y000330'</t>
  </si>
  <si>
    <t>'deoxyguanylate kinase (dGMP:ATP)'</t>
  </si>
  <si>
    <t>'Q6CBQ9'</t>
  </si>
  <si>
    <t>'y000330_REV'</t>
  </si>
  <si>
    <t>'y000528'</t>
  </si>
  <si>
    <t>'y000529'</t>
  </si>
  <si>
    <t>'guanylate kinase (GMP:dATP)'</t>
  </si>
  <si>
    <t>'y000529_REV'</t>
  </si>
  <si>
    <t>'guanylate kinase (GMP:dATP) (reversible)'</t>
  </si>
  <si>
    <t>'y300067'</t>
  </si>
  <si>
    <t>'serine racemase'</t>
  </si>
  <si>
    <t>'Q6CE17'</t>
  </si>
  <si>
    <t>'YALI0B19360g'</t>
  </si>
  <si>
    <t>'y300067_REV'</t>
  </si>
  <si>
    <t>'serine racemase (reversible)'</t>
  </si>
  <si>
    <t>'y000446_EXP_2'</t>
  </si>
  <si>
    <t>'Q6BZU8'</t>
  </si>
  <si>
    <t>'YALI0F30745g'</t>
  </si>
  <si>
    <t>'y000446_REV_EXP_2'</t>
  </si>
  <si>
    <t>'y000447_EXP_2'</t>
  </si>
  <si>
    <t>'y000447_REV_EXP_2'</t>
  </si>
  <si>
    <t>'y000724_EXP_2'</t>
  </si>
  <si>
    <t>'y000724_REV_EXP_2'</t>
  </si>
  <si>
    <t>'y000725_EXP_2'</t>
  </si>
  <si>
    <t>'y000725_REV_EXP_2'</t>
  </si>
  <si>
    <t>'y000732_EXP_2'</t>
  </si>
  <si>
    <t>'y000732_REV_EXP_2'</t>
  </si>
  <si>
    <t>'y000733_EXP_2'</t>
  </si>
  <si>
    <t>'y000733_REV_EXP_2'</t>
  </si>
  <si>
    <t>'y000953'</t>
  </si>
  <si>
    <t>'pyridoxal oxidase'</t>
  </si>
  <si>
    <t>'Q6C946'</t>
  </si>
  <si>
    <t>'YALI0D14322g'</t>
  </si>
  <si>
    <t>'y000954'</t>
  </si>
  <si>
    <t>'pyridoxamine 5''-phosphate oxidase'</t>
  </si>
  <si>
    <t>'y000955'</t>
  </si>
  <si>
    <t>'pyridoxine 5''-phosphate oxidase'</t>
  </si>
  <si>
    <t>'y000955_REV'</t>
  </si>
  <si>
    <t>'pyridoxine 5''-phosphate oxidase (reversible)'</t>
  </si>
  <si>
    <t>'y000956'</t>
  </si>
  <si>
    <t>'pyridoxine oxidase'</t>
  </si>
  <si>
    <t>'y002117'</t>
  </si>
  <si>
    <t>'Q6CCZ6'</t>
  </si>
  <si>
    <t>'y002117_REV'</t>
  </si>
  <si>
    <t>'phenylalanine transaminase (reversible)'</t>
  </si>
  <si>
    <t>'y002118'</t>
  </si>
  <si>
    <t>'tryptophan transaminase'</t>
  </si>
  <si>
    <t>'y002119'</t>
  </si>
  <si>
    <t>'tyrosine transaminase'</t>
  </si>
  <si>
    <t>'y002119_REV'</t>
  </si>
  <si>
    <t>'y200017'</t>
  </si>
  <si>
    <t>'UDP-glucose:NAD+ 6-oxidoreductase'</t>
  </si>
  <si>
    <t>'Q6CAJ1'</t>
  </si>
  <si>
    <t>'YALI0D02321g'</t>
  </si>
  <si>
    <t>'y200017_REV'</t>
  </si>
  <si>
    <t>'UDP-glucose:NAD+ 6-oxidoreductase (reversible)'</t>
  </si>
  <si>
    <t>'y001070'</t>
  </si>
  <si>
    <t>'UDPglucose 4-epimerase'</t>
  </si>
  <si>
    <t>'Q6C4H2'</t>
  </si>
  <si>
    <t>'YALI0E26829g'</t>
  </si>
  <si>
    <t>'y001070_REV'</t>
  </si>
  <si>
    <t>'UDPglucose 4-epimerase (reversible)'</t>
  </si>
  <si>
    <t>'y000493'</t>
  </si>
  <si>
    <t>'Q6CDI7'</t>
  </si>
  <si>
    <t>'y000494'</t>
  </si>
  <si>
    <t>'y000495'</t>
  </si>
  <si>
    <t>'y000496'</t>
  </si>
  <si>
    <t>'y300004_EXP_6'</t>
  </si>
  <si>
    <t>'Q6CAJ7'</t>
  </si>
  <si>
    <t>'YALI0D02167g'</t>
  </si>
  <si>
    <t>'y300004_REV_EXP_6'</t>
  </si>
  <si>
    <t>'y300006_EXP_6'</t>
  </si>
  <si>
    <t>'y300006_REV_EXP_6'</t>
  </si>
  <si>
    <t>'y300008_EXP_6'</t>
  </si>
  <si>
    <t>'y300008_REV_EXP_6'</t>
  </si>
  <si>
    <t>'y300025_EXP_6'</t>
  </si>
  <si>
    <t>'y300026_EXP_6'</t>
  </si>
  <si>
    <t>'y300027_EXP_6'</t>
  </si>
  <si>
    <t>'y000987'</t>
  </si>
  <si>
    <t>'S-formylglutathione hydralase'</t>
  </si>
  <si>
    <t>'Q6CBB1'</t>
  </si>
  <si>
    <t>'YALI0C20405g'</t>
  </si>
  <si>
    <t>'y000987_REV'</t>
  </si>
  <si>
    <t>'S-formylglutathione hydralase (reversible)'</t>
  </si>
  <si>
    <t>'y000731'</t>
  </si>
  <si>
    <t>'Q6CEX7'</t>
  </si>
  <si>
    <t>'y000204'</t>
  </si>
  <si>
    <t>'Ap4A hydrolase'</t>
  </si>
  <si>
    <t>'B5FVG6'</t>
  </si>
  <si>
    <t>'YALI0E32736g'</t>
  </si>
  <si>
    <t>'y000204_REV'</t>
  </si>
  <si>
    <t>'Ap4A hydrolase (reversible)'</t>
  </si>
  <si>
    <t>'y000143'</t>
  </si>
  <si>
    <t>'adenosine monophosphate deaminase'</t>
  </si>
  <si>
    <t>'Q6C690'</t>
  </si>
  <si>
    <t>'YALI0E11495g'</t>
  </si>
  <si>
    <t>'y000703'</t>
  </si>
  <si>
    <t>'leukotriene A4 hydrolase'</t>
  </si>
  <si>
    <t>'Q6C3E5'</t>
  </si>
  <si>
    <t>'YALI0F00396g'</t>
  </si>
  <si>
    <t>'y000703_REV'</t>
  </si>
  <si>
    <t>'leukotriene A4 hydrolase (reversible)'</t>
  </si>
  <si>
    <t>'y000704'</t>
  </si>
  <si>
    <t>'y000704_REV'</t>
  </si>
  <si>
    <t>'y000705'</t>
  </si>
  <si>
    <t>'y000705_REV'</t>
  </si>
  <si>
    <t>'y000706'</t>
  </si>
  <si>
    <t>'y000706_REV'</t>
  </si>
  <si>
    <t>'y000707'</t>
  </si>
  <si>
    <t>'y000707_REV'</t>
  </si>
  <si>
    <t>'y000708'</t>
  </si>
  <si>
    <t>'y000708_REV'</t>
  </si>
  <si>
    <t>'y001031_EXP_2'</t>
  </si>
  <si>
    <t>'tetrahydrofolate:L-glutamate gamma-ligase (ADP-forming)'</t>
  </si>
  <si>
    <t>'Q6C4Q7'</t>
  </si>
  <si>
    <t>'YALI0E24497g'</t>
  </si>
  <si>
    <t>'y001031_REV_EXP_2'</t>
  </si>
  <si>
    <t>'tetrahydrofolate:L-glutamate gamma-ligase (ADP-forming) (reversible)'</t>
  </si>
  <si>
    <t>'y000907_EXP_2'</t>
  </si>
  <si>
    <t>'Q6C7B1'</t>
  </si>
  <si>
    <t>'YALI0E02244g'</t>
  </si>
  <si>
    <t>'y000907_REV_EXP_2'</t>
  </si>
  <si>
    <t>'y000768'</t>
  </si>
  <si>
    <t>'NAD synthase'</t>
  </si>
  <si>
    <t>'Q6CGE0'</t>
  </si>
  <si>
    <t>'YALI0A20108g'</t>
  </si>
  <si>
    <t>'y000769'</t>
  </si>
  <si>
    <t>'y000769_REV'</t>
  </si>
  <si>
    <t>'NAD synthase (reversible)'</t>
  </si>
  <si>
    <t>'y300063_EXP_2'</t>
  </si>
  <si>
    <t>'glutathione gamma-glutamylaminopeptidase'</t>
  </si>
  <si>
    <t>'Q6CBA5'</t>
  </si>
  <si>
    <t>'YALI0C20669g'</t>
  </si>
  <si>
    <t>'y300063_REV_EXP_2'</t>
  </si>
  <si>
    <t>'glutathione gamma-glutamylaminopeptidase (reversible)'</t>
  </si>
  <si>
    <t>'y000280_EXP_2'</t>
  </si>
  <si>
    <t>'Q6C5V2'</t>
  </si>
  <si>
    <t>'YALI0E14949g'</t>
  </si>
  <si>
    <t>'y000280_REV_EXP_2'</t>
  </si>
  <si>
    <t>'y000302_EXP_2'</t>
  </si>
  <si>
    <t>'y000302_REV_EXP_2'</t>
  </si>
  <si>
    <t>'y000303_EXP_2'</t>
  </si>
  <si>
    <t>'y000303_REV_EXP_2'</t>
  </si>
  <si>
    <t>'y002305_EXP_2'</t>
  </si>
  <si>
    <t>'y002305_REV_EXP_2'</t>
  </si>
  <si>
    <t>'y000146_EXP_2'</t>
  </si>
  <si>
    <t>'adenosylmethionine-8-amino-7-oxononanoate transaminase'</t>
  </si>
  <si>
    <t>'Q6CCX7'</t>
  </si>
  <si>
    <t>'YALI0C05709g'</t>
  </si>
  <si>
    <t>'y000146_REV_EXP_2'</t>
  </si>
  <si>
    <t>'adenosylmethionine-8-amino-7-oxononanoate transaminase (reversible)'</t>
  </si>
  <si>
    <t>'y300004_EXP_5'</t>
  </si>
  <si>
    <t>'Q6C5R5'</t>
  </si>
  <si>
    <t>'YALI0E15818g'</t>
  </si>
  <si>
    <t>'y300004_REV_EXP_5'</t>
  </si>
  <si>
    <t>'y300006_EXP_5'</t>
  </si>
  <si>
    <t>'y300006_REV_EXP_5'</t>
  </si>
  <si>
    <t>'y300008_EXP_5'</t>
  </si>
  <si>
    <t>'y300008_REV_EXP_5'</t>
  </si>
  <si>
    <t>'y300025_EXP_5'</t>
  </si>
  <si>
    <t>'y300026_EXP_5'</t>
  </si>
  <si>
    <t>'y300027_EXP_5'</t>
  </si>
  <si>
    <t>'y000916_EXP_2'</t>
  </si>
  <si>
    <t>'Q6CER7'</t>
  </si>
  <si>
    <t>'YALI0B13552g'</t>
  </si>
  <si>
    <t>'YALI0F25047g and YALI0B13552g'</t>
  </si>
  <si>
    <t>'y000018_EXP_1'</t>
  </si>
  <si>
    <t>'Q6C6L9'</t>
  </si>
  <si>
    <t>'YALI0E08360g'</t>
  </si>
  <si>
    <t>'y000018_REV_EXP_1'</t>
  </si>
  <si>
    <t>'y000073_EXP_2'</t>
  </si>
  <si>
    <t>'4PP-IP5 depyrophosphorylation to IP6'</t>
  </si>
  <si>
    <t>'Q6CES1'</t>
  </si>
  <si>
    <t>'YALI0B13464g'</t>
  </si>
  <si>
    <t>'y000073_REV_EXP_2'</t>
  </si>
  <si>
    <t>'4PP-IP5 depyrophosphorylation to IP6 (reversible)'</t>
  </si>
  <si>
    <t>'y000088'</t>
  </si>
  <si>
    <t>'5PP-IP5 pyrophosphorylation to 4,5-PP2-IP4'</t>
  </si>
  <si>
    <t>'y000088_REV'</t>
  </si>
  <si>
    <t>'5PP-IP5 pyrophosphorylation to 4,5-PP2-IP4 (reversible)'</t>
  </si>
  <si>
    <t>'y000089'</t>
  </si>
  <si>
    <t>'5PP-IP5 pyrophosphorylation to 5,6-PP2-IP4'</t>
  </si>
  <si>
    <t>'y000089_REV'</t>
  </si>
  <si>
    <t>'5PP-IP5 pyrophosphorylation to 5,6-PP2-IP4 (reversible)'</t>
  </si>
  <si>
    <t>'y000092_EXP_2'</t>
  </si>
  <si>
    <t>'6PP-IP5 depyrophosphorylation to IP6'</t>
  </si>
  <si>
    <t>'y000092_REV_EXP_2'</t>
  </si>
  <si>
    <t>'6PP-IP5 depyrophosphorylation to IP6 (reversible)'</t>
  </si>
  <si>
    <t>'y000336'</t>
  </si>
  <si>
    <t>'Q6C3R2'</t>
  </si>
  <si>
    <t>'y000336_1'</t>
  </si>
  <si>
    <t>'y000336_REV'</t>
  </si>
  <si>
    <t>'diacylglycerol acyltransferase (reversible)'</t>
  </si>
  <si>
    <t>'y000760'</t>
  </si>
  <si>
    <t>'Q6C8F2'</t>
  </si>
  <si>
    <t>'y000760_REV'</t>
  </si>
  <si>
    <t>'N-acetylglucosamine-6-phosphate synthase (reversible)'</t>
  </si>
  <si>
    <t>'y000523_EXP_2'</t>
  </si>
  <si>
    <t>'GPI-anchor assembly, step 9'</t>
  </si>
  <si>
    <t>'Q6C664'</t>
  </si>
  <si>
    <t>'YALI0E12089g'</t>
  </si>
  <si>
    <t>'y000523_REV_EXP_2'</t>
  </si>
  <si>
    <t>'GPI-anchor assembly, step 9 (reversible)'</t>
  </si>
  <si>
    <t>'y000249'</t>
  </si>
  <si>
    <t>'CAAX farnesyltransferase'</t>
  </si>
  <si>
    <t>'Q6CEF2'</t>
  </si>
  <si>
    <t>'YALI0B16126g'</t>
  </si>
  <si>
    <t>'YALI0D14762g and YALI0B16126g'</t>
  </si>
  <si>
    <t>'y000249_REV'</t>
  </si>
  <si>
    <t>'CAAX farnesyltransferase (reversible)'</t>
  </si>
  <si>
    <t>'y000346'</t>
  </si>
  <si>
    <t>'dihydrofolate synthase'</t>
  </si>
  <si>
    <t>'Q6CHD4'</t>
  </si>
  <si>
    <t>'YALI0A10032g'</t>
  </si>
  <si>
    <t>'y001031_EXP_1'</t>
  </si>
  <si>
    <t>'y001031_REV_EXP_1'</t>
  </si>
  <si>
    <t>'y000087'</t>
  </si>
  <si>
    <t>'5-methylthioribose-1-phosphate isomerase'</t>
  </si>
  <si>
    <t>'Q6CGS4'</t>
  </si>
  <si>
    <t>'YALI0A16698g'</t>
  </si>
  <si>
    <t>'y000087_REV'</t>
  </si>
  <si>
    <t>'5-methylthioribose-1-phosphate isomerase (reversible)'</t>
  </si>
  <si>
    <t>'y000272_EXP_6'</t>
  </si>
  <si>
    <t>'Q6C504'</t>
  </si>
  <si>
    <t>'YALI0E22198g'</t>
  </si>
  <si>
    <t>'y000315'</t>
  </si>
  <si>
    <t>'cytidine kinase (GTP)'</t>
  </si>
  <si>
    <t>'Q6C3Z7'</t>
  </si>
  <si>
    <t>'YALI0E31009g'</t>
  </si>
  <si>
    <t>'y001077'</t>
  </si>
  <si>
    <t>'uridine kinase (ATP:uridine)'</t>
  </si>
  <si>
    <t>'y001078'</t>
  </si>
  <si>
    <t>'uridine kinase (GTP:uridine)'</t>
  </si>
  <si>
    <t>'y200022'</t>
  </si>
  <si>
    <t>'ATP:cytidine 5''-phosphotransferase'</t>
  </si>
  <si>
    <t>'y200022_REV'</t>
  </si>
  <si>
    <t>'ATP:cytidine 5''-phosphotransferase (reversible)'</t>
  </si>
  <si>
    <t>'y200023'</t>
  </si>
  <si>
    <t>'UTP:cytidine 5''-phosphotransferase'</t>
  </si>
  <si>
    <t>'y200023_REV'</t>
  </si>
  <si>
    <t>'UTP:cytidine 5''-phosphotransferase (reversible)'</t>
  </si>
  <si>
    <t>'y200024'</t>
  </si>
  <si>
    <t>'ITP:cytidine 5''-phosphotransferase'</t>
  </si>
  <si>
    <t>'y200024_REV'</t>
  </si>
  <si>
    <t>'ITP:cytidine 5''-phosphotransferase (reversible)'</t>
  </si>
  <si>
    <t>'y200025'</t>
  </si>
  <si>
    <t>'UTP:uridine 5''-phosphotransferase'</t>
  </si>
  <si>
    <t>'y200025_REV'</t>
  </si>
  <si>
    <t>'UTP:uridine 5''-phosphotransferase (reversible)'</t>
  </si>
  <si>
    <t>'y200026'</t>
  </si>
  <si>
    <t>'ITP:uridine 5''-phosphotransferase'</t>
  </si>
  <si>
    <t>'y200026_REV'</t>
  </si>
  <si>
    <t>'ITP:uridine 5''-phosphotransferase (reversible)'</t>
  </si>
  <si>
    <t>'y200027'</t>
  </si>
  <si>
    <t>'dATP:cytidine 5''-phosphotransferase'</t>
  </si>
  <si>
    <t>'y200027_REV'</t>
  </si>
  <si>
    <t>'dATP:cytidine 5''-phosphotransferase (reversible)'</t>
  </si>
  <si>
    <t>'y200028'</t>
  </si>
  <si>
    <t>'dATP:uridine 5''-phosphotransferase'</t>
  </si>
  <si>
    <t>'y200028_REV'</t>
  </si>
  <si>
    <t>'dATP:uridine 5''-phosphotransferase (reversible)'</t>
  </si>
  <si>
    <t>'y200029'</t>
  </si>
  <si>
    <t>'dGTP:uridine 5''-phosphotransferase'</t>
  </si>
  <si>
    <t>'y200029_REV'</t>
  </si>
  <si>
    <t>'dGTP:uridine 5''-phosphotransferase (reversible)'</t>
  </si>
  <si>
    <t>'y200030'</t>
  </si>
  <si>
    <t>'dGTP:cytidine 5''-phosphotransferase'</t>
  </si>
  <si>
    <t>'y200030_REV'</t>
  </si>
  <si>
    <t>'dGTP:cytidine 5''-phosphotransferase (reversible)'</t>
  </si>
  <si>
    <t>'y200031'</t>
  </si>
  <si>
    <t>'dTTP:cytidine 5''-phosphotransferase'</t>
  </si>
  <si>
    <t>'y200031_REV'</t>
  </si>
  <si>
    <t>'dTTP:cytidine 5''-phosphotransferase (reversible)'</t>
  </si>
  <si>
    <t>'y200032'</t>
  </si>
  <si>
    <t>'dTTP:uridine 5''-phosphotransferase'</t>
  </si>
  <si>
    <t>'y200032_REV'</t>
  </si>
  <si>
    <t>'dTTP:uridine 5''-phosphotransferase (reversible)'</t>
  </si>
  <si>
    <t>'y200033'</t>
  </si>
  <si>
    <t>'dCTP:uridine 5''-phosphotransferase'</t>
  </si>
  <si>
    <t>'y200033_REV'</t>
  </si>
  <si>
    <t>'dCTP:uridine 5''-phosphotransferase (reversible)'</t>
  </si>
  <si>
    <t>'y200034'</t>
  </si>
  <si>
    <t>'dUTP:uridine 5''-phosphotransferase'</t>
  </si>
  <si>
    <t>'y200034_REV'</t>
  </si>
  <si>
    <t>'dUTP:uridine 5''-phosphotransferase (reversible)'</t>
  </si>
  <si>
    <t>'y200035'</t>
  </si>
  <si>
    <t>'dCTP:cytidine 5''-phosphotransferase'</t>
  </si>
  <si>
    <t>'y200035_REV'</t>
  </si>
  <si>
    <t>'dCTP:cytidine 5''-phosphotransferase (reversible)'</t>
  </si>
  <si>
    <t>'y200036'</t>
  </si>
  <si>
    <t>'dUTP:cytidine 5''-phosphotransferase'</t>
  </si>
  <si>
    <t>'y200036_REV'</t>
  </si>
  <si>
    <t>'dUTP:cytidine 5''-phosphotransferase (reversible)'</t>
  </si>
  <si>
    <t>'y000319'</t>
  </si>
  <si>
    <t>'D-arabinono-1,4-lactone oxidase'</t>
  </si>
  <si>
    <t>'Q6CG88'</t>
  </si>
  <si>
    <t>'YALI0A21263g'</t>
  </si>
  <si>
    <t>'y000319_REV'</t>
  </si>
  <si>
    <t>'D-arabinono-1,4-lactone oxidase (reversible)'</t>
  </si>
  <si>
    <t>'y000164_EXP_2'</t>
  </si>
  <si>
    <t>'Q6CFG7'</t>
  </si>
  <si>
    <t>'YALI0B07117g'</t>
  </si>
  <si>
    <t>'y000168_EXP_2'</t>
  </si>
  <si>
    <t>'y000321_EXP_2'</t>
  </si>
  <si>
    <t>'y000487_EXP_2'</t>
  </si>
  <si>
    <t>'y000164_EXP_6'</t>
  </si>
  <si>
    <t>'Q6CAC3'</t>
  </si>
  <si>
    <t>'YALI0D04092g'</t>
  </si>
  <si>
    <t>'y000168_EXP_6'</t>
  </si>
  <si>
    <t>'y000321_EXP_6'</t>
  </si>
  <si>
    <t>'y000487_EXP_6'</t>
  </si>
  <si>
    <t>'y000923_EXP_2'</t>
  </si>
  <si>
    <t>'phosphatidylinositol 3-kinase'</t>
  </si>
  <si>
    <t>'Q6C3L7'</t>
  </si>
  <si>
    <t>'y000481_EXP_1'</t>
  </si>
  <si>
    <t>'glutathione oxidoreductase'</t>
  </si>
  <si>
    <t>'Q6CCY8'</t>
  </si>
  <si>
    <t>'YALI0C05467g'</t>
  </si>
  <si>
    <t>'YALI0C05467g and YALI0E18029g'</t>
  </si>
  <si>
    <t>'y000483_EXP_1'</t>
  </si>
  <si>
    <t>'y000483_REV_EXP_1'</t>
  </si>
  <si>
    <t>'y000457'</t>
  </si>
  <si>
    <t>'g-glutamyltransferase'</t>
  </si>
  <si>
    <t>'Q6CC93'</t>
  </si>
  <si>
    <t>'YALI0C11363g'</t>
  </si>
  <si>
    <t>'y300063_EXP_1'</t>
  </si>
  <si>
    <t>'y300063_REV_EXP_1'</t>
  </si>
  <si>
    <t>'y000520'</t>
  </si>
  <si>
    <t>'GPI-anchor assembly, step 6'</t>
  </si>
  <si>
    <t>'Q6C0Z3'</t>
  </si>
  <si>
    <t>'YALI0F20570g'</t>
  </si>
  <si>
    <t>'y000520_REV'</t>
  </si>
  <si>
    <t>'GPI-anchor assembly, step 6 (reversible)'</t>
  </si>
  <si>
    <t>'y001095_EXP_1'</t>
  </si>
  <si>
    <t>'yUMP synthetase'</t>
  </si>
  <si>
    <t>'Q6CC39'</t>
  </si>
  <si>
    <t>'YALI0C12749g'</t>
  </si>
  <si>
    <t>'y001095_REV_EXP_1'</t>
  </si>
  <si>
    <t>'yUMP synthetase (reversible)'</t>
  </si>
  <si>
    <t>'y001095_EXP_3'</t>
  </si>
  <si>
    <t>'Q6C194'</t>
  </si>
  <si>
    <t>'YALI0F18216g'</t>
  </si>
  <si>
    <t>'y001095_REV_EXP_3'</t>
  </si>
  <si>
    <t>'y000974_EXP_1'</t>
  </si>
  <si>
    <t>'Q6CFU6'</t>
  </si>
  <si>
    <t>'YALI0B03630g'</t>
  </si>
  <si>
    <t>'y000975_EXP_1'</t>
  </si>
  <si>
    <t>'y000976_EXP_1'</t>
  </si>
  <si>
    <t>'y000977_EXP_1'</t>
  </si>
  <si>
    <t>'y000978_EXP_1'</t>
  </si>
  <si>
    <t>'y000979_EXP_1'</t>
  </si>
  <si>
    <t>'y200020_EXP_2'</t>
  </si>
  <si>
    <t>'YALI0B03630g and YALI0F01496g'</t>
  </si>
  <si>
    <t>'y200021_EXP_2'</t>
  </si>
  <si>
    <t>'y000272_EXP_7'</t>
  </si>
  <si>
    <t>'Q6C012'</t>
  </si>
  <si>
    <t>'YALI0F28655g'</t>
  </si>
  <si>
    <t>'y000137'</t>
  </si>
  <si>
    <t>'acylation of GPI inositol at 2 position, GPI-anchor assembly, step 3'</t>
  </si>
  <si>
    <t>'Q6CAW6'</t>
  </si>
  <si>
    <t>'YALI0C23793g'</t>
  </si>
  <si>
    <t>'y000137_REV'</t>
  </si>
  <si>
    <t>'acylation of GPI inositol at 2 position, GPI-anchor assembly, step 3 (reversible)'</t>
  </si>
  <si>
    <t>'y000326'</t>
  </si>
  <si>
    <t>'Q6CAZ2'</t>
  </si>
  <si>
    <t>'y000326_REV'</t>
  </si>
  <si>
    <t>'dCMP deaminase (reversible)'</t>
  </si>
  <si>
    <t>'y000327'</t>
  </si>
  <si>
    <t>'dCTP deaminase'</t>
  </si>
  <si>
    <t>'y000112'</t>
  </si>
  <si>
    <t>'acetate[c] + ATP[c] + coenzyme A[c] + 0.0021386 prot_Q6C2Q5[c] =&gt; acetyl-CoA[c] + AMP[c] + diphosphate[c]'</t>
  </si>
  <si>
    <t>'y000718'</t>
  </si>
  <si>
    <t>'y000470'</t>
  </si>
  <si>
    <t>'glutamate dehydrogenase (NAD)'</t>
  </si>
  <si>
    <t>'YALI0E09603g'</t>
  </si>
  <si>
    <t>'y000962'</t>
  </si>
  <si>
    <t>'ADP[c] + H+[c] + phosphoenolpyruvate[c] + 0.06785 prot_P30614[c] =&gt; ATP[c] + pyruvate[c]'</t>
  </si>
  <si>
    <t>'y000366'</t>
  </si>
  <si>
    <t>'2-phospho-D-glyceric acid[c] + 0.057133 prot_Q6C1F3[c] =&gt; H2O[c] + phosphoenolpyruvate[c]'</t>
  </si>
  <si>
    <t>'3-phosphoglycerate[c] + 0.014444 prot_Q6CFX7[c] =&gt; 2-phospho-D-glyceric acid[c]'</t>
  </si>
  <si>
    <t>'y000471'</t>
  </si>
  <si>
    <t>'2-oxoglutarate[c] + ammonium[c] + H+[c] + NADPH[c] + 0.00048387 prot_Q6C1A9[c] =&gt; H2O[c] + L-glutamate[c] + NADP(+)[c]'</t>
  </si>
  <si>
    <t>'y000486'</t>
  </si>
  <si>
    <t>'''glyceraldehyde 3-phosphate[c] + NAD[c] + phosphate[c] + 0.071732 prot_Q6CCU7[c] =&gt; 1,3-bisphospho-D-glycerate[c] + H+[c] + NADH[...'' &lt;Preview truncated at 128 characters&gt;'</t>
  </si>
  <si>
    <t>'y000892'</t>
  </si>
  <si>
    <t>'1,3-bisphospho-D-glycerate[c] + ADP[c] + 0.012913 prot_P29407[c] =&gt; 3-phosphoglycerate[c] + ATP[c]'</t>
  </si>
  <si>
    <t>'y001054'</t>
  </si>
  <si>
    <t>'dihydroxyacetone phosphate[c] + 0.014894 prot_Q6C2T9[c] =&gt; glyceraldehyde 3-phosphate[c]'</t>
  </si>
  <si>
    <t>'ATP[c] + GMP[c] + 0.01466 prot_Q6CBQ9[c] =&gt; ADP[c] + GDP[c]'</t>
  </si>
  <si>
    <t>'y001063'</t>
  </si>
  <si>
    <t>'YALI0E20977g'</t>
  </si>
  <si>
    <t>'3-(4-hydroxyphenyl)pyruvate[c] + L-glutamate[c] + 0.073979 prot_Q6C551[c] =&gt; 2-oxoglutarate[c] + L-tyrosine[c]'</t>
  </si>
  <si>
    <t>'y000018_EXP_2'</t>
  </si>
  <si>
    <t>'2-oxoadipic acid[c] + L-glutamate[c] + 0.073979 prot_Q6C551[c] =&gt; 2-oxoglutarate[c] + L-2-aminoadipate[c]'</t>
  </si>
  <si>
    <t>'y001729_REV'</t>
  </si>
  <si>
    <t>'ADP[c] + dADP[c] + 2.8637 prot_Q6C2B0[c] =&gt; ATP[c] + dAMP[c]'</t>
  </si>
  <si>
    <t>'y001072'</t>
  </si>
  <si>
    <t>'ATP[c] + UMP[c] + 0.03046 prot_Q6C2B0[c] =&gt; ADP[c] + UDP[c]'</t>
  </si>
  <si>
    <t>'y000452'</t>
  </si>
  <si>
    <t>'fumarate[c] + H2O[c] + 0.012784 prot_Q6CCT2[c] =&gt; (S)-malate[c]'</t>
  </si>
  <si>
    <t>'y000891'</t>
  </si>
  <si>
    <t>'3-phosphoglycerate[c] + NAD[c] + 1.2337 prot_Q6C284[c] =&gt; 3-phospho-hydroxypyruvate[c] + H+[c] + NADH[c]'</t>
  </si>
  <si>
    <t>'y000917'</t>
  </si>
  <si>
    <t>'3-phospho-serine[c] + H2O[c] + 0.082307 prot_Q6CDX6[c] =&gt; L-serine[c] + phosphate[c]'</t>
  </si>
  <si>
    <t>'3-phospho-hydroxypyruvate[c] + L-glutamate[c] + 0.96798 prot_Q6C2N1[c] =&gt; 2-oxoglutarate[c] + 3-phospho-serine[c]'</t>
  </si>
  <si>
    <t>'y000548'</t>
  </si>
  <si>
    <t>'ATP[c] + L-homoserine[c] + 0.26002 prot_Q6C1T8[c] =&gt; ADP[c] + H+[c] + O-phospho-L-homoserine[c]'</t>
  </si>
  <si>
    <t>'y001041'</t>
  </si>
  <si>
    <t>'H2O[c] + O-phospho-L-homoserine[c] + 0.003794 prot_Q6C0N3[c] =&gt; L-threonine[c] + phosphate[c]'</t>
  </si>
  <si>
    <t>'L-serine[c] + THF[c] + 0.022438 prot_Q6C5P5[c] =&gt; 5,10-methylenetetrahydrofolate[c] + H2O[c] + L-glycine[c]'</t>
  </si>
  <si>
    <t>'y001704_REV'</t>
  </si>
  <si>
    <t>'ADP[c] + dCDP[c] + 3.7551 prot_Q6C2B0[c] =&gt; ATP[c] + dCMP[c]'</t>
  </si>
  <si>
    <t>'y000961'</t>
  </si>
  <si>
    <t>'pyruvate dehydrogenase'</t>
  </si>
  <si>
    <t>'YALI0E27005g and YALI0F20702g and YALI0D20768g and YALI0B09845g and YALI0D23683g'</t>
  </si>
  <si>
    <t>'''coenzyme A[m] + NAD[m] + pyruvate[m] + 0.024897 prot_Q6C0Y7[c] + 0.020572 prot_Q6C4G4[c] + 0.026144 prot_Q6C812[c] + 0.030341 pr...'' &lt;Preview truncated at 128 characters&gt;'</t>
  </si>
  <si>
    <t>'5,10-methenyl-THF[c] + H2O[c] + 3.2929 prot_Q6BZU8[c] =&gt; 10-formyl-THF[c] + H+[c]'</t>
  </si>
  <si>
    <t>'5,10-methylenetetrahydrofolate[c] + NAD[c] + 1.2139 prot_Q6CEX7[c] =&gt; 5,10-methenyl-THF[c] + NADH[c]'</t>
  </si>
  <si>
    <t>'y000851_REV'</t>
  </si>
  <si>
    <t>'keto-phenylpyruvate[c] + L-glutamate[c] + 0.073979 prot_Q6C551[c] =&gt; 2-oxoglutarate[c] + L-phenylalanine[c]'</t>
  </si>
  <si>
    <t>'y000300_EXP_1'</t>
  </si>
  <si>
    <t>'YALI0E00638g'</t>
  </si>
  <si>
    <t>'acetyl-CoA[m] + H2O[m] + oxaloacetate[m] + 0.084794 prot_Q6C7I2[c] =&gt; citrate[m] + coenzyme A[m] + H+[m]'</t>
  </si>
  <si>
    <t>'10-formyl-THF[c] + ADP[c] + phosphate[c] + 2.6703 prot_Q6BZU8[c] =&gt; ATP[c] + formate[c] + THF[c]'</t>
  </si>
  <si>
    <t>'y000658_EXP_3'</t>
  </si>
  <si>
    <t>'isocitrate dehydrogenase (NAD+)'</t>
  </si>
  <si>
    <t>'YALI0E05137g'</t>
  </si>
  <si>
    <t>'isocitrate[m] + NAD[m] + 0.2859 prot_Q6C6Z1[c] =&gt; 2-oxoglutarate[m] + carbon dioxide[m] + NADH[m]'</t>
  </si>
  <si>
    <t>'y000692'</t>
  </si>
  <si>
    <t>'L-threonine[c] + 0.91992 prot_Q6C6D8[c] =&gt; 2-oxobutanoate[c] + ammonium[c]'</t>
  </si>
  <si>
    <t>'y001021'</t>
  </si>
  <si>
    <t>'''succinate[m] + ubiquinone-6[m] + 0.0059295 prot_Q6C450[c] + 0.0097741 prot_Q6C823[c] + 0.022232 prot_Q6C9G6[c] + 0.0057054 prot_...'' &lt;Preview truncated at 128 characters&gt;'</t>
  </si>
  <si>
    <t>'y000451'</t>
  </si>
  <si>
    <t>'fumarate[m] + H2O[m] + 0.012784 prot_Q6CCT2[c] =&gt; (S)-malate[m]'</t>
  </si>
  <si>
    <t>'y000831'</t>
  </si>
  <si>
    <t>'oxoglutarate dehydrogenase (dihydrolipoamide S-succinyltransferase)'</t>
  </si>
  <si>
    <t>'YALI0E16929g and YALI0D20768g and YALI0E33517g'</t>
  </si>
  <si>
    <t>'''coenzyme A[m] + S(8)-succinyldihydrolipoamide[m] + 0.16984 prot_Q6C3M8[c] + 0.072914 prot_Q6C5L8[c] + 0.079277 prot_Q6C8C6[c] =&gt;...'' &lt;Preview truncated at 128 characters&gt;'</t>
  </si>
  <si>
    <t>'y000832'</t>
  </si>
  <si>
    <t>'oxoglutarate dehydrogenase (lipoamide)'</t>
  </si>
  <si>
    <t>'''2-oxoglutarate[m] + H+[m] + lipoamide[m] + 0.16984 prot_Q6C3M8[c] + 0.072914 prot_Q6C5L8[c] + 0.079277 prot_Q6C8C6[c] =&gt; carbon ...'' &lt;Preview truncated at 128 characters&gt;'</t>
  </si>
  <si>
    <t>'y001022'</t>
  </si>
  <si>
    <t>'''ADP[m] + phosphate[m] + succinyl-CoA[m] + 0.047485 prot_Q6C4S9[c] + 0.064988 prot_Q6CA97[c] =&gt; ATP[m] + coenzyme A[m] + succinat...'' &lt;Preview truncated at 128 characters&gt;'</t>
  </si>
  <si>
    <t>'y000505'</t>
  </si>
  <si>
    <t>'glycine-cleavage complex (lipoamide)'</t>
  </si>
  <si>
    <t>'YALI0E00242g and YALI0F02849g and YALI0D20768g and YALI0A09856g'</t>
  </si>
  <si>
    <t>'''dihydrolipoamide[m] + NAD[m] + 0.065696 prot_Q6C340[c] + 0.028429 prot_Q6C7J7[c] + 0.079277 prot_Q6C8C6[c] + 0.1622 prot_Q6CHE0[...'' &lt;Preview truncated at 128 characters&gt;'</t>
  </si>
  <si>
    <t>'y102512'</t>
  </si>
  <si>
    <t>'DAG kinase'</t>
  </si>
  <si>
    <t>'YALI0F19052g'</t>
  </si>
  <si>
    <t>'diglyceride[erm] + CTP[erm] + 0.24855 prot_Q6C158[c] =&gt; phosphatidate[erm] + H+[erm] + CDP[erm]'</t>
  </si>
  <si>
    <t>'ADP[c] + dGDP[c] + 6.4581 prot_Q6CBQ9[c] =&gt; ATP[c] + dGMP[c]'</t>
  </si>
  <si>
    <t>'y000445_EXP_1'</t>
  </si>
  <si>
    <t>'YALI0A12353g'</t>
  </si>
  <si>
    <t>'formate[c] + NAD[c] + 2.3589 prot_Q6CH50[c] =&gt; carbon dioxide[c] + NADH[c]'</t>
  </si>
  <si>
    <t>'5,10-methylenetetrahydrofolate[m] + H2O[m] + L-glycine[m] + 5.8501 prot_Q6C5P5[c] =&gt; L-serine[m] + THF[m]'</t>
  </si>
  <si>
    <t>'y000504'</t>
  </si>
  <si>
    <t>'''H+[m] + L-glycine[m] + lipoamide[m] + 0.018828 prot_Q6C340[c] + 0.0081476 prot_Q6C7J7[c] + 0.02272 prot_Q6C8C6[c] + 0.046485 pro...'' &lt;Preview truncated at 128 characters&gt;'</t>
  </si>
  <si>
    <t>'y000509'</t>
  </si>
  <si>
    <t>'glycine-cleavage system (lipoamide)'</t>
  </si>
  <si>
    <t>'''S(8)-aminomethyldihydrolipoamide[m] + THF[m] + 0.70206 prot_Q6C340[c] + 0.30381 prot_Q6C7J7[c] + 0.8472 prot_Q6C8C6[c] + 1.7333 ...'' &lt;Preview truncated at 128 characters&gt;'</t>
  </si>
  <si>
    <t>'L-phenylalanine[c] + pyruvate[c] + 2.2619 prot_Q6CCZ6[c] =&gt; keto-phenylpyruvate[c] + L-alanine[c]'</t>
  </si>
  <si>
    <t>'y200003'</t>
  </si>
  <si>
    <t>'''ATP[c] + citrate[c] + coenzyme A[c] + 0.33814 prot_Q6C3H5[c] + 0.25611 prot_Q6C7Y1[c] =&gt; acetyl-CoA[c] + ADP[c] + oxaloacetate[c...'' &lt;Preview truncated at 128 characters&gt;'</t>
  </si>
  <si>
    <t>'(S)-malate[m] + NAD[m] + 0.14314 prot_Q6C5F0[c] =&gt; carbon dioxide[m] + NADH[m] + pyruvate[m]'</t>
  </si>
  <si>
    <t>'H2O[c] + L-glutamate[c] + NAD[c] + 0.23878 prot_Q6C6H1[c] =&gt; 2-oxoglutarate[c] + ammonium[c] + H+[c] + NADH[c]'</t>
  </si>
  <si>
    <t>'y102884'</t>
  </si>
  <si>
    <t>'PE diacylglycerol acyltransferase'</t>
  </si>
  <si>
    <t>'''diglyceride[erm] + phosphatidylethanolamine[erm] + 0.51315 prot_Q6C5M4[c] =&gt; 1-acylglycerophosphoethanolamine[erm] + triglycerid...'' &lt;Preview truncated at 128 characters&gt;'</t>
  </si>
  <si>
    <t>'y103312'</t>
  </si>
  <si>
    <t>'lysoPE acyltransferase, lipid particle'</t>
  </si>
  <si>
    <t>'YALI0D16379g'</t>
  </si>
  <si>
    <t>'1-acylglycerophosphoethanolamine[lp] + acyl-CoA[lp] + 0.001666 prot_Q6C8W4[c] =&gt; phosphatidylethanolamine[lp] + coenzyme A[lp]'</t>
  </si>
  <si>
    <t>EC</t>
  </si>
  <si>
    <t>1.2.1.4</t>
  </si>
  <si>
    <t>y000175</t>
  </si>
  <si>
    <t>y000174</t>
  </si>
  <si>
    <t>1.2.1.3</t>
  </si>
  <si>
    <t>y000185</t>
  </si>
  <si>
    <t>y000176</t>
  </si>
  <si>
    <t>y000172</t>
  </si>
  <si>
    <t>y000177</t>
  </si>
  <si>
    <t>Putative only. Use lowest kcat possible.</t>
  </si>
  <si>
    <t>y000178</t>
  </si>
  <si>
    <t>y000201</t>
  </si>
  <si>
    <t>Use lowest kcat possible.</t>
  </si>
  <si>
    <t>Unlikely to happen, use lowest possible kcat.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</si>
</sst>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E+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quotePrefix="1"/>
    <xf numFmtId="0" fontId="1" fillId="0" borderId="0" xfId="0" applyFont="1"/>
    <xf numFmtId="0" fontId="3" fillId="0" borderId="0" xfId="0" applyFont="1"/>
    <xf numFmtId="11" fontId="0" fillId="0" borderId="0" xfId="0" applyNumberFormat="1"/>
    <xf numFmtId="165" fontId="0" fillId="0" borderId="0" xfId="0" applyNumberFormat="1"/>
    <xf numFmtId="0" fontId="4" fillId="0" borderId="0" xfId="0" applyFont="1"/>
    <xf numFmtId="165" fontId="5" fillId="0" borderId="0" xfId="0" applyNumberFormat="1" applyFont="1"/>
    <xf numFmtId="0" fontId="5" fillId="0" borderId="0" xfId="0" applyFont="1"/>
    <xf numFmtId="165" fontId="3" fillId="0" borderId="0" xfId="0" applyNumberFormat="1" applyFont="1"/>
    <xf numFmtId="1" fontId="3" fillId="0" borderId="0" xfId="0" applyNumberFormat="1" applyFont="1"/>
    <xf numFmtId="0" fontId="0" fillId="2" borderId="0" xfId="0" applyFill="1"/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6" fillId="0" borderId="0" xfId="0" applyFont="1"/>
    <xf numFmtId="167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5" fillId="0" borderId="0" xfId="0" applyNumberFormat="1" applyFont="1" applyAlignment="1">
      <alignment horizontal="left"/>
    </xf>
    <xf numFmtId="0" fontId="7" fillId="0" borderId="0" xfId="0" applyFont="1"/>
    <xf numFmtId="0" fontId="7" fillId="0" borderId="0" xfId="0" quotePrefix="1" applyFont="1"/>
    <xf numFmtId="166" fontId="7" fillId="0" borderId="0" xfId="0" applyNumberFormat="1" applyFont="1"/>
    <xf numFmtId="1" fontId="7" fillId="0" borderId="0" xfId="0" applyNumberFormat="1" applyFont="1"/>
    <xf numFmtId="164" fontId="7" fillId="0" borderId="0" xfId="0" applyNumberFormat="1" applyFont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4"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</dxf>
    <dxf>
      <numFmt numFmtId="165" formatCode="0.0000"/>
    </dxf>
    <dxf>
      <numFmt numFmtId="165" formatCode="0.0000"/>
    </dxf>
    <dxf>
      <numFmt numFmtId="164" formatCode="0.000"/>
    </dxf>
    <dxf>
      <numFmt numFmtId="0" formatCode="General"/>
    </dxf>
    <dxf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0.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ecYali_Exp!$C$130:$C$145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0.25565430762641872</c:v>
                </c:pt>
                <c:pt idx="2">
                  <c:v>0.27980838375260503</c:v>
                </c:pt>
                <c:pt idx="3">
                  <c:v>0.30396245987879139</c:v>
                </c:pt>
                <c:pt idx="4">
                  <c:v>0.32811653600497881</c:v>
                </c:pt>
                <c:pt idx="5">
                  <c:v>0.35227061213116517</c:v>
                </c:pt>
                <c:pt idx="6">
                  <c:v>0.37642468825735254</c:v>
                </c:pt>
                <c:pt idx="7">
                  <c:v>0.4005787643835389</c:v>
                </c:pt>
                <c:pt idx="8">
                  <c:v>0.42473284050972526</c:v>
                </c:pt>
                <c:pt idx="9">
                  <c:v>0.44888691663591263</c:v>
                </c:pt>
                <c:pt idx="10">
                  <c:v>0.47304099276209899</c:v>
                </c:pt>
                <c:pt idx="11">
                  <c:v>0.49719506888828646</c:v>
                </c:pt>
                <c:pt idx="12">
                  <c:v>0.52134914501447271</c:v>
                </c:pt>
                <c:pt idx="13">
                  <c:v>0.54550322114065908</c:v>
                </c:pt>
                <c:pt idx="14">
                  <c:v>0.56965729726684655</c:v>
                </c:pt>
                <c:pt idx="15">
                  <c:v>0.5938113733930328</c:v>
                </c:pt>
              </c:numCache>
            </c:numRef>
          </c:xVal>
          <c:yVal>
            <c:numRef>
              <c:f>ecYali_Exp!$D$130:$D$145</c:f>
              <c:numCache>
                <c:formatCode>General</c:formatCode>
                <c:ptCount val="16"/>
                <c:pt idx="0">
                  <c:v>5.7344931610714401E-4</c:v>
                </c:pt>
                <c:pt idx="1">
                  <c:v>6.1317754330048101E-4</c:v>
                </c:pt>
                <c:pt idx="2">
                  <c:v>6.5290577151699803E-4</c:v>
                </c:pt>
                <c:pt idx="3">
                  <c:v>6.9267998571831402E-4</c:v>
                </c:pt>
                <c:pt idx="4">
                  <c:v>7.3323849426287801E-4</c:v>
                </c:pt>
                <c:pt idx="5">
                  <c:v>7.7379700246638105E-4</c:v>
                </c:pt>
                <c:pt idx="6">
                  <c:v>8.1435551237518699E-4</c:v>
                </c:pt>
                <c:pt idx="7">
                  <c:v>8.5498184500920605E-4</c:v>
                </c:pt>
                <c:pt idx="8">
                  <c:v>8.9564835514011098E-4</c:v>
                </c:pt>
                <c:pt idx="9">
                  <c:v>9.3632031587276298E-4</c:v>
                </c:pt>
                <c:pt idx="10">
                  <c:v>7.8954489390525905E-4</c:v>
                </c:pt>
                <c:pt idx="11">
                  <c:v>8.1312833458469002E-4</c:v>
                </c:pt>
                <c:pt idx="12">
                  <c:v>8.5090316179048397E-4</c:v>
                </c:pt>
                <c:pt idx="13">
                  <c:v>7.2966510469996105E-4</c:v>
                </c:pt>
                <c:pt idx="14">
                  <c:v>7.4775737209620296E-4</c:v>
                </c:pt>
                <c:pt idx="15">
                  <c:v>5.4977139302536703E-4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4-43DB-BC97-0ED22C9FB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42904"/>
        <c:axId val="621740384"/>
      </c:scatterChart>
      <c:valAx>
        <c:axId val="62174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</a:t>
                </a:r>
                <a:r>
                  <a:rPr lang="en-US" baseline="0"/>
                  <a:t> (g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DCW</a:t>
                </a:r>
                <a:r>
                  <a:rPr lang="en-US" baseline="0"/>
                  <a:t>/g</a:t>
                </a:r>
                <a:r>
                  <a:rPr lang="en-US" baseline="-25000"/>
                  <a:t>glycerol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40384"/>
        <c:crosses val="autoZero"/>
        <c:crossBetween val="midCat"/>
      </c:valAx>
      <c:valAx>
        <c:axId val="6217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mmol</a:t>
                </a:r>
                <a:r>
                  <a:rPr lang="en-US" baseline="-25000"/>
                  <a:t>TAG</a:t>
                </a:r>
                <a:r>
                  <a:rPr lang="en-US"/>
                  <a:t>/(g</a:t>
                </a:r>
                <a:r>
                  <a:rPr lang="en-US" baseline="-25000"/>
                  <a:t>DCW</a:t>
                </a:r>
                <a:r>
                  <a:rPr lang="en-US"/>
                  <a:t>.h)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4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ecYali_Nlim!$L$12:$L$27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0.23556411370325334</c:v>
                </c:pt>
                <c:pt idx="2">
                  <c:v>0.23962799590627429</c:v>
                </c:pt>
                <c:pt idx="3">
                  <c:v>0.24369187810929632</c:v>
                </c:pt>
                <c:pt idx="4">
                  <c:v>0.24775576031231727</c:v>
                </c:pt>
                <c:pt idx="5">
                  <c:v>0.25181964251533934</c:v>
                </c:pt>
                <c:pt idx="6">
                  <c:v>0.25588352471836029</c:v>
                </c:pt>
                <c:pt idx="7">
                  <c:v>0.25994740692138124</c:v>
                </c:pt>
                <c:pt idx="8">
                  <c:v>0.26401128912440325</c:v>
                </c:pt>
                <c:pt idx="9">
                  <c:v>0.26807517132742426</c:v>
                </c:pt>
                <c:pt idx="10">
                  <c:v>0.27213905353044626</c:v>
                </c:pt>
                <c:pt idx="11">
                  <c:v>0.27620293573346721</c:v>
                </c:pt>
                <c:pt idx="12">
                  <c:v>0.28026681793648928</c:v>
                </c:pt>
                <c:pt idx="13">
                  <c:v>0.28433070013951023</c:v>
                </c:pt>
                <c:pt idx="14">
                  <c:v>0.28839458234253229</c:v>
                </c:pt>
                <c:pt idx="15">
                  <c:v>0.29245846454555324</c:v>
                </c:pt>
              </c:numCache>
            </c:numRef>
          </c:xVal>
          <c:yVal>
            <c:numRef>
              <c:f>ecYali_Nlim!$M$12:$M$27</c:f>
              <c:numCache>
                <c:formatCode>General</c:formatCode>
                <c:ptCount val="16"/>
                <c:pt idx="0">
                  <c:v>6.2475352566921402E-4</c:v>
                </c:pt>
                <c:pt idx="1">
                  <c:v>6.3223458388894801E-4</c:v>
                </c:pt>
                <c:pt idx="2">
                  <c:v>6.3971564028888496E-4</c:v>
                </c:pt>
                <c:pt idx="3">
                  <c:v>6.4719669555195398E-4</c:v>
                </c:pt>
                <c:pt idx="4">
                  <c:v>6.54677750668563E-4</c:v>
                </c:pt>
                <c:pt idx="5">
                  <c:v>6.6198258336929599E-4</c:v>
                </c:pt>
                <c:pt idx="6">
                  <c:v>6.6662452624488002E-4</c:v>
                </c:pt>
                <c:pt idx="7">
                  <c:v>6.7126646844814996E-4</c:v>
                </c:pt>
                <c:pt idx="8">
                  <c:v>6.7590841112311897E-4</c:v>
                </c:pt>
                <c:pt idx="9">
                  <c:v>6.8055035253336202E-4</c:v>
                </c:pt>
                <c:pt idx="10">
                  <c:v>6.85192294962218E-4</c:v>
                </c:pt>
                <c:pt idx="11">
                  <c:v>6.8983423762903099E-4</c:v>
                </c:pt>
                <c:pt idx="12">
                  <c:v>6.97171339281336E-4</c:v>
                </c:pt>
                <c:pt idx="13">
                  <c:v>7.0450433607548504E-4</c:v>
                </c:pt>
                <c:pt idx="14">
                  <c:v>7.1183733384897895E-4</c:v>
                </c:pt>
                <c:pt idx="15">
                  <c:v>7.1917033190065495E-4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D-455C-8AB8-411E24712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670224"/>
        <c:axId val="686928824"/>
      </c:scatterChart>
      <c:valAx>
        <c:axId val="61667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28824"/>
        <c:crosses val="autoZero"/>
        <c:crossBetween val="midCat"/>
      </c:valAx>
      <c:valAx>
        <c:axId val="6869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7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ecYali_FSEOF!$B$1</c:f>
              <c:strCache>
                <c:ptCount val="1"/>
                <c:pt idx="0">
                  <c:v>Lipid Flux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ecYali_FSEOF!$A$2:$A$17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0.25565430762641977</c:v>
                </c:pt>
                <c:pt idx="2">
                  <c:v>0.2798083837526083</c:v>
                </c:pt>
                <c:pt idx="3">
                  <c:v>0.30396245987879683</c:v>
                </c:pt>
                <c:pt idx="4">
                  <c:v>0.3281165360049853</c:v>
                </c:pt>
                <c:pt idx="5">
                  <c:v>0.35227061213117383</c:v>
                </c:pt>
                <c:pt idx="6">
                  <c:v>0.37642468825736231</c:v>
                </c:pt>
                <c:pt idx="7">
                  <c:v>0.40057876438355089</c:v>
                </c:pt>
                <c:pt idx="8">
                  <c:v>0.42473284050973936</c:v>
                </c:pt>
                <c:pt idx="9">
                  <c:v>0.44888691663592784</c:v>
                </c:pt>
                <c:pt idx="10">
                  <c:v>0.47304099276211642</c:v>
                </c:pt>
                <c:pt idx="11">
                  <c:v>0.49719506888830489</c:v>
                </c:pt>
                <c:pt idx="12">
                  <c:v>0.52134914501449336</c:v>
                </c:pt>
                <c:pt idx="13">
                  <c:v>0.54550322114068195</c:v>
                </c:pt>
                <c:pt idx="14">
                  <c:v>0.56965729726687042</c:v>
                </c:pt>
                <c:pt idx="15">
                  <c:v>0.59381137339305889</c:v>
                </c:pt>
              </c:numCache>
            </c:numRef>
          </c:xVal>
          <c:yVal>
            <c:numRef>
              <c:f>ecYali_FSEOF!$B$2:$B$17</c:f>
              <c:numCache>
                <c:formatCode>General</c:formatCode>
                <c:ptCount val="16"/>
                <c:pt idx="0">
                  <c:v>4.80216094668338E-4</c:v>
                </c:pt>
                <c:pt idx="1">
                  <c:v>5.1279095794896099E-4</c:v>
                </c:pt>
                <c:pt idx="2">
                  <c:v>5.4536582073694002E-4</c:v>
                </c:pt>
                <c:pt idx="3">
                  <c:v>5.7794068623162403E-4</c:v>
                </c:pt>
                <c:pt idx="4">
                  <c:v>6.1051555097405897E-4</c:v>
                </c:pt>
                <c:pt idx="5">
                  <c:v>6.4309041342097695E-4</c:v>
                </c:pt>
                <c:pt idx="6">
                  <c:v>6.7566527977114396E-4</c:v>
                </c:pt>
                <c:pt idx="7">
                  <c:v>7.0824014388571298E-4</c:v>
                </c:pt>
                <c:pt idx="8">
                  <c:v>7.4081500727977902E-4</c:v>
                </c:pt>
                <c:pt idx="9">
                  <c:v>7.7338987212619698E-4</c:v>
                </c:pt>
                <c:pt idx="10">
                  <c:v>7.1369379203945404E-4</c:v>
                </c:pt>
                <c:pt idx="11">
                  <c:v>7.1798619725921904E-4</c:v>
                </c:pt>
                <c:pt idx="12">
                  <c:v>7.49230321278242E-4</c:v>
                </c:pt>
                <c:pt idx="13">
                  <c:v>5.0668055975341205E-4</c:v>
                </c:pt>
                <c:pt idx="14">
                  <c:v>4.97318110081096E-4</c:v>
                </c:pt>
                <c:pt idx="15">
                  <c:v>5.2371227559454899E-4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6-4F7C-A6E1-D5ECB299F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55648"/>
        <c:axId val="621741104"/>
      </c:scatterChart>
      <c:valAx>
        <c:axId val="6188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41104"/>
        <c:crosses val="autoZero"/>
        <c:crossBetween val="midCat"/>
      </c:valAx>
      <c:valAx>
        <c:axId val="6217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'NGAM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plot'!$C$13:$H$13</c:f>
              <c:numCache>
                <c:formatCode>General</c:formatCode>
                <c:ptCount val="6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0.44599</c:v>
                </c:pt>
                <c:pt idx="5">
                  <c:v>0.43826999999999999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AF-4A7B-895F-F23964A6CF74}"/>
            </c:ext>
          </c:extLst>
        </c:ser>
        <c:ser>
          <c:idx val="2"/>
          <c:order val="2"/>
          <c:tx>
            <c:strRef>
              <c:f>'NGAM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AF-4A7B-895F-F23964A6CF74}"/>
            </c:ext>
          </c:extLst>
        </c:ser>
        <c:ser>
          <c:idx val="4"/>
          <c:order val="4"/>
          <c:tx>
            <c:strRef>
              <c:f>'NGAM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plot'!$C$3:$H$3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8.8308999999999999E-2</c:v>
                </c:pt>
                <c:pt idx="4">
                  <c:v>8.6968000000000004E-2</c:v>
                </c:pt>
                <c:pt idx="5">
                  <c:v>8.5461999999999996E-2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AF-4A7B-895F-F23964A6CF74}"/>
            </c:ext>
          </c:extLst>
        </c:ser>
        <c:ser>
          <c:idx val="5"/>
          <c:order val="5"/>
          <c:tx>
            <c:strRef>
              <c:f>'NGAM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plot'!$C$2:$H$2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0.31778000000000001</c:v>
                </c:pt>
                <c:pt idx="4">
                  <c:v>0.66749000000000003</c:v>
                </c:pt>
                <c:pt idx="5">
                  <c:v>0.77136000000000005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'NGAM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plot'!$C$7:$H$7</c:f>
              <c:numCache>
                <c:formatCode>General</c:formatCode>
                <c:ptCount val="6"/>
                <c:pt idx="0">
                  <c:v>8.5944000000000003</c:v>
                </c:pt>
                <c:pt idx="1">
                  <c:v>8.8178000000000001</c:v>
                </c:pt>
                <c:pt idx="2">
                  <c:v>9.1476000000000006</c:v>
                </c:pt>
                <c:pt idx="3">
                  <c:v>9.7443000000000008</c:v>
                </c:pt>
                <c:pt idx="4">
                  <c:v>9.9047999999999998</c:v>
                </c:pt>
                <c:pt idx="5">
                  <c:v>9.8425999999999991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AF-4A7B-895F-F23964A6CF74}"/>
            </c:ext>
          </c:extLst>
        </c:ser>
        <c:ser>
          <c:idx val="3"/>
          <c:order val="3"/>
          <c:tx>
            <c:strRef>
              <c:f>'NGAM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plot'!$C$5:$H$5</c:f>
              <c:numCache>
                <c:formatCode>General</c:formatCode>
                <c:ptCount val="6"/>
                <c:pt idx="0">
                  <c:v>8.5467999999999993</c:v>
                </c:pt>
                <c:pt idx="1">
                  <c:v>9.2265999999999995</c:v>
                </c:pt>
                <c:pt idx="2">
                  <c:v>10.216100000000001</c:v>
                </c:pt>
                <c:pt idx="3">
                  <c:v>11.194100000000001</c:v>
                </c:pt>
                <c:pt idx="4">
                  <c:v>11.240399999999999</c:v>
                </c:pt>
                <c:pt idx="5">
                  <c:v>11.1426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'prot_pool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plot'!$C$13:$K$13</c:f>
              <c:numCache>
                <c:formatCode>General</c:formatCode>
                <c:ptCount val="9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0.45285999999999998</c:v>
                </c:pt>
                <c:pt idx="5">
                  <c:v>0.45285999999999998</c:v>
                </c:pt>
                <c:pt idx="6">
                  <c:v>0.45179999999999998</c:v>
                </c:pt>
                <c:pt idx="7">
                  <c:v>0.44757000000000002</c:v>
                </c:pt>
                <c:pt idx="8">
                  <c:v>0.44335000000000002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9-469B-86D2-B1B5978BB703}"/>
            </c:ext>
          </c:extLst>
        </c:ser>
        <c:ser>
          <c:idx val="2"/>
          <c:order val="2"/>
          <c:tx>
            <c:strRef>
              <c:f>'prot_pool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'prot_pool plot'!$C$14:$H$14</c:f>
              <c:numCache>
                <c:formatCode>General</c:formatCode>
                <c:ptCount val="6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</c:numCache>
            </c:numRef>
          </c:xVal>
          <c:yVal>
            <c:numRef>
              <c:f>'prot_pool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9.7733000000000004E-3</c:v>
                </c:pt>
                <c:pt idx="2">
                  <c:v>9.7733000000000004E-3</c:v>
                </c:pt>
                <c:pt idx="3">
                  <c:v>9.7733000000000004E-3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9-469B-86D2-B1B5978BB703}"/>
            </c:ext>
          </c:extLst>
        </c:ser>
        <c:ser>
          <c:idx val="4"/>
          <c:order val="4"/>
          <c:tx>
            <c:strRef>
              <c:f>'prot_pool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plot'!$C$3:$K$3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8.8308999999999999E-2</c:v>
                </c:pt>
                <c:pt idx="6">
                  <c:v>8.8100999999999999E-2</c:v>
                </c:pt>
                <c:pt idx="7">
                  <c:v>8.7276999999999993E-2</c:v>
                </c:pt>
                <c:pt idx="8">
                  <c:v>8.6453000000000002E-2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69-469B-86D2-B1B5978BB703}"/>
            </c:ext>
          </c:extLst>
        </c:ser>
        <c:ser>
          <c:idx val="5"/>
          <c:order val="5"/>
          <c:tx>
            <c:strRef>
              <c:f>'prot_pool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plot'!$C$2:$K$2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1.2126999999999999</c:v>
                </c:pt>
                <c:pt idx="7">
                  <c:v>1.3746</c:v>
                </c:pt>
                <c:pt idx="8">
                  <c:v>1.5366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'prot_pool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plot'!$C$7:$K$7</c:f>
              <c:numCache>
                <c:formatCode>General</c:formatCode>
                <c:ptCount val="9"/>
                <c:pt idx="0">
                  <c:v>8.5944000000000003</c:v>
                </c:pt>
                <c:pt idx="1">
                  <c:v>8.5787999999999993</c:v>
                </c:pt>
                <c:pt idx="2">
                  <c:v>8.6533999999999995</c:v>
                </c:pt>
                <c:pt idx="3">
                  <c:v>8.7294</c:v>
                </c:pt>
                <c:pt idx="4">
                  <c:v>8.8176000000000005</c:v>
                </c:pt>
                <c:pt idx="5">
                  <c:v>8.9467999999999996</c:v>
                </c:pt>
                <c:pt idx="6">
                  <c:v>9.8245000000000005</c:v>
                </c:pt>
                <c:pt idx="7">
                  <c:v>9.7690000000000001</c:v>
                </c:pt>
                <c:pt idx="8">
                  <c:v>9.7134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69-469B-86D2-B1B5978BB703}"/>
            </c:ext>
          </c:extLst>
        </c:ser>
        <c:ser>
          <c:idx val="3"/>
          <c:order val="3"/>
          <c:tx>
            <c:strRef>
              <c:f>'prot_pool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plot'!$C$5:$K$5</c:f>
              <c:numCache>
                <c:formatCode>General</c:formatCode>
                <c:ptCount val="9"/>
                <c:pt idx="0">
                  <c:v>8.5467999999999993</c:v>
                </c:pt>
                <c:pt idx="1">
                  <c:v>8.5</c:v>
                </c:pt>
                <c:pt idx="2">
                  <c:v>8.7235999999999994</c:v>
                </c:pt>
                <c:pt idx="3">
                  <c:v>8.9515999999999991</c:v>
                </c:pt>
                <c:pt idx="4">
                  <c:v>9.2260000000000009</c:v>
                </c:pt>
                <c:pt idx="5">
                  <c:v>9.4372000000000007</c:v>
                </c:pt>
                <c:pt idx="6">
                  <c:v>9.6856000000000009</c:v>
                </c:pt>
                <c:pt idx="7">
                  <c:v>9.3575999999999997</c:v>
                </c:pt>
                <c:pt idx="8">
                  <c:v>9.0296000000000003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prot_pool_size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715575</xdr:colOff>
      <xdr:row>129</xdr:row>
      <xdr:rowOff>11526</xdr:rowOff>
    </xdr:from>
    <xdr:to>
      <xdr:col>8</xdr:col>
      <xdr:colOff>882063</xdr:colOff>
      <xdr:row>143</xdr:row>
      <xdr:rowOff>87726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755E85-9E09-470C-BDA2-1D601DA9C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444500</xdr:colOff>
      <xdr:row>9</xdr:row>
      <xdr:rowOff>141816</xdr:rowOff>
    </xdr:from>
    <xdr:to>
      <xdr:col>16</xdr:col>
      <xdr:colOff>1576917</xdr:colOff>
      <xdr:row>24</xdr:row>
      <xdr:rowOff>27516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99F35C-0A39-5805-AC0C-FE30CE70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23812</xdr:rowOff>
    </xdr:from>
    <xdr:to>
      <xdr:col>10</xdr:col>
      <xdr:colOff>323850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0CA59B-1365-E458-4C62-BDB7B4CB7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4762</xdr:rowOff>
    </xdr:from>
    <xdr:to>
      <xdr:col>14</xdr:col>
      <xdr:colOff>438150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841A28-F53E-5CB6-A623-A03141E5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100012</xdr:rowOff>
    </xdr:from>
    <xdr:to>
      <xdr:col>19</xdr:col>
      <xdr:colOff>342900</xdr:colOff>
      <xdr:row>15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5733C-9824-4476-943B-64014FD2A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22EED8-9D87-46F2-B527-1608940407E5}" name="Tabela1" displayName="Tabela1" ref="A2:I69" totalsRowShown="0">
  <autoFilter ref="A2:I69" xr:uid="{2222EED8-9D87-46F2-B527-1608940407E5}">
    <filterColumn colId="7">
      <filters>
        <filter val="0"/>
      </filters>
    </filterColumn>
  </autoFilter>
  <sortState xmlns:xlrd2="http://schemas.microsoft.com/office/spreadsheetml/2017/richdata2" ref="A3:I69">
    <sortCondition descending="1" ref="G2:G69"/>
  </sortState>
  <tableColumns count="9">
    <tableColumn id="1" xr3:uid="{E3AEA41D-664E-466A-8724-B9D911EC1368}" name="rxnID"/>
    <tableColumn id="2" xr3:uid="{06F99897-A890-46D6-908E-B27F6D04BEF0}" name="rxnName"/>
    <tableColumn id="3" xr3:uid="{29F178EF-E7A0-4A99-979E-78281AE9AB6B}" name="protID"/>
    <tableColumn id="4" xr3:uid="{44FBE46B-1A7F-479B-BE0D-23BA51467498}" name="geneID"/>
    <tableColumn id="5" xr3:uid="{3BD9E555-D93E-4176-A59E-FE0BD9135CBE}" name="grRules"/>
    <tableColumn id="6" xr3:uid="{DE0D2EB5-A0D4-4AA4-933C-7ADA6251B163}" name="capUsage" dataDxfId="33"/>
    <tableColumn id="7" xr3:uid="{80F87985-B161-41F9-A104-98AF1133E795}" name="absUsage" dataDxfId="32"/>
    <tableColumn id="9" xr3:uid="{85E99597-C8DF-4FBD-8B73-00EE79C0E77D}" name="Adjusted by GECKO?" dataDxfId="31">
      <calculatedColumnFormula>COUNTIF($K$3:$K$16,Tabela1[[#This Row],[protID]])</calculatedColumnFormula>
    </tableColumn>
    <tableColumn id="8" xr3:uid="{033BD7ED-F1A6-445E-AC8B-E524E66759E5}" name="Comments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1D9C569-FB97-45A2-9E77-54FB380F9CBA}" name="Table10" displayName="Table10" ref="A1:D14" totalsRowShown="0">
  <autoFilter ref="A1:D14" xr:uid="{81D9C569-FB97-45A2-9E77-54FB380F9CBA}"/>
  <sortState xmlns:xlrd2="http://schemas.microsoft.com/office/spreadsheetml/2017/richdata2" ref="A2:D14">
    <sortCondition ref="B1:B14"/>
  </sortState>
  <tableColumns count="4">
    <tableColumn id="1" xr3:uid="{7A2F00DC-959F-4FFF-8E9C-7AEBC5CC72E2}" name="Gene"/>
    <tableColumn id="2" xr3:uid="{54CB5FF4-8655-4126-BD74-6F414EB0AA5E}" name="rxn"/>
    <tableColumn id="3" xr3:uid="{837B6799-BFC0-44FA-996C-8D852E88215D}" name="EC"/>
    <tableColumn id="4" xr3:uid="{77AC9700-6792-4F1D-B9F4-B06B76537615}" name="Comment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5F078-DDBC-4425-9C2C-B90358679AAC}" name="Tabela2" displayName="Tabela2" ref="A73:G128" totalsRowShown="0" dataDxfId="30">
  <autoFilter ref="A73:G128" xr:uid="{E185F078-DDBC-4425-9C2C-B90358679AAC}"/>
  <tableColumns count="7">
    <tableColumn id="1" xr3:uid="{6E54F37F-DBD5-4BF0-9986-D272024AA347}" name="rxnID" dataDxfId="29"/>
    <tableColumn id="2" xr3:uid="{6B01E92A-60CD-4967-B7E4-0891E7ADFD86}" name="rxnName" dataDxfId="28"/>
    <tableColumn id="3" xr3:uid="{3889E4A5-0002-4A86-855B-76F6106EFAF9}" name="k-score (FSEOF)" dataDxfId="27"/>
    <tableColumn id="4" xr3:uid="{97C355DA-3E4A-4371-AEDD-EDF549849C52}" name="grRules" dataDxfId="26"/>
    <tableColumn id="5" xr3:uid="{82255ADF-BCDB-43AB-A83C-75489F220296}" name="rxnEquation" dataDxfId="25"/>
    <tableColumn id="7" xr3:uid="{B8AE34E5-96E2-4669-8C35-372E0E058E39}" name="Full capacity?" dataDxfId="24">
      <calculatedColumnFormula>COUNTIF(Tabela1[rxnID],Tabela2[[#This Row],[rxnID]])</calculatedColumnFormula>
    </tableColumn>
    <tableColumn id="6" xr3:uid="{E29B3D2B-E0B4-4A3D-B4A6-3516D246A57F}" name="Coluna1" dataDxfId="2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DE9A69-01D2-450B-A37D-47DEDF04F087}" name="Tabela9" displayName="Tabela9" ref="J73:L121" totalsRowShown="0">
  <autoFilter ref="J73:L121" xr:uid="{CFDE9A69-01D2-450B-A37D-47DEDF04F087}">
    <filterColumn colId="2">
      <customFilters>
        <customFilter operator="notEqual" val=" "/>
      </customFilters>
    </filterColumn>
  </autoFilter>
  <tableColumns count="3">
    <tableColumn id="1" xr3:uid="{376CAA50-40A1-4E7F-8703-DDDD2C53A76B}" name="Gene"/>
    <tableColumn id="2" xr3:uid="{C96A8BC2-B7BA-4416-83AF-A6BE6C23B623}" name="K-score" dataDxfId="22"/>
    <tableColumn id="3" xr3:uid="{28D3AAA4-C01E-4763-9813-BCBCDA6F710D}" name="rxnNam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AE83F6-0BCA-4846-8A86-50B0E87B7071}" name="Tabela4" displayName="Tabela4" ref="A2:H343" totalsRowShown="0" dataDxfId="21">
  <autoFilter ref="A2:H343" xr:uid="{C6AE83F6-0BCA-4846-8A86-50B0E87B7071}"/>
  <sortState xmlns:xlrd2="http://schemas.microsoft.com/office/spreadsheetml/2017/richdata2" ref="A3:H29">
    <sortCondition ref="C2:C29"/>
  </sortState>
  <tableColumns count="8">
    <tableColumn id="1" xr3:uid="{E5E7C25F-8F69-41C8-8E7E-05CEDB124ADA}" name="rxnID" dataDxfId="20"/>
    <tableColumn id="2" xr3:uid="{456CC05A-79E5-47F1-A5DB-D73F83DD6C01}" name="rxnName" dataDxfId="19"/>
    <tableColumn id="3" xr3:uid="{7D74E1A5-D459-4D11-986F-587BF6F3DF43}" name="protID" dataDxfId="18"/>
    <tableColumn id="4" xr3:uid="{5AC1BD2F-9141-427F-88DF-9484BBBC59EB}" name="geneID" dataDxfId="17"/>
    <tableColumn id="5" xr3:uid="{DA7BBA2F-226C-42E9-B03D-9F53FFF6DFD2}" name="grRules" dataDxfId="16"/>
    <tableColumn id="6" xr3:uid="{7E25E5D5-6153-4BAC-8C4C-0FCF8318F8C8}" name="capUsage" dataDxfId="15"/>
    <tableColumn id="7" xr3:uid="{85B71081-E8B3-41DB-8F64-94F96B6EA9CA}" name="absUsage" dataDxfId="14"/>
    <tableColumn id="8" xr3:uid="{AB8DAD24-B436-49AB-A804-38D3C0FCA8A5}" name="Comments" dataDxfId="1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0AA8EA-476C-4F4B-80F4-DE8A34E64E46}" name="Tabela5" displayName="Tabela5" ref="L35:R82" totalsRowShown="0">
  <autoFilter ref="L35:R82" xr:uid="{7F0AA8EA-476C-4F4B-80F4-DE8A34E64E46}"/>
  <tableColumns count="7">
    <tableColumn id="1" xr3:uid="{9828324B-B1A7-405F-BDF4-02AB298648CB}" name="rxnID"/>
    <tableColumn id="2" xr3:uid="{1D21A188-4E6E-4813-93C9-53303D94A8FA}" name="rxnName"/>
    <tableColumn id="3" xr3:uid="{BD1DDBF5-5E6C-439F-AEE5-4B786B6139B8}" name="k-score (FSEOF)" dataDxfId="12"/>
    <tableColumn id="4" xr3:uid="{69444D84-9159-4F7A-860D-B03514F4C1C6}" name="grRules"/>
    <tableColumn id="5" xr3:uid="{7FD0E090-AED0-437F-91AD-29933D0FD7AE}" name="rxnEquation"/>
    <tableColumn id="6" xr3:uid="{C1A1CBE8-80C2-47C9-8E2C-7ED9594B1DEC}" name="Full capacity?" dataDxfId="11">
      <calculatedColumnFormula>COUNTIF(Tabela4[geneID],Tabela5[[#This Row],[grRules]])</calculatedColumnFormula>
    </tableColumn>
    <tableColumn id="7" xr3:uid="{E511D38C-DB49-458B-B4DE-F2D62D623BAD}" name="Comment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8E6280-CBEE-4374-9923-9BF64AA0B381}" name="Tabela6" displayName="Tabela6" ref="L93:V116" totalsRowShown="0">
  <autoFilter ref="L93:V116" xr:uid="{E18E6280-CBEE-4374-9923-9BF64AA0B381}"/>
  <tableColumns count="11">
    <tableColumn id="1" xr3:uid="{4905A0A7-9CA0-4B61-A17A-A60AA93CFAF9}" name="protID"/>
    <tableColumn id="2" xr3:uid="{07CE7141-993F-4265-ADA2-1D7AE02E2331}" name="geneID"/>
    <tableColumn id="3" xr3:uid="{DD485713-254D-456F-A6A4-FF80A9F2504A}" name="absUsage" dataDxfId="10"/>
    <tableColumn id="4" xr3:uid="{6ED1EEFA-F296-4FEE-8090-465370BDD4EB}" name="percUsage" dataDxfId="9"/>
    <tableColumn id="5" xr3:uid="{8EF813D8-C987-4BEE-BB29-271B2A5ADA14}" name="kcat" dataDxfId="8"/>
    <tableColumn id="6" xr3:uid="{E9482A6E-4578-462E-B118-408E2D0DD4F9}" name="sorce"/>
    <tableColumn id="7" xr3:uid="{3318B392-664A-4D18-A77D-DFA08B424AEA}" name="rxnID"/>
    <tableColumn id="8" xr3:uid="{54DDE929-E8C8-4736-9AD2-5FD58FCAE634}" name="rxnNames"/>
    <tableColumn id="9" xr3:uid="{44B3321F-81D2-4832-A9C4-ED4925AE4EEB}" name="grRules"/>
    <tableColumn id="10" xr3:uid="{0A4F1D80-C65F-4E35-8820-A1CCE3DCC85B}" name="FSEOF?" dataDxfId="7">
      <calculatedColumnFormula>COUNTIF(Tabela5[rxnID],R94)</calculatedColumnFormula>
    </tableColumn>
    <tableColumn id="11" xr3:uid="{84091260-CE60-469A-9EF2-267494370C4C}" name="Full capacity?">
      <calculatedColumnFormula>COUNTIF(Tabela4[rxnID],R94)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C13C85-ABDF-44C3-8692-990BF21D8F44}" name="iYali_FSEOF_rxns" displayName="iYali_FSEOF_rxns" ref="A1:E278" totalsRowShown="0">
  <autoFilter ref="A1:E278" xr:uid="{FAC13C85-ABDF-44C3-8692-990BF21D8F44}">
    <filterColumn colId="4">
      <filters>
        <filter val="1"/>
      </filters>
    </filterColumn>
  </autoFilter>
  <tableColumns count="5">
    <tableColumn id="1" xr3:uid="{F3BC98BE-074B-4659-A481-95A572D7250B}" name="rxn"/>
    <tableColumn id="2" xr3:uid="{BC71A054-99E2-4CCB-89BA-40433857CFBC}" name="GPR"/>
    <tableColumn id="5" xr3:uid="{373E0B2D-009E-40EC-AB3B-EFBC5133DB8A}" name="rxnName"/>
    <tableColumn id="4" xr3:uid="{72D9FA60-DBFD-472B-AD6C-C3CCBEE1C032}" name="equation"/>
    <tableColumn id="6" xr3:uid="{71BE8815-7FEF-4345-8BC7-63F208F393B5}" name="in other FSEOF?">
      <calculatedColumnFormula>COUNTIF(iYali!$C$4:$C$61,iYali_FSEOF_rxns[[#This Row],[rxn]])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43EE26-8B2C-4075-B67E-104A6663B0FE}" name="Tabela8" displayName="Tabela8" ref="A280:C361" totalsRowShown="0">
  <autoFilter ref="A280:C361" xr:uid="{5443EE26-8B2C-4075-B67E-104A6663B0FE}"/>
  <tableColumns count="3">
    <tableColumn id="1" xr3:uid="{87BE210B-E26E-4D99-9F75-2FB7BB547A2E}" name="Genes"/>
    <tableColumn id="2" xr3:uid="{9DB0997A-9630-447E-84DF-46C65C91CCBD}" name="Gene Names"/>
    <tableColumn id="3" xr3:uid="{0E46B091-E495-4819-A523-84DE06CEF752}" name="k-scores" dataDxfId="6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F7983E-99F8-4C36-8E88-ECB60B285040}" name="Tabela3" displayName="Tabela3" ref="A2:H62" totalsRowShown="0">
  <autoFilter ref="A2:H62" xr:uid="{5FF7983E-99F8-4C36-8E88-ECB60B285040}">
    <filterColumn colId="6">
      <customFilters>
        <customFilter operator="notEqual" val=" "/>
      </customFilters>
    </filterColumn>
  </autoFilter>
  <sortState xmlns:xlrd2="http://schemas.microsoft.com/office/spreadsheetml/2017/richdata2" ref="A4:G61">
    <sortCondition descending="1" ref="A2:A62"/>
  </sortState>
  <tableColumns count="8">
    <tableColumn id="1" xr3:uid="{9514A4A8-EE64-42C2-BC23-C804EA98396F}" name="Slope"/>
    <tableColumn id="2" xr3:uid="{1CE909D6-078F-411F-BD6F-2FECE2B252DC}" name="rowID"/>
    <tableColumn id="3" xr3:uid="{6407A54B-A4A2-4F7A-A70B-5DA95B1856C7}" name="Enzyme ID"/>
    <tableColumn id="4" xr3:uid="{0CF9C776-6258-4F59-9D47-EAC6C81480B2}" name="Enzyme Name"/>
    <tableColumn id="5" xr3:uid="{F98635F7-49EB-4681-B5AC-1A21D1C19ECE}" name="Subsystems"/>
    <tableColumn id="6" xr3:uid="{EEF981D1-C62E-4367-A718-45B8DFBF6E18}" name="Direction"/>
    <tableColumn id="7" xr3:uid="{9308457D-50DF-41D2-B868-C7AE067057D5}" name="Gr Rule"/>
    <tableColumn id="8" xr3:uid="{F4800E00-0FFA-4FA3-AE1B-CB900A75696A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5"/>
  <sheetViews>
    <sheetView topLeftCell="D49" zoomScaleNormal="100" workbookViewId="0">
      <selection activeCell="L137" sqref="L137"/>
    </sheetView>
  </sheetViews>
  <sheetFormatPr defaultRowHeight="15" x14ac:dyDescent="0.25"/>
  <cols>
    <col min="1" max="1" width="19.85546875" bestFit="1" customWidth="1"/>
    <col min="2" max="2" width="72.7109375" bestFit="1" customWidth="1"/>
    <col min="3" max="3" width="18.7109375" customWidth="1"/>
    <col min="4" max="4" width="14" bestFit="1" customWidth="1"/>
    <col min="5" max="5" width="14.140625" customWidth="1"/>
    <col min="6" max="6" width="17.42578125" bestFit="1" customWidth="1"/>
    <col min="7" max="7" width="11.7109375" bestFit="1" customWidth="1"/>
    <col min="8" max="8" width="23.42578125" bestFit="1" customWidth="1"/>
    <col min="9" max="9" width="14.42578125" customWidth="1"/>
    <col min="10" max="10" width="14.28515625" bestFit="1" customWidth="1"/>
    <col min="11" max="11" width="9.85546875" customWidth="1"/>
    <col min="12" max="12" width="11.42578125" customWidth="1"/>
    <col min="16" max="16" width="21.42578125" customWidth="1"/>
  </cols>
  <sheetData>
    <row r="1" spans="1:17" x14ac:dyDescent="0.25">
      <c r="A1" s="30" t="s">
        <v>351</v>
      </c>
      <c r="B1" s="30"/>
      <c r="C1" s="30"/>
      <c r="D1" s="30"/>
      <c r="E1" s="30"/>
      <c r="F1" s="30"/>
      <c r="G1" s="30"/>
      <c r="H1" s="30"/>
      <c r="I1" s="30"/>
      <c r="K1" s="31" t="s">
        <v>437</v>
      </c>
      <c r="L1" s="31"/>
      <c r="M1" s="31"/>
      <c r="N1" s="31"/>
      <c r="O1" s="31"/>
      <c r="P1" s="31"/>
      <c r="Q1" s="31"/>
    </row>
    <row r="2" spans="1:17" x14ac:dyDescent="0.25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438</v>
      </c>
      <c r="I2" t="s">
        <v>164</v>
      </c>
      <c r="K2" s="18" t="s">
        <v>393</v>
      </c>
      <c r="L2" s="18" t="s">
        <v>394</v>
      </c>
      <c r="M2" s="18" t="s">
        <v>395</v>
      </c>
      <c r="N2" s="18" t="s">
        <v>396</v>
      </c>
      <c r="O2" s="18" t="s">
        <v>397</v>
      </c>
      <c r="P2" s="18" t="s">
        <v>398</v>
      </c>
      <c r="Q2" s="18" t="s">
        <v>399</v>
      </c>
    </row>
    <row r="3" spans="1:17" x14ac:dyDescent="0.25">
      <c r="A3" t="s">
        <v>1464</v>
      </c>
      <c r="B3" s="3" t="s">
        <v>1465</v>
      </c>
      <c r="C3" t="s">
        <v>443</v>
      </c>
      <c r="D3" t="s">
        <v>1466</v>
      </c>
      <c r="E3" t="s">
        <v>1466</v>
      </c>
      <c r="F3" s="2">
        <v>0.99000000000027999</v>
      </c>
      <c r="G3" s="1">
        <v>0.74943033445909102</v>
      </c>
      <c r="H3" s="2">
        <f>COUNTIF($K$3:$K$16,Tabela1[[#This Row],[protID]])</f>
        <v>0</v>
      </c>
      <c r="K3" t="s">
        <v>408</v>
      </c>
      <c r="L3">
        <v>9.783E-3</v>
      </c>
      <c r="M3">
        <v>0.288021672659863</v>
      </c>
      <c r="N3">
        <v>1</v>
      </c>
      <c r="O3">
        <v>29.441037785941202</v>
      </c>
      <c r="P3" t="s">
        <v>409</v>
      </c>
      <c r="Q3" t="s">
        <v>410</v>
      </c>
    </row>
    <row r="4" spans="1:17" hidden="1" x14ac:dyDescent="0.25">
      <c r="A4" t="s">
        <v>1231</v>
      </c>
      <c r="B4" t="s">
        <v>1400</v>
      </c>
      <c r="C4" t="s">
        <v>417</v>
      </c>
      <c r="D4" t="s">
        <v>1401</v>
      </c>
      <c r="E4" t="s">
        <v>1401</v>
      </c>
      <c r="F4" s="2">
        <v>0.99000000000000699</v>
      </c>
      <c r="G4" s="1">
        <v>0.80941525441241402</v>
      </c>
      <c r="H4" s="2">
        <f>COUNTIF($K$3:$K$16,Tabela1[[#This Row],[protID]])</f>
        <v>1</v>
      </c>
      <c r="K4" t="s">
        <v>400</v>
      </c>
      <c r="L4">
        <v>6.0610000000000004E-3</v>
      </c>
      <c r="M4">
        <v>0.137864311142887</v>
      </c>
      <c r="N4">
        <v>5</v>
      </c>
      <c r="O4">
        <v>22.746132839941801</v>
      </c>
      <c r="P4" t="s">
        <v>401</v>
      </c>
      <c r="Q4" t="s">
        <v>402</v>
      </c>
    </row>
    <row r="5" spans="1:17" hidden="1" x14ac:dyDescent="0.25">
      <c r="A5" t="s">
        <v>1232</v>
      </c>
      <c r="B5" t="s">
        <v>1402</v>
      </c>
      <c r="C5" t="s">
        <v>417</v>
      </c>
      <c r="D5" t="s">
        <v>1401</v>
      </c>
      <c r="E5" t="s">
        <v>1401</v>
      </c>
      <c r="F5" s="2">
        <v>0.99000000000000699</v>
      </c>
      <c r="G5" s="1">
        <v>0.80941525441241402</v>
      </c>
      <c r="H5" s="2">
        <f>COUNTIF($K$3:$K$16,Tabela1[[#This Row],[protID]])</f>
        <v>1</v>
      </c>
      <c r="K5" t="s">
        <v>405</v>
      </c>
      <c r="L5">
        <v>3.4595000000000001E-2</v>
      </c>
      <c r="M5">
        <v>0.72442700000000004</v>
      </c>
      <c r="N5">
        <v>1</v>
      </c>
      <c r="O5">
        <v>20.9402225755167</v>
      </c>
      <c r="P5" t="s">
        <v>406</v>
      </c>
      <c r="Q5" t="s">
        <v>407</v>
      </c>
    </row>
    <row r="6" spans="1:17" hidden="1" x14ac:dyDescent="0.25">
      <c r="A6" t="s">
        <v>1234</v>
      </c>
      <c r="B6" t="s">
        <v>1403</v>
      </c>
      <c r="C6" t="s">
        <v>417</v>
      </c>
      <c r="D6" t="s">
        <v>1401</v>
      </c>
      <c r="E6" t="s">
        <v>1401</v>
      </c>
      <c r="F6" s="2">
        <v>0.99000000000000699</v>
      </c>
      <c r="G6" s="1">
        <v>0.80941525441241402</v>
      </c>
      <c r="H6" s="2">
        <f>COUNTIF($K$3:$K$16,Tabela1[[#This Row],[protID]])</f>
        <v>1</v>
      </c>
      <c r="K6" t="s">
        <v>403</v>
      </c>
      <c r="L6">
        <v>1.8010000000000002E-2</v>
      </c>
      <c r="M6">
        <v>0.32309897464465398</v>
      </c>
      <c r="N6">
        <v>1</v>
      </c>
      <c r="O6">
        <v>17.939976382268402</v>
      </c>
      <c r="P6" t="s">
        <v>404</v>
      </c>
      <c r="Q6" t="s">
        <v>402</v>
      </c>
    </row>
    <row r="7" spans="1:17" x14ac:dyDescent="0.25">
      <c r="A7" t="s">
        <v>1304</v>
      </c>
      <c r="B7" t="s">
        <v>1465</v>
      </c>
      <c r="C7" t="s">
        <v>443</v>
      </c>
      <c r="D7" t="s">
        <v>1466</v>
      </c>
      <c r="E7" t="s">
        <v>1466</v>
      </c>
      <c r="F7" s="2">
        <v>0.99000000000027999</v>
      </c>
      <c r="G7" s="1">
        <v>0.74943033445909102</v>
      </c>
      <c r="H7" s="2">
        <f>COUNTIF($K$3:$K$16,Tabela1[[#This Row],[protID]])</f>
        <v>0</v>
      </c>
      <c r="K7" t="s">
        <v>411</v>
      </c>
      <c r="L7">
        <v>2.3296999999999998E-2</v>
      </c>
      <c r="M7">
        <v>0.20378259499461901</v>
      </c>
      <c r="N7">
        <v>1</v>
      </c>
      <c r="O7">
        <v>8.7471603637643902</v>
      </c>
      <c r="P7" t="s">
        <v>412</v>
      </c>
      <c r="Q7" t="s">
        <v>413</v>
      </c>
    </row>
    <row r="8" spans="1:17" x14ac:dyDescent="0.25">
      <c r="A8" t="s">
        <v>1397</v>
      </c>
      <c r="B8" t="s">
        <v>1398</v>
      </c>
      <c r="C8" t="s">
        <v>439</v>
      </c>
      <c r="D8" t="s">
        <v>1399</v>
      </c>
      <c r="E8" t="s">
        <v>1399</v>
      </c>
      <c r="F8" s="2">
        <v>1</v>
      </c>
      <c r="G8" s="1">
        <v>0.363292</v>
      </c>
      <c r="H8" s="2">
        <f>COUNTIF($K$3:$K$16,Tabela1[[#This Row],[protID]])</f>
        <v>0</v>
      </c>
      <c r="K8" t="s">
        <v>414</v>
      </c>
      <c r="L8">
        <v>0.14963799999999999</v>
      </c>
      <c r="M8">
        <v>1.22424771359315</v>
      </c>
      <c r="N8">
        <v>1</v>
      </c>
      <c r="O8">
        <v>8.1813958592947795</v>
      </c>
      <c r="P8" t="s">
        <v>415</v>
      </c>
      <c r="Q8" s="3" t="s">
        <v>416</v>
      </c>
    </row>
    <row r="9" spans="1:17" hidden="1" x14ac:dyDescent="0.25">
      <c r="A9" t="s">
        <v>1205</v>
      </c>
      <c r="B9" t="s">
        <v>1409</v>
      </c>
      <c r="C9" t="s">
        <v>423</v>
      </c>
      <c r="D9" t="s">
        <v>1410</v>
      </c>
      <c r="E9" t="s">
        <v>1410</v>
      </c>
      <c r="F9" s="2">
        <v>0.98999999999981303</v>
      </c>
      <c r="G9" s="1">
        <v>0.28264359825445501</v>
      </c>
      <c r="H9" s="2">
        <f>COUNTIF($K$3:$K$16,Tabela1[[#This Row],[protID]])</f>
        <v>1</v>
      </c>
      <c r="K9" t="s">
        <v>420</v>
      </c>
      <c r="L9">
        <v>0.110032</v>
      </c>
      <c r="M9">
        <v>0.81759116607313898</v>
      </c>
      <c r="N9">
        <v>1</v>
      </c>
      <c r="O9">
        <v>7.4304853685576804</v>
      </c>
      <c r="P9" t="s">
        <v>421</v>
      </c>
      <c r="Q9" t="s">
        <v>422</v>
      </c>
    </row>
    <row r="10" spans="1:17" x14ac:dyDescent="0.25">
      <c r="A10" t="s">
        <v>1443</v>
      </c>
      <c r="B10" t="s">
        <v>1444</v>
      </c>
      <c r="C10" t="s">
        <v>439</v>
      </c>
      <c r="D10" t="s">
        <v>1399</v>
      </c>
      <c r="E10" t="s">
        <v>1399</v>
      </c>
      <c r="F10" s="2">
        <v>1</v>
      </c>
      <c r="G10" s="1">
        <v>0.363292</v>
      </c>
      <c r="H10" s="2">
        <f>COUNTIF($K$3:$K$16,Tabela1[[#This Row],[protID]])</f>
        <v>0</v>
      </c>
      <c r="K10" t="s">
        <v>1394</v>
      </c>
      <c r="L10">
        <v>0.109565</v>
      </c>
      <c r="M10">
        <v>0.75700033783725096</v>
      </c>
      <c r="N10">
        <v>1</v>
      </c>
      <c r="O10">
        <v>6.9091437761808203</v>
      </c>
      <c r="P10" t="s">
        <v>1395</v>
      </c>
      <c r="Q10" t="s">
        <v>1396</v>
      </c>
    </row>
    <row r="11" spans="1:17" x14ac:dyDescent="0.25">
      <c r="A11" t="s">
        <v>1445</v>
      </c>
      <c r="B11" t="s">
        <v>1446</v>
      </c>
      <c r="C11" t="s">
        <v>439</v>
      </c>
      <c r="D11" t="s">
        <v>1399</v>
      </c>
      <c r="E11" t="s">
        <v>1399</v>
      </c>
      <c r="F11" s="2">
        <v>1</v>
      </c>
      <c r="G11" s="1">
        <v>0.363292</v>
      </c>
      <c r="H11" s="2">
        <f>COUNTIF($K$3:$K$16,Tabela1[[#This Row],[protID]])</f>
        <v>0</v>
      </c>
      <c r="K11" t="s">
        <v>423</v>
      </c>
      <c r="L11">
        <v>0.25714900000000002</v>
      </c>
      <c r="M11">
        <v>0.95899100000000004</v>
      </c>
      <c r="N11">
        <v>1</v>
      </c>
      <c r="O11">
        <v>3.7293203551248499</v>
      </c>
      <c r="P11" t="s">
        <v>424</v>
      </c>
      <c r="Q11" t="s">
        <v>425</v>
      </c>
    </row>
    <row r="12" spans="1:17" x14ac:dyDescent="0.25">
      <c r="A12" t="s">
        <v>1453</v>
      </c>
      <c r="B12" t="s">
        <v>1454</v>
      </c>
      <c r="C12" t="s">
        <v>442</v>
      </c>
      <c r="D12" t="s">
        <v>1455</v>
      </c>
      <c r="E12" t="s">
        <v>1455</v>
      </c>
      <c r="F12" s="2">
        <v>1</v>
      </c>
      <c r="G12" s="1">
        <v>0.21693100000000001</v>
      </c>
      <c r="H12" s="2">
        <f>COUNTIF($K$3:$K$16,Tabela1[[#This Row],[protID]])</f>
        <v>0</v>
      </c>
      <c r="K12" t="s">
        <v>426</v>
      </c>
      <c r="L12">
        <v>6.5856999999999999E-2</v>
      </c>
      <c r="M12">
        <v>0.21764451435278301</v>
      </c>
      <c r="N12">
        <v>1</v>
      </c>
      <c r="O12">
        <v>3.3048045667549899</v>
      </c>
      <c r="P12" t="s">
        <v>427</v>
      </c>
      <c r="Q12" t="s">
        <v>428</v>
      </c>
    </row>
    <row r="13" spans="1:17" x14ac:dyDescent="0.25">
      <c r="A13" t="s">
        <v>1456</v>
      </c>
      <c r="B13" t="s">
        <v>1457</v>
      </c>
      <c r="C13" t="s">
        <v>442</v>
      </c>
      <c r="D13" t="s">
        <v>1455</v>
      </c>
      <c r="E13" t="s">
        <v>1455</v>
      </c>
      <c r="F13" s="2">
        <v>1</v>
      </c>
      <c r="G13" s="1">
        <v>0.21693100000000001</v>
      </c>
      <c r="H13" s="2">
        <f>COUNTIF($K$3:$K$16,Tabela1[[#This Row],[protID]])</f>
        <v>0</v>
      </c>
      <c r="K13" t="s">
        <v>429</v>
      </c>
      <c r="L13">
        <v>8.7180999999999995E-2</v>
      </c>
      <c r="M13">
        <v>0.285498584095429</v>
      </c>
      <c r="N13">
        <v>1</v>
      </c>
      <c r="O13">
        <v>3.2747798728556501</v>
      </c>
      <c r="P13" t="s">
        <v>430</v>
      </c>
      <c r="Q13" t="s">
        <v>431</v>
      </c>
    </row>
    <row r="14" spans="1:17" x14ac:dyDescent="0.25">
      <c r="A14" t="s">
        <v>1458</v>
      </c>
      <c r="B14" t="s">
        <v>1454</v>
      </c>
      <c r="C14" t="s">
        <v>442</v>
      </c>
      <c r="D14" t="s">
        <v>1455</v>
      </c>
      <c r="E14" t="s">
        <v>1455</v>
      </c>
      <c r="F14" s="2">
        <v>1</v>
      </c>
      <c r="G14" s="1">
        <v>0.21693100000000001</v>
      </c>
      <c r="H14" s="2">
        <f>COUNTIF($K$3:$K$16,Tabela1[[#This Row],[protID]])</f>
        <v>0</v>
      </c>
      <c r="K14" t="s">
        <v>417</v>
      </c>
      <c r="L14">
        <v>4.7244000000000001E-2</v>
      </c>
      <c r="M14">
        <v>0.146003167930436</v>
      </c>
      <c r="N14">
        <v>2</v>
      </c>
      <c r="O14">
        <v>3.0904065686740299</v>
      </c>
      <c r="P14" t="s">
        <v>418</v>
      </c>
      <c r="Q14" t="s">
        <v>419</v>
      </c>
    </row>
    <row r="15" spans="1:17" x14ac:dyDescent="0.25">
      <c r="A15" t="s">
        <v>1459</v>
      </c>
      <c r="B15" t="s">
        <v>1457</v>
      </c>
      <c r="C15" t="s">
        <v>442</v>
      </c>
      <c r="D15" t="s">
        <v>1455</v>
      </c>
      <c r="E15" t="s">
        <v>1455</v>
      </c>
      <c r="F15" s="2">
        <v>1</v>
      </c>
      <c r="G15" s="1">
        <v>0.21693100000000001</v>
      </c>
      <c r="H15" s="2">
        <f>COUNTIF($K$3:$K$16,Tabela1[[#This Row],[protID]])</f>
        <v>0</v>
      </c>
      <c r="K15" t="s">
        <v>434</v>
      </c>
      <c r="L15">
        <v>2.7437E-2</v>
      </c>
      <c r="M15">
        <v>4.4888592290790702E-2</v>
      </c>
      <c r="N15">
        <v>1</v>
      </c>
      <c r="O15">
        <v>1.6360605128399901</v>
      </c>
      <c r="P15" t="s">
        <v>435</v>
      </c>
      <c r="Q15" t="s">
        <v>436</v>
      </c>
    </row>
    <row r="16" spans="1:17" x14ac:dyDescent="0.25">
      <c r="A16" t="s">
        <v>1475</v>
      </c>
      <c r="B16" t="s">
        <v>1476</v>
      </c>
      <c r="C16" t="s">
        <v>442</v>
      </c>
      <c r="D16" t="s">
        <v>1455</v>
      </c>
      <c r="E16" t="s">
        <v>1455</v>
      </c>
      <c r="F16" s="2">
        <v>1</v>
      </c>
      <c r="G16" s="1">
        <v>0.21693100000000001</v>
      </c>
      <c r="H16" s="2">
        <f>COUNTIF($K$3:$K$16,Tabela1[[#This Row],[protID]])</f>
        <v>0</v>
      </c>
      <c r="K16" t="s">
        <v>432</v>
      </c>
      <c r="L16">
        <v>0.105267</v>
      </c>
      <c r="M16">
        <v>0.150637088348093</v>
      </c>
      <c r="N16">
        <v>1</v>
      </c>
      <c r="O16">
        <v>1.4310001078029499</v>
      </c>
      <c r="P16" t="s">
        <v>433</v>
      </c>
      <c r="Q16" t="s">
        <v>402</v>
      </c>
    </row>
    <row r="17" spans="1:8" x14ac:dyDescent="0.25">
      <c r="A17" t="s">
        <v>1477</v>
      </c>
      <c r="B17" t="s">
        <v>1478</v>
      </c>
      <c r="C17" t="s">
        <v>442</v>
      </c>
      <c r="D17" t="s">
        <v>1455</v>
      </c>
      <c r="E17" t="s">
        <v>1455</v>
      </c>
      <c r="F17" s="2">
        <v>1</v>
      </c>
      <c r="G17" s="1">
        <v>0.21693100000000001</v>
      </c>
      <c r="H17" s="2">
        <f>COUNTIF($K$3:$K$16,Tabela1[[#This Row],[protID]])</f>
        <v>0</v>
      </c>
    </row>
    <row r="18" spans="1:8" x14ac:dyDescent="0.25">
      <c r="A18" t="s">
        <v>1479</v>
      </c>
      <c r="B18" t="s">
        <v>1480</v>
      </c>
      <c r="C18" t="s">
        <v>442</v>
      </c>
      <c r="D18" t="s">
        <v>1455</v>
      </c>
      <c r="E18" t="s">
        <v>1455</v>
      </c>
      <c r="F18" s="2">
        <v>1</v>
      </c>
      <c r="G18" s="1">
        <v>0.21693100000000001</v>
      </c>
      <c r="H18" s="2">
        <f>COUNTIF($K$3:$K$16,Tabela1[[#This Row],[protID]])</f>
        <v>0</v>
      </c>
    </row>
    <row r="19" spans="1:8" x14ac:dyDescent="0.25">
      <c r="A19" t="s">
        <v>1481</v>
      </c>
      <c r="B19" t="s">
        <v>1482</v>
      </c>
      <c r="C19" t="s">
        <v>442</v>
      </c>
      <c r="D19" t="s">
        <v>1455</v>
      </c>
      <c r="E19" t="s">
        <v>1455</v>
      </c>
      <c r="F19" s="2">
        <v>1</v>
      </c>
      <c r="G19" s="1">
        <v>0.21693100000000001</v>
      </c>
      <c r="H19" s="2">
        <f>COUNTIF($K$3:$K$16,Tabela1[[#This Row],[protID]])</f>
        <v>0</v>
      </c>
    </row>
    <row r="20" spans="1:8" x14ac:dyDescent="0.25">
      <c r="A20" t="s">
        <v>1483</v>
      </c>
      <c r="B20" s="3" t="s">
        <v>1484</v>
      </c>
      <c r="C20" t="s">
        <v>442</v>
      </c>
      <c r="D20" t="s">
        <v>1455</v>
      </c>
      <c r="E20" t="s">
        <v>1455</v>
      </c>
      <c r="F20" s="2">
        <v>1</v>
      </c>
      <c r="G20" s="1">
        <v>0.21693100000000001</v>
      </c>
      <c r="H20" s="2">
        <f>COUNTIF($K$3:$K$16,Tabela1[[#This Row],[protID]])</f>
        <v>0</v>
      </c>
    </row>
    <row r="21" spans="1:8" x14ac:dyDescent="0.25">
      <c r="A21" t="s">
        <v>1485</v>
      </c>
      <c r="B21" t="s">
        <v>1486</v>
      </c>
      <c r="C21" t="s">
        <v>442</v>
      </c>
      <c r="D21" t="s">
        <v>1455</v>
      </c>
      <c r="E21" t="s">
        <v>1455</v>
      </c>
      <c r="F21" s="2">
        <v>1</v>
      </c>
      <c r="G21" s="1">
        <v>0.21693100000000001</v>
      </c>
      <c r="H21" s="2">
        <f>COUNTIF($K$3:$K$16,Tabela1[[#This Row],[protID]])</f>
        <v>0</v>
      </c>
    </row>
    <row r="22" spans="1:8" x14ac:dyDescent="0.25">
      <c r="A22" t="s">
        <v>1487</v>
      </c>
      <c r="B22" t="s">
        <v>1484</v>
      </c>
      <c r="C22" t="s">
        <v>442</v>
      </c>
      <c r="D22" t="s">
        <v>1455</v>
      </c>
      <c r="E22" t="s">
        <v>1455</v>
      </c>
      <c r="F22" s="2">
        <v>1</v>
      </c>
      <c r="G22" s="1">
        <v>0.21693100000000001</v>
      </c>
      <c r="H22" s="2">
        <f>COUNTIF($K$3:$K$16,Tabela1[[#This Row],[protID]])</f>
        <v>0</v>
      </c>
    </row>
    <row r="23" spans="1:8" x14ac:dyDescent="0.25">
      <c r="A23" t="s">
        <v>1488</v>
      </c>
      <c r="B23" t="s">
        <v>1486</v>
      </c>
      <c r="C23" t="s">
        <v>442</v>
      </c>
      <c r="D23" t="s">
        <v>1455</v>
      </c>
      <c r="E23" t="s">
        <v>1455</v>
      </c>
      <c r="F23" s="2">
        <v>1</v>
      </c>
      <c r="G23" s="1">
        <v>0.21693100000000001</v>
      </c>
      <c r="H23" s="2">
        <f>COUNTIF($K$3:$K$16,Tabela1[[#This Row],[protID]])</f>
        <v>0</v>
      </c>
    </row>
    <row r="24" spans="1:8" hidden="1" x14ac:dyDescent="0.25">
      <c r="A24" t="s">
        <v>1246</v>
      </c>
      <c r="B24" t="s">
        <v>1437</v>
      </c>
      <c r="C24" t="s">
        <v>400</v>
      </c>
      <c r="D24" t="s">
        <v>1438</v>
      </c>
      <c r="E24" t="s">
        <v>1438</v>
      </c>
      <c r="F24" s="2">
        <v>0.99000000000085298</v>
      </c>
      <c r="G24" s="1">
        <v>0.28514145593350998</v>
      </c>
      <c r="H24" s="2">
        <f>COUNTIF($K$3:$K$16,Tabela1[[#This Row],[protID]])</f>
        <v>1</v>
      </c>
    </row>
    <row r="25" spans="1:8" hidden="1" x14ac:dyDescent="0.25">
      <c r="A25" t="s">
        <v>1247</v>
      </c>
      <c r="B25" t="s">
        <v>1439</v>
      </c>
      <c r="C25" t="s">
        <v>400</v>
      </c>
      <c r="D25" t="s">
        <v>1438</v>
      </c>
      <c r="E25" t="s">
        <v>1438</v>
      </c>
      <c r="F25" s="2">
        <v>0.99000000000085298</v>
      </c>
      <c r="G25" s="1">
        <v>0.28514145593350998</v>
      </c>
      <c r="H25" s="2">
        <f>COUNTIF($K$3:$K$16,Tabela1[[#This Row],[protID]])</f>
        <v>1</v>
      </c>
    </row>
    <row r="26" spans="1:8" x14ac:dyDescent="0.25">
      <c r="A26" t="s">
        <v>1470</v>
      </c>
      <c r="B26" t="s">
        <v>1471</v>
      </c>
      <c r="C26" t="s">
        <v>445</v>
      </c>
      <c r="D26" t="s">
        <v>1472</v>
      </c>
      <c r="E26" t="s">
        <v>1472</v>
      </c>
      <c r="F26" s="2">
        <v>1</v>
      </c>
      <c r="G26" s="1">
        <v>0.17465800000000001</v>
      </c>
      <c r="H26" s="2">
        <f>COUNTIF($K$3:$K$16,Tabela1[[#This Row],[protID]])</f>
        <v>0</v>
      </c>
    </row>
    <row r="27" spans="1:8" x14ac:dyDescent="0.25">
      <c r="A27" t="s">
        <v>1489</v>
      </c>
      <c r="B27" t="s">
        <v>1490</v>
      </c>
      <c r="C27" t="s">
        <v>445</v>
      </c>
      <c r="D27" t="s">
        <v>1472</v>
      </c>
      <c r="E27" t="s">
        <v>1472</v>
      </c>
      <c r="F27" s="2">
        <v>1</v>
      </c>
      <c r="G27" s="1">
        <v>0.17465800000000001</v>
      </c>
      <c r="H27" s="2">
        <f>COUNTIF($K$3:$K$16,Tabela1[[#This Row],[protID]])</f>
        <v>0</v>
      </c>
    </row>
    <row r="28" spans="1:8" x14ac:dyDescent="0.25">
      <c r="A28" t="s">
        <v>1325</v>
      </c>
      <c r="B28" t="s">
        <v>1435</v>
      </c>
      <c r="C28" t="s">
        <v>441</v>
      </c>
      <c r="D28" t="s">
        <v>1436</v>
      </c>
      <c r="E28" t="s">
        <v>1436</v>
      </c>
      <c r="F28" s="2">
        <v>0.99000000000000099</v>
      </c>
      <c r="G28" s="1">
        <v>0.14454313625113199</v>
      </c>
      <c r="H28" s="2">
        <f>COUNTIF($K$3:$K$16,Tabela1[[#This Row],[protID]])</f>
        <v>0</v>
      </c>
    </row>
    <row r="29" spans="1:8" x14ac:dyDescent="0.25">
      <c r="A29" t="s">
        <v>1432</v>
      </c>
      <c r="B29" t="s">
        <v>1433</v>
      </c>
      <c r="C29" t="s">
        <v>440</v>
      </c>
      <c r="D29" t="s">
        <v>1434</v>
      </c>
      <c r="E29" t="s">
        <v>1434</v>
      </c>
      <c r="F29" s="2">
        <v>1</v>
      </c>
      <c r="G29" s="1">
        <v>0.11200300000000001</v>
      </c>
      <c r="H29" s="2">
        <f>COUNTIF($K$3:$K$16,Tabela1[[#This Row],[protID]])</f>
        <v>0</v>
      </c>
    </row>
    <row r="30" spans="1:8" x14ac:dyDescent="0.25">
      <c r="A30" t="s">
        <v>1440</v>
      </c>
      <c r="B30" t="s">
        <v>1441</v>
      </c>
      <c r="C30" t="s">
        <v>440</v>
      </c>
      <c r="D30" t="s">
        <v>1434</v>
      </c>
      <c r="E30" t="s">
        <v>1442</v>
      </c>
      <c r="F30" s="2">
        <v>1</v>
      </c>
      <c r="G30" s="1">
        <v>0.11200300000000001</v>
      </c>
      <c r="H30" s="2">
        <f>COUNTIF($K$3:$K$16,Tabela1[[#This Row],[protID]])</f>
        <v>0</v>
      </c>
    </row>
    <row r="31" spans="1:8" x14ac:dyDescent="0.25">
      <c r="A31" t="s">
        <v>1447</v>
      </c>
      <c r="B31" t="s">
        <v>1448</v>
      </c>
      <c r="C31" t="s">
        <v>440</v>
      </c>
      <c r="D31" t="s">
        <v>1434</v>
      </c>
      <c r="E31" t="s">
        <v>1442</v>
      </c>
      <c r="F31" s="2">
        <v>1</v>
      </c>
      <c r="G31" s="1">
        <v>0.11200300000000001</v>
      </c>
      <c r="H31" s="2">
        <f>COUNTIF($K$3:$K$16,Tabela1[[#This Row],[protID]])</f>
        <v>0</v>
      </c>
    </row>
    <row r="32" spans="1:8" x14ac:dyDescent="0.25">
      <c r="A32" t="s">
        <v>1411</v>
      </c>
      <c r="B32" s="3" t="s">
        <v>1412</v>
      </c>
      <c r="C32" t="s">
        <v>1413</v>
      </c>
      <c r="D32" t="s">
        <v>1414</v>
      </c>
      <c r="E32" t="s">
        <v>1414</v>
      </c>
      <c r="F32" s="2">
        <v>1</v>
      </c>
      <c r="G32" s="1">
        <v>4.8833000000000001E-2</v>
      </c>
      <c r="H32" s="2">
        <f>COUNTIF($K$3:$K$16,Tabela1[[#This Row],[protID]])</f>
        <v>0</v>
      </c>
    </row>
    <row r="33" spans="1:8" x14ac:dyDescent="0.25">
      <c r="A33" t="s">
        <v>1415</v>
      </c>
      <c r="B33" t="s">
        <v>1416</v>
      </c>
      <c r="C33" t="s">
        <v>1413</v>
      </c>
      <c r="D33" t="s">
        <v>1414</v>
      </c>
      <c r="E33" t="s">
        <v>1414</v>
      </c>
      <c r="F33" s="2">
        <v>1</v>
      </c>
      <c r="G33" s="1">
        <v>4.8833000000000001E-2</v>
      </c>
      <c r="H33" s="2">
        <f>COUNTIF($K$3:$K$16,Tabela1[[#This Row],[protID]])</f>
        <v>0</v>
      </c>
    </row>
    <row r="34" spans="1:8" x14ac:dyDescent="0.25">
      <c r="A34" t="s">
        <v>1417</v>
      </c>
      <c r="B34" t="s">
        <v>1418</v>
      </c>
      <c r="C34" t="s">
        <v>1413</v>
      </c>
      <c r="D34" t="s">
        <v>1414</v>
      </c>
      <c r="E34" t="s">
        <v>1414</v>
      </c>
      <c r="F34" s="2">
        <v>1</v>
      </c>
      <c r="G34" s="1">
        <v>4.8833000000000001E-2</v>
      </c>
      <c r="H34" s="2">
        <f>COUNTIF($K$3:$K$16,Tabela1[[#This Row],[protID]])</f>
        <v>0</v>
      </c>
    </row>
    <row r="35" spans="1:8" hidden="1" x14ac:dyDescent="0.25">
      <c r="A35" t="s">
        <v>1185</v>
      </c>
      <c r="B35" t="s">
        <v>1460</v>
      </c>
      <c r="C35" t="s">
        <v>434</v>
      </c>
      <c r="D35" t="s">
        <v>1461</v>
      </c>
      <c r="E35" t="s">
        <v>1461</v>
      </c>
      <c r="F35" s="2">
        <v>0.92682659290335201</v>
      </c>
      <c r="G35" s="1">
        <v>0.18887112821187199</v>
      </c>
      <c r="H35" s="2">
        <f>COUNTIF($K$3:$K$16,Tabela1[[#This Row],[protID]])</f>
        <v>1</v>
      </c>
    </row>
    <row r="36" spans="1:8" hidden="1" x14ac:dyDescent="0.25">
      <c r="A36" t="s">
        <v>1206</v>
      </c>
      <c r="B36" s="3" t="s">
        <v>1462</v>
      </c>
      <c r="C36" t="s">
        <v>420</v>
      </c>
      <c r="D36" t="s">
        <v>1463</v>
      </c>
      <c r="E36" t="s">
        <v>1463</v>
      </c>
      <c r="F36" s="2">
        <v>0.99000000000000099</v>
      </c>
      <c r="G36" s="1">
        <v>0.14913071746461201</v>
      </c>
      <c r="H36" s="2">
        <f>COUNTIF($K$3:$K$16,Tabela1[[#This Row],[protID]])</f>
        <v>1</v>
      </c>
    </row>
    <row r="37" spans="1:8" x14ac:dyDescent="0.25">
      <c r="A37" t="s">
        <v>1419</v>
      </c>
      <c r="B37" t="s">
        <v>1418</v>
      </c>
      <c r="C37" t="s">
        <v>1413</v>
      </c>
      <c r="D37" t="s">
        <v>1414</v>
      </c>
      <c r="E37" t="s">
        <v>1414</v>
      </c>
      <c r="F37" s="2">
        <v>1</v>
      </c>
      <c r="G37" s="1">
        <v>4.8833000000000001E-2</v>
      </c>
      <c r="H37" s="2">
        <f>COUNTIF($K$3:$K$16,Tabela1[[#This Row],[protID]])</f>
        <v>0</v>
      </c>
    </row>
    <row r="38" spans="1:8" x14ac:dyDescent="0.25">
      <c r="A38" t="s">
        <v>1420</v>
      </c>
      <c r="B38" t="s">
        <v>1421</v>
      </c>
      <c r="C38" t="s">
        <v>1413</v>
      </c>
      <c r="D38" t="s">
        <v>1414</v>
      </c>
      <c r="E38" t="s">
        <v>1414</v>
      </c>
      <c r="F38" s="2">
        <v>1</v>
      </c>
      <c r="G38" s="1">
        <v>4.8833000000000001E-2</v>
      </c>
      <c r="H38" s="2">
        <f>COUNTIF($K$3:$K$16,Tabela1[[#This Row],[protID]])</f>
        <v>0</v>
      </c>
    </row>
    <row r="39" spans="1:8" x14ac:dyDescent="0.25">
      <c r="A39" t="s">
        <v>1422</v>
      </c>
      <c r="B39" s="3" t="s">
        <v>1421</v>
      </c>
      <c r="C39" t="s">
        <v>1413</v>
      </c>
      <c r="D39" t="s">
        <v>1414</v>
      </c>
      <c r="E39" t="s">
        <v>1414</v>
      </c>
      <c r="F39" s="2">
        <v>1</v>
      </c>
      <c r="G39" s="1">
        <v>4.8833000000000001E-2</v>
      </c>
      <c r="H39" s="2">
        <f>COUNTIF($K$3:$K$16,Tabela1[[#This Row],[protID]])</f>
        <v>0</v>
      </c>
    </row>
    <row r="40" spans="1:8" x14ac:dyDescent="0.25">
      <c r="A40" t="s">
        <v>1423</v>
      </c>
      <c r="B40" t="s">
        <v>1424</v>
      </c>
      <c r="C40" t="s">
        <v>1413</v>
      </c>
      <c r="D40" t="s">
        <v>1414</v>
      </c>
      <c r="E40" t="s">
        <v>1414</v>
      </c>
      <c r="F40" s="2">
        <v>1</v>
      </c>
      <c r="G40" s="1">
        <v>4.8833000000000001E-2</v>
      </c>
      <c r="H40" s="2">
        <f>COUNTIF($K$3:$K$16,Tabela1[[#This Row],[protID]])</f>
        <v>0</v>
      </c>
    </row>
    <row r="41" spans="1:8" x14ac:dyDescent="0.25">
      <c r="A41" t="s">
        <v>1425</v>
      </c>
      <c r="B41" t="s">
        <v>1424</v>
      </c>
      <c r="C41" t="s">
        <v>1413</v>
      </c>
      <c r="D41" t="s">
        <v>1414</v>
      </c>
      <c r="E41" t="s">
        <v>1414</v>
      </c>
      <c r="F41" s="2">
        <v>1</v>
      </c>
      <c r="G41" s="1">
        <v>4.8833000000000001E-2</v>
      </c>
      <c r="H41" s="2">
        <f>COUNTIF($K$3:$K$16,Tabela1[[#This Row],[protID]])</f>
        <v>0</v>
      </c>
    </row>
    <row r="42" spans="1:8" x14ac:dyDescent="0.25">
      <c r="A42" t="s">
        <v>1426</v>
      </c>
      <c r="B42" t="s">
        <v>1427</v>
      </c>
      <c r="C42" t="s">
        <v>1413</v>
      </c>
      <c r="D42" t="s">
        <v>1414</v>
      </c>
      <c r="E42" t="s">
        <v>1414</v>
      </c>
      <c r="F42" s="2">
        <v>1</v>
      </c>
      <c r="G42" s="1">
        <v>4.8833000000000001E-2</v>
      </c>
      <c r="H42" s="2">
        <f>COUNTIF($K$3:$K$16,Tabela1[[#This Row],[protID]])</f>
        <v>0</v>
      </c>
    </row>
    <row r="43" spans="1:8" x14ac:dyDescent="0.25">
      <c r="A43" t="s">
        <v>1428</v>
      </c>
      <c r="B43" t="s">
        <v>1427</v>
      </c>
      <c r="C43" t="s">
        <v>1413</v>
      </c>
      <c r="D43" t="s">
        <v>1414</v>
      </c>
      <c r="E43" t="s">
        <v>1414</v>
      </c>
      <c r="F43" s="2">
        <v>1</v>
      </c>
      <c r="G43" s="1">
        <v>4.8833000000000001E-2</v>
      </c>
      <c r="H43" s="2">
        <f>COUNTIF($K$3:$K$16,Tabela1[[#This Row],[protID]])</f>
        <v>0</v>
      </c>
    </row>
    <row r="44" spans="1:8" x14ac:dyDescent="0.25">
      <c r="A44" t="s">
        <v>1429</v>
      </c>
      <c r="B44" t="s">
        <v>1430</v>
      </c>
      <c r="C44" t="s">
        <v>1413</v>
      </c>
      <c r="D44" t="s">
        <v>1414</v>
      </c>
      <c r="E44" t="s">
        <v>1414</v>
      </c>
      <c r="F44" s="2">
        <v>1</v>
      </c>
      <c r="G44" s="1">
        <v>4.8833000000000001E-2</v>
      </c>
      <c r="H44" s="2">
        <f>COUNTIF($K$3:$K$16,Tabela1[[#This Row],[protID]])</f>
        <v>0</v>
      </c>
    </row>
    <row r="45" spans="1:8" x14ac:dyDescent="0.25">
      <c r="A45" t="s">
        <v>1431</v>
      </c>
      <c r="B45" t="s">
        <v>1430</v>
      </c>
      <c r="C45" t="s">
        <v>1413</v>
      </c>
      <c r="D45" t="s">
        <v>1414</v>
      </c>
      <c r="E45" t="s">
        <v>1414</v>
      </c>
      <c r="F45" s="2">
        <v>1</v>
      </c>
      <c r="G45" s="1">
        <v>4.8833000000000001E-2</v>
      </c>
      <c r="H45" s="2">
        <f>COUNTIF($K$3:$K$16,Tabela1[[#This Row],[protID]])</f>
        <v>0</v>
      </c>
    </row>
    <row r="46" spans="1:8" x14ac:dyDescent="0.25">
      <c r="A46" t="s">
        <v>1508</v>
      </c>
      <c r="B46" t="s">
        <v>1509</v>
      </c>
      <c r="C46" t="s">
        <v>1413</v>
      </c>
      <c r="D46" t="s">
        <v>1414</v>
      </c>
      <c r="E46" t="s">
        <v>1414</v>
      </c>
      <c r="F46" s="2">
        <v>1</v>
      </c>
      <c r="G46" s="1">
        <v>4.8833000000000001E-2</v>
      </c>
      <c r="H46" s="2">
        <f>COUNTIF($K$3:$K$16,Tabela1[[#This Row],[protID]])</f>
        <v>0</v>
      </c>
    </row>
    <row r="47" spans="1:8" x14ac:dyDescent="0.25">
      <c r="A47" t="s">
        <v>1473</v>
      </c>
      <c r="B47" t="s">
        <v>1471</v>
      </c>
      <c r="C47" t="s">
        <v>446</v>
      </c>
      <c r="D47" t="s">
        <v>1474</v>
      </c>
      <c r="E47" t="s">
        <v>1474</v>
      </c>
      <c r="F47" s="2">
        <v>1</v>
      </c>
      <c r="G47" s="1">
        <v>3.6512999999999997E-2</v>
      </c>
      <c r="H47" s="2">
        <f>COUNTIF($K$3:$K$16,Tabela1[[#This Row],[protID]])</f>
        <v>0</v>
      </c>
    </row>
    <row r="48" spans="1:8" x14ac:dyDescent="0.25">
      <c r="A48" t="s">
        <v>1491</v>
      </c>
      <c r="B48" t="s">
        <v>1490</v>
      </c>
      <c r="C48" t="s">
        <v>446</v>
      </c>
      <c r="D48" t="s">
        <v>1474</v>
      </c>
      <c r="E48" t="s">
        <v>1474</v>
      </c>
      <c r="F48" s="2">
        <v>1</v>
      </c>
      <c r="G48" s="1">
        <v>3.6512999999999997E-2</v>
      </c>
      <c r="H48" s="2">
        <f>COUNTIF($K$3:$K$16,Tabela1[[#This Row],[protID]])</f>
        <v>0</v>
      </c>
    </row>
    <row r="49" spans="1:8" x14ac:dyDescent="0.25">
      <c r="A49" t="s">
        <v>1404</v>
      </c>
      <c r="B49" t="s">
        <v>1405</v>
      </c>
      <c r="C49" t="s">
        <v>1406</v>
      </c>
      <c r="D49" t="s">
        <v>1407</v>
      </c>
      <c r="E49" t="s">
        <v>1407</v>
      </c>
      <c r="F49" s="2">
        <v>1</v>
      </c>
      <c r="G49" s="1">
        <v>2.8976999999999999E-2</v>
      </c>
      <c r="H49" s="2">
        <f>COUNTIF($K$3:$K$16,Tabela1[[#This Row],[protID]])</f>
        <v>0</v>
      </c>
    </row>
    <row r="50" spans="1:8" x14ac:dyDescent="0.25">
      <c r="A50" t="s">
        <v>1408</v>
      </c>
      <c r="B50" s="3" t="s">
        <v>1405</v>
      </c>
      <c r="C50" t="s">
        <v>1406</v>
      </c>
      <c r="D50" t="s">
        <v>1407</v>
      </c>
      <c r="E50" t="s">
        <v>1407</v>
      </c>
      <c r="F50" s="2">
        <v>1</v>
      </c>
      <c r="G50" s="1">
        <v>2.8976999999999999E-2</v>
      </c>
      <c r="H50" s="2">
        <f>COUNTIF($K$3:$K$16,Tabela1[[#This Row],[protID]])</f>
        <v>0</v>
      </c>
    </row>
    <row r="51" spans="1:8" x14ac:dyDescent="0.25">
      <c r="A51" t="s">
        <v>1467</v>
      </c>
      <c r="B51" t="s">
        <v>1468</v>
      </c>
      <c r="C51" t="s">
        <v>444</v>
      </c>
      <c r="D51" t="s">
        <v>1109</v>
      </c>
      <c r="E51" t="s">
        <v>1109</v>
      </c>
      <c r="F51" s="2">
        <v>1</v>
      </c>
      <c r="G51" s="1">
        <v>1.4649000000000001E-2</v>
      </c>
      <c r="H51" s="2">
        <f>COUNTIF($K$3:$K$16,Tabela1[[#This Row],[protID]])</f>
        <v>0</v>
      </c>
    </row>
    <row r="52" spans="1:8" hidden="1" x14ac:dyDescent="0.25">
      <c r="A52" t="s">
        <v>1492</v>
      </c>
      <c r="B52" t="s">
        <v>1493</v>
      </c>
      <c r="C52" t="s">
        <v>405</v>
      </c>
      <c r="D52" t="s">
        <v>1494</v>
      </c>
      <c r="E52" t="s">
        <v>1494</v>
      </c>
      <c r="F52" s="2">
        <v>0.99000000000000099</v>
      </c>
      <c r="G52" s="1">
        <v>0.21546806920925499</v>
      </c>
      <c r="H52" s="2">
        <f>COUNTIF($K$3:$K$16,Tabela1[[#This Row],[protID]])</f>
        <v>1</v>
      </c>
    </row>
    <row r="53" spans="1:8" hidden="1" x14ac:dyDescent="0.25">
      <c r="A53" t="s">
        <v>1223</v>
      </c>
      <c r="B53" t="s">
        <v>1495</v>
      </c>
      <c r="C53" t="s">
        <v>405</v>
      </c>
      <c r="D53" t="s">
        <v>1494</v>
      </c>
      <c r="E53" t="s">
        <v>1494</v>
      </c>
      <c r="F53" s="2">
        <v>0.99000000000000099</v>
      </c>
      <c r="G53" s="1">
        <v>0.21546806920925499</v>
      </c>
      <c r="H53" s="2">
        <f>COUNTIF($K$3:$K$16,Tabela1[[#This Row],[protID]])</f>
        <v>1</v>
      </c>
    </row>
    <row r="54" spans="1:8" hidden="1" x14ac:dyDescent="0.25">
      <c r="A54" t="s">
        <v>1198</v>
      </c>
      <c r="B54" t="s">
        <v>1496</v>
      </c>
      <c r="C54" t="s">
        <v>414</v>
      </c>
      <c r="D54" t="s">
        <v>1497</v>
      </c>
      <c r="E54" t="s">
        <v>1497</v>
      </c>
      <c r="F54" s="2">
        <v>0.98999999999980004</v>
      </c>
      <c r="G54" s="1">
        <v>1.2120052364571301</v>
      </c>
      <c r="H54" s="2">
        <f>COUNTIF($K$3:$K$16,Tabela1[[#This Row],[protID]])</f>
        <v>1</v>
      </c>
    </row>
    <row r="55" spans="1:8" hidden="1" x14ac:dyDescent="0.25">
      <c r="A55" t="s">
        <v>1201</v>
      </c>
      <c r="B55" t="s">
        <v>1498</v>
      </c>
      <c r="C55" t="s">
        <v>414</v>
      </c>
      <c r="D55" t="s">
        <v>1497</v>
      </c>
      <c r="E55" t="s">
        <v>1497</v>
      </c>
      <c r="F55" s="2">
        <v>0.98999999999980004</v>
      </c>
      <c r="G55" s="1">
        <v>1.2120052364571301</v>
      </c>
      <c r="H55" s="2">
        <f>COUNTIF($K$3:$K$16,Tabela1[[#This Row],[protID]])</f>
        <v>1</v>
      </c>
    </row>
    <row r="56" spans="1:8" hidden="1" x14ac:dyDescent="0.25">
      <c r="A56" t="s">
        <v>1288</v>
      </c>
      <c r="B56" t="s">
        <v>1499</v>
      </c>
      <c r="C56" t="s">
        <v>432</v>
      </c>
      <c r="D56" t="s">
        <v>1500</v>
      </c>
      <c r="E56" t="s">
        <v>1500</v>
      </c>
      <c r="F56" s="2">
        <v>0.99000000000084798</v>
      </c>
      <c r="G56" s="1">
        <v>0.136485668031576</v>
      </c>
      <c r="H56" s="2">
        <f>COUNTIF($K$3:$K$16,Tabela1[[#This Row],[protID]])</f>
        <v>1</v>
      </c>
    </row>
    <row r="57" spans="1:8" hidden="1" x14ac:dyDescent="0.25">
      <c r="A57" t="s">
        <v>1291</v>
      </c>
      <c r="B57" t="s">
        <v>1501</v>
      </c>
      <c r="C57" t="s">
        <v>417</v>
      </c>
      <c r="D57" t="s">
        <v>1401</v>
      </c>
      <c r="E57" t="s">
        <v>1401</v>
      </c>
      <c r="F57" s="2">
        <v>0.99000000000000699</v>
      </c>
      <c r="G57" s="1">
        <v>0.80941525441241402</v>
      </c>
      <c r="H57" s="2">
        <f>COUNTIF($K$3:$K$16,Tabela1[[#This Row],[protID]])</f>
        <v>1</v>
      </c>
    </row>
    <row r="58" spans="1:8" hidden="1" x14ac:dyDescent="0.25">
      <c r="A58" t="s">
        <v>1292</v>
      </c>
      <c r="B58" t="s">
        <v>1502</v>
      </c>
      <c r="C58" t="s">
        <v>417</v>
      </c>
      <c r="D58" t="s">
        <v>1401</v>
      </c>
      <c r="E58" t="s">
        <v>1401</v>
      </c>
      <c r="F58" s="2">
        <v>0.99000000000000699</v>
      </c>
      <c r="G58" s="1">
        <v>0.80941525441241402</v>
      </c>
      <c r="H58" s="2">
        <f>COUNTIF($K$3:$K$16,Tabela1[[#This Row],[protID]])</f>
        <v>1</v>
      </c>
    </row>
    <row r="59" spans="1:8" hidden="1" x14ac:dyDescent="0.25">
      <c r="A59" t="s">
        <v>1297</v>
      </c>
      <c r="B59" t="s">
        <v>1503</v>
      </c>
      <c r="C59" t="s">
        <v>411</v>
      </c>
      <c r="D59" t="s">
        <v>1504</v>
      </c>
      <c r="E59" t="s">
        <v>1505</v>
      </c>
      <c r="F59" s="2">
        <v>0.98999999999989596</v>
      </c>
      <c r="G59" s="1">
        <v>4.4439706367878203E-2</v>
      </c>
      <c r="H59" s="2">
        <f>COUNTIF($K$3:$K$16,Tabela1[[#This Row],[protID]])</f>
        <v>1</v>
      </c>
    </row>
    <row r="60" spans="1:8" hidden="1" x14ac:dyDescent="0.25">
      <c r="A60" t="s">
        <v>1506</v>
      </c>
      <c r="B60" t="s">
        <v>1503</v>
      </c>
      <c r="C60" t="s">
        <v>411</v>
      </c>
      <c r="D60" t="s">
        <v>1504</v>
      </c>
      <c r="E60" t="s">
        <v>1507</v>
      </c>
      <c r="F60" s="2">
        <v>0.98999999999989596</v>
      </c>
      <c r="G60" s="1">
        <v>4.4439706367878203E-2</v>
      </c>
      <c r="H60" s="2">
        <f>COUNTIF($K$3:$K$16,Tabela1[[#This Row],[protID]])</f>
        <v>1</v>
      </c>
    </row>
    <row r="61" spans="1:8" x14ac:dyDescent="0.25">
      <c r="A61" t="s">
        <v>1469</v>
      </c>
      <c r="B61" t="s">
        <v>1468</v>
      </c>
      <c r="C61" t="s">
        <v>444</v>
      </c>
      <c r="D61" t="s">
        <v>1109</v>
      </c>
      <c r="E61" t="s">
        <v>1109</v>
      </c>
      <c r="F61" s="2">
        <v>1</v>
      </c>
      <c r="G61" s="1">
        <v>1.4649000000000001E-2</v>
      </c>
      <c r="H61" s="2">
        <f>COUNTIF($K$3:$K$16,Tabela1[[#This Row],[protID]])</f>
        <v>0</v>
      </c>
    </row>
    <row r="62" spans="1:8" x14ac:dyDescent="0.25">
      <c r="A62" s="3" t="s">
        <v>1510</v>
      </c>
      <c r="B62" t="s">
        <v>1511</v>
      </c>
      <c r="C62" t="s">
        <v>1512</v>
      </c>
      <c r="D62" t="s">
        <v>1513</v>
      </c>
      <c r="E62" t="s">
        <v>1513</v>
      </c>
      <c r="F62" s="2">
        <v>1</v>
      </c>
      <c r="G62" s="1">
        <v>1.03E-2</v>
      </c>
      <c r="H62" s="2">
        <f>COUNTIF($K$3:$K$16,Tabela1[[#This Row],[protID]])</f>
        <v>0</v>
      </c>
    </row>
    <row r="63" spans="1:8" hidden="1" x14ac:dyDescent="0.25">
      <c r="A63" t="s">
        <v>284</v>
      </c>
      <c r="B63" t="s">
        <v>285</v>
      </c>
      <c r="C63" t="s">
        <v>1394</v>
      </c>
      <c r="D63" t="s">
        <v>1100</v>
      </c>
      <c r="E63" t="s">
        <v>287</v>
      </c>
      <c r="F63" s="2">
        <v>1</v>
      </c>
      <c r="G63" s="1">
        <v>0.32309897464465298</v>
      </c>
      <c r="H63" s="2">
        <f>COUNTIF($K$3:$K$16,Tabela1[[#This Row],[protID]])</f>
        <v>1</v>
      </c>
    </row>
    <row r="64" spans="1:8" hidden="1" x14ac:dyDescent="0.25">
      <c r="A64" t="s">
        <v>288</v>
      </c>
      <c r="B64" t="s">
        <v>289</v>
      </c>
      <c r="C64" t="s">
        <v>1394</v>
      </c>
      <c r="D64" t="s">
        <v>1100</v>
      </c>
      <c r="E64" t="s">
        <v>287</v>
      </c>
      <c r="F64" s="2">
        <v>1</v>
      </c>
      <c r="G64" s="1">
        <v>0.32309897464465298</v>
      </c>
      <c r="H64" s="2">
        <f>COUNTIF($K$3:$K$16,Tabela1[[#This Row],[protID]])</f>
        <v>1</v>
      </c>
    </row>
    <row r="65" spans="1:12" x14ac:dyDescent="0.25">
      <c r="A65" t="s">
        <v>1514</v>
      </c>
      <c r="B65" t="s">
        <v>1515</v>
      </c>
      <c r="C65" t="s">
        <v>1512</v>
      </c>
      <c r="D65" t="s">
        <v>1513</v>
      </c>
      <c r="E65" t="s">
        <v>1513</v>
      </c>
      <c r="F65" s="2">
        <v>1</v>
      </c>
      <c r="G65" s="1">
        <v>1.03E-2</v>
      </c>
      <c r="H65" s="2">
        <f>COUNTIF($K$3:$K$16,Tabela1[[#This Row],[protID]])</f>
        <v>0</v>
      </c>
    </row>
    <row r="66" spans="1:12" x14ac:dyDescent="0.25">
      <c r="A66" t="s">
        <v>1516</v>
      </c>
      <c r="B66" t="s">
        <v>1517</v>
      </c>
      <c r="C66" t="s">
        <v>1512</v>
      </c>
      <c r="D66" t="s">
        <v>1513</v>
      </c>
      <c r="E66" t="s">
        <v>1513</v>
      </c>
      <c r="F66" s="2">
        <v>1</v>
      </c>
      <c r="G66" s="1">
        <v>1.03E-2</v>
      </c>
      <c r="H66" s="2">
        <f>COUNTIF($K$3:$K$16,Tabela1[[#This Row],[protID]])</f>
        <v>0</v>
      </c>
    </row>
    <row r="67" spans="1:12" x14ac:dyDescent="0.25">
      <c r="A67" t="s">
        <v>1518</v>
      </c>
      <c r="B67" t="s">
        <v>1519</v>
      </c>
      <c r="C67" t="s">
        <v>1512</v>
      </c>
      <c r="D67" t="s">
        <v>1513</v>
      </c>
      <c r="E67" t="s">
        <v>1513</v>
      </c>
      <c r="F67" s="2">
        <v>1</v>
      </c>
      <c r="G67" s="1">
        <v>1.03E-2</v>
      </c>
      <c r="H67" s="2">
        <f>COUNTIF($K$3:$K$16,Tabela1[[#This Row],[protID]])</f>
        <v>0</v>
      </c>
    </row>
    <row r="68" spans="1:12" x14ac:dyDescent="0.25">
      <c r="A68" t="s">
        <v>1520</v>
      </c>
      <c r="B68" s="3" t="s">
        <v>1521</v>
      </c>
      <c r="C68" t="s">
        <v>1512</v>
      </c>
      <c r="D68" t="s">
        <v>1513</v>
      </c>
      <c r="E68" t="s">
        <v>1513</v>
      </c>
      <c r="F68" s="2">
        <v>1</v>
      </c>
      <c r="G68" s="1">
        <v>1.03E-2</v>
      </c>
      <c r="H68" s="2">
        <f>COUNTIF($K$3:$K$16,Tabela1[[#This Row],[protID]])</f>
        <v>0</v>
      </c>
    </row>
    <row r="69" spans="1:12" x14ac:dyDescent="0.25">
      <c r="A69" t="s">
        <v>1449</v>
      </c>
      <c r="B69" t="s">
        <v>1450</v>
      </c>
      <c r="C69" t="s">
        <v>1451</v>
      </c>
      <c r="D69" t="s">
        <v>1452</v>
      </c>
      <c r="E69" t="s">
        <v>1452</v>
      </c>
      <c r="F69" s="2">
        <v>1</v>
      </c>
      <c r="G69" s="1">
        <v>8.3199999999999993E-3</v>
      </c>
      <c r="H69" s="2">
        <f>COUNTIF($K$3:$K$16,Tabela1[[#This Row],[protID]])</f>
        <v>0</v>
      </c>
    </row>
    <row r="70" spans="1:12" x14ac:dyDescent="0.25">
      <c r="F70" s="2"/>
      <c r="G70" s="1"/>
      <c r="H70" s="2"/>
    </row>
    <row r="72" spans="1:12" x14ac:dyDescent="0.25">
      <c r="A72" s="29" t="s">
        <v>371</v>
      </c>
      <c r="B72" s="29"/>
      <c r="C72" s="29"/>
      <c r="D72" s="29"/>
      <c r="E72" s="29"/>
      <c r="F72" s="29"/>
    </row>
    <row r="73" spans="1:12" x14ac:dyDescent="0.25">
      <c r="A73" t="s">
        <v>78</v>
      </c>
      <c r="B73" t="s">
        <v>79</v>
      </c>
      <c r="C73" t="s">
        <v>129</v>
      </c>
      <c r="D73" t="s">
        <v>82</v>
      </c>
      <c r="E73" t="s">
        <v>128</v>
      </c>
      <c r="F73" t="s">
        <v>130</v>
      </c>
      <c r="G73" t="s">
        <v>1681</v>
      </c>
      <c r="J73" t="s">
        <v>1679</v>
      </c>
      <c r="K73" t="s">
        <v>1680</v>
      </c>
      <c r="L73" t="s">
        <v>79</v>
      </c>
    </row>
    <row r="74" spans="1:12" x14ac:dyDescent="0.25">
      <c r="A74" t="s">
        <v>78</v>
      </c>
      <c r="B74" t="s">
        <v>1522</v>
      </c>
      <c r="C74" s="1">
        <v>1000</v>
      </c>
      <c r="D74" t="s">
        <v>1094</v>
      </c>
      <c r="E74" t="s">
        <v>1523</v>
      </c>
      <c r="F74">
        <f>COUNTIF(Tabela1[rxnName],Tabela2[[#This Row],[rxnName]])</f>
        <v>0</v>
      </c>
      <c r="G74" t="s">
        <v>1522</v>
      </c>
      <c r="H74" s="8" t="s">
        <v>348</v>
      </c>
      <c r="J74" t="s">
        <v>1094</v>
      </c>
      <c r="K74" s="1">
        <v>343.26369753716102</v>
      </c>
      <c r="L74" t="s">
        <v>1522</v>
      </c>
    </row>
    <row r="75" spans="1:12" x14ac:dyDescent="0.25">
      <c r="A75" s="13" t="s">
        <v>1524</v>
      </c>
      <c r="B75" s="13" t="s">
        <v>1525</v>
      </c>
      <c r="C75" s="14">
        <v>1000</v>
      </c>
      <c r="D75" s="13" t="s">
        <v>1526</v>
      </c>
      <c r="E75" s="13" t="s">
        <v>1527</v>
      </c>
      <c r="F75" s="13">
        <f>COUNTIF(Tabela1[rxnName],Tabela2[[#This Row],[rxnName]])</f>
        <v>0</v>
      </c>
      <c r="G75" t="s">
        <v>1525</v>
      </c>
      <c r="H75" s="4" t="s">
        <v>349</v>
      </c>
      <c r="J75" t="s">
        <v>1526</v>
      </c>
      <c r="K75" s="1">
        <v>251.03698220374301</v>
      </c>
      <c r="L75" t="s">
        <v>1525</v>
      </c>
    </row>
    <row r="76" spans="1:12" x14ac:dyDescent="0.25">
      <c r="A76" t="s">
        <v>1528</v>
      </c>
      <c r="B76" t="s">
        <v>1529</v>
      </c>
      <c r="C76" s="1">
        <v>63.4375</v>
      </c>
      <c r="D76" t="s">
        <v>1530</v>
      </c>
      <c r="E76" t="s">
        <v>1531</v>
      </c>
      <c r="F76">
        <f>COUNTIF(Tabela1[rxnName],Tabela2[[#This Row],[rxnName]])</f>
        <v>0</v>
      </c>
      <c r="G76" t="s">
        <v>1529</v>
      </c>
      <c r="H76" s="5" t="s">
        <v>350</v>
      </c>
      <c r="J76" t="s">
        <v>1530</v>
      </c>
      <c r="K76" s="1">
        <v>16.7385401349561</v>
      </c>
      <c r="L76" t="s">
        <v>1529</v>
      </c>
    </row>
    <row r="77" spans="1:12" x14ac:dyDescent="0.25">
      <c r="A77" t="s">
        <v>1389</v>
      </c>
      <c r="B77" t="s">
        <v>1532</v>
      </c>
      <c r="C77" s="1">
        <v>13.410568200297901</v>
      </c>
      <c r="D77" t="s">
        <v>1533</v>
      </c>
      <c r="E77" t="s">
        <v>1534</v>
      </c>
      <c r="F77">
        <f>COUNTIF(Tabela1[rxnName],Tabela2[[#This Row],[rxnName]])</f>
        <v>0</v>
      </c>
      <c r="G77" t="s">
        <v>1532</v>
      </c>
      <c r="J77" t="s">
        <v>1533</v>
      </c>
      <c r="K77" s="1">
        <v>13.410568200297901</v>
      </c>
      <c r="L77" t="s">
        <v>1532</v>
      </c>
    </row>
    <row r="78" spans="1:12" x14ac:dyDescent="0.25">
      <c r="A78" t="s">
        <v>1163</v>
      </c>
      <c r="B78" t="s">
        <v>1522</v>
      </c>
      <c r="C78" s="1">
        <v>11.537442119491301</v>
      </c>
      <c r="D78" t="s">
        <v>1094</v>
      </c>
      <c r="E78" t="s">
        <v>1535</v>
      </c>
      <c r="F78">
        <f>COUNTIF(Tabela1[rxnName],Tabela2[[#This Row],[rxnName]])</f>
        <v>0</v>
      </c>
      <c r="G78" t="s">
        <v>1522</v>
      </c>
      <c r="J78" t="s">
        <v>1538</v>
      </c>
      <c r="K78" s="1">
        <v>2.5317735367231902</v>
      </c>
      <c r="L78" t="s">
        <v>1537</v>
      </c>
    </row>
    <row r="79" spans="1:12" x14ac:dyDescent="0.25">
      <c r="A79" t="s">
        <v>1536</v>
      </c>
      <c r="B79" t="s">
        <v>1537</v>
      </c>
      <c r="C79" s="1">
        <v>2.5317735367231902</v>
      </c>
      <c r="D79" t="s">
        <v>1538</v>
      </c>
      <c r="E79" t="s">
        <v>1539</v>
      </c>
      <c r="F79">
        <f>COUNTIF(Tabela1[rxnName],Tabela2[[#This Row],[rxnName]])</f>
        <v>0</v>
      </c>
      <c r="G79" t="s">
        <v>1537</v>
      </c>
      <c r="J79" t="s">
        <v>1542</v>
      </c>
      <c r="K79" s="1">
        <v>1.5996964418244599</v>
      </c>
      <c r="L79" t="s">
        <v>1541</v>
      </c>
    </row>
    <row r="80" spans="1:12" x14ac:dyDescent="0.25">
      <c r="A80" t="s">
        <v>1540</v>
      </c>
      <c r="B80" t="s">
        <v>1541</v>
      </c>
      <c r="C80" s="1">
        <v>1.5996964418244599</v>
      </c>
      <c r="D80" t="s">
        <v>1542</v>
      </c>
      <c r="E80" t="s">
        <v>1543</v>
      </c>
      <c r="F80">
        <f>COUNTIF(Tabela1[rxnName],Tabela2[[#This Row],[rxnName]])</f>
        <v>0</v>
      </c>
      <c r="G80" t="s">
        <v>1541</v>
      </c>
      <c r="J80" t="s">
        <v>1546</v>
      </c>
      <c r="K80" s="1">
        <v>1.5996964418244599</v>
      </c>
      <c r="L80" t="s">
        <v>1545</v>
      </c>
    </row>
    <row r="81" spans="1:12" x14ac:dyDescent="0.25">
      <c r="A81" t="s">
        <v>1544</v>
      </c>
      <c r="B81" t="s">
        <v>1545</v>
      </c>
      <c r="C81" s="1">
        <v>1.5996964418244599</v>
      </c>
      <c r="D81" t="s">
        <v>1546</v>
      </c>
      <c r="E81" t="s">
        <v>1547</v>
      </c>
      <c r="F81">
        <f>COUNTIF(Tabela1[rxnName],Tabela2[[#This Row],[rxnName]])</f>
        <v>0</v>
      </c>
      <c r="G81" t="s">
        <v>1545</v>
      </c>
      <c r="J81" t="s">
        <v>259</v>
      </c>
      <c r="K81" s="1">
        <v>1.24061794432816</v>
      </c>
      <c r="L81" t="s">
        <v>257</v>
      </c>
    </row>
    <row r="82" spans="1:12" x14ac:dyDescent="0.25">
      <c r="A82" t="s">
        <v>1548</v>
      </c>
      <c r="B82" t="s">
        <v>1549</v>
      </c>
      <c r="C82" s="1">
        <v>1.4261079633517599</v>
      </c>
      <c r="D82" t="s">
        <v>1526</v>
      </c>
      <c r="E82" t="s">
        <v>1550</v>
      </c>
      <c r="F82">
        <f>COUNTIF(Tabela1[rxnName],Tabela2[[#This Row],[rxnName]])</f>
        <v>0</v>
      </c>
      <c r="G82" t="s">
        <v>1549</v>
      </c>
      <c r="J82" t="s">
        <v>255</v>
      </c>
      <c r="K82" s="1">
        <v>1.19513548494495</v>
      </c>
      <c r="L82" t="s">
        <v>253</v>
      </c>
    </row>
    <row r="83" spans="1:12" x14ac:dyDescent="0.25">
      <c r="A83" t="s">
        <v>1551</v>
      </c>
      <c r="B83" t="s">
        <v>1549</v>
      </c>
      <c r="C83" s="1">
        <v>1.3374473326766001</v>
      </c>
      <c r="D83" t="s">
        <v>1526</v>
      </c>
      <c r="E83" t="s">
        <v>1552</v>
      </c>
      <c r="F83">
        <f>COUNTIF(Tabela1[rxnName],Tabela2[[#This Row],[rxnName]])</f>
        <v>0</v>
      </c>
      <c r="G83" t="s">
        <v>1549</v>
      </c>
      <c r="J83" t="s">
        <v>228</v>
      </c>
      <c r="K83" s="1">
        <v>1.19513548494495</v>
      </c>
      <c r="L83" t="s">
        <v>226</v>
      </c>
    </row>
    <row r="84" spans="1:12" x14ac:dyDescent="0.25">
      <c r="A84" t="s">
        <v>1187</v>
      </c>
      <c r="B84" t="s">
        <v>1553</v>
      </c>
      <c r="C84" s="1">
        <v>1.26568873922037</v>
      </c>
      <c r="D84" t="s">
        <v>1530</v>
      </c>
      <c r="E84" t="s">
        <v>1554</v>
      </c>
      <c r="F84">
        <f>COUNTIF(Tabela1[rxnName],Tabela2[[#This Row],[rxnName]])</f>
        <v>0</v>
      </c>
      <c r="G84" t="s">
        <v>1553</v>
      </c>
      <c r="J84" t="s">
        <v>240</v>
      </c>
      <c r="K84" s="1">
        <v>1.0995440694091001</v>
      </c>
      <c r="L84" t="s">
        <v>238</v>
      </c>
    </row>
    <row r="85" spans="1:12" x14ac:dyDescent="0.25">
      <c r="A85" t="s">
        <v>256</v>
      </c>
      <c r="B85" t="s">
        <v>257</v>
      </c>
      <c r="C85" s="1">
        <v>1.24061794432816</v>
      </c>
      <c r="D85" t="s">
        <v>259</v>
      </c>
      <c r="E85" t="s">
        <v>1555</v>
      </c>
      <c r="F85">
        <f>COUNTIF(Tabela1[rxnName],Tabela2[[#This Row],[rxnName]])</f>
        <v>0</v>
      </c>
      <c r="G85" t="s">
        <v>257</v>
      </c>
      <c r="J85" t="s">
        <v>251</v>
      </c>
      <c r="K85" s="1">
        <v>1.0995440694091001</v>
      </c>
      <c r="L85" t="s">
        <v>250</v>
      </c>
    </row>
    <row r="86" spans="1:12" x14ac:dyDescent="0.25">
      <c r="A86" t="s">
        <v>225</v>
      </c>
      <c r="B86" t="s">
        <v>226</v>
      </c>
      <c r="C86" s="1">
        <v>1.19513548494495</v>
      </c>
      <c r="D86" t="s">
        <v>228</v>
      </c>
      <c r="E86" t="s">
        <v>1556</v>
      </c>
      <c r="F86">
        <f>COUNTIF(Tabela1[rxnName],Tabela2[[#This Row],[rxnName]])</f>
        <v>0</v>
      </c>
      <c r="G86" t="s">
        <v>226</v>
      </c>
      <c r="J86" t="s">
        <v>263</v>
      </c>
      <c r="K86" s="1">
        <v>1.03792102770912</v>
      </c>
      <c r="L86" t="s">
        <v>261</v>
      </c>
    </row>
    <row r="87" spans="1:12" x14ac:dyDescent="0.25">
      <c r="A87" t="s">
        <v>252</v>
      </c>
      <c r="B87" t="s">
        <v>253</v>
      </c>
      <c r="C87" s="1">
        <v>1.19513548494495</v>
      </c>
      <c r="D87" t="s">
        <v>255</v>
      </c>
      <c r="E87" t="s">
        <v>1557</v>
      </c>
      <c r="F87">
        <f>COUNTIF(Tabela1[rxnName],Tabela2[[#This Row],[rxnName]])</f>
        <v>0</v>
      </c>
      <c r="G87" t="s">
        <v>253</v>
      </c>
      <c r="J87" t="s">
        <v>1565</v>
      </c>
      <c r="K87" s="1">
        <v>0.49525106980304301</v>
      </c>
      <c r="L87" t="s">
        <v>1564</v>
      </c>
    </row>
    <row r="88" spans="1:12" x14ac:dyDescent="0.25">
      <c r="A88" t="s">
        <v>1558</v>
      </c>
      <c r="B88" t="s">
        <v>1559</v>
      </c>
      <c r="C88" s="1">
        <v>1.1248988855135</v>
      </c>
      <c r="D88" t="s">
        <v>1530</v>
      </c>
      <c r="E88" t="s">
        <v>1560</v>
      </c>
      <c r="F88">
        <f>COUNTIF(Tabela1[rxnName],Tabela2[[#This Row],[rxnName]])</f>
        <v>0</v>
      </c>
      <c r="G88" t="s">
        <v>1559</v>
      </c>
      <c r="J88" t="s">
        <v>1569</v>
      </c>
      <c r="K88" s="1">
        <v>0.47684955723332201</v>
      </c>
      <c r="L88" t="s">
        <v>1568</v>
      </c>
    </row>
    <row r="89" spans="1:12" x14ac:dyDescent="0.25">
      <c r="A89" t="s">
        <v>237</v>
      </c>
      <c r="B89" t="s">
        <v>238</v>
      </c>
      <c r="C89" s="1">
        <v>1.0995440694091001</v>
      </c>
      <c r="D89" t="s">
        <v>240</v>
      </c>
      <c r="E89" t="s">
        <v>1561</v>
      </c>
      <c r="F89">
        <f>COUNTIF(Tabela1[rxnName],Tabela2[[#This Row],[rxnName]])</f>
        <v>0</v>
      </c>
      <c r="G89" t="s">
        <v>238</v>
      </c>
      <c r="J89" t="s">
        <v>1128</v>
      </c>
      <c r="K89" s="1">
        <v>0.46435677801645397</v>
      </c>
      <c r="L89" t="s">
        <v>1583</v>
      </c>
    </row>
    <row r="90" spans="1:12" x14ac:dyDescent="0.25">
      <c r="A90" t="s">
        <v>249</v>
      </c>
      <c r="B90" t="s">
        <v>250</v>
      </c>
      <c r="C90" s="1">
        <v>1.0995440694091001</v>
      </c>
      <c r="D90" t="s">
        <v>251</v>
      </c>
      <c r="E90" t="s">
        <v>1562</v>
      </c>
      <c r="F90">
        <f>COUNTIF(Tabela1[rxnName],Tabela2[[#This Row],[rxnName]])</f>
        <v>0</v>
      </c>
      <c r="G90" t="s">
        <v>250</v>
      </c>
      <c r="J90" t="s">
        <v>1129</v>
      </c>
      <c r="K90" s="1">
        <v>0.46435677801645397</v>
      </c>
      <c r="L90" t="s">
        <v>1579</v>
      </c>
    </row>
    <row r="91" spans="1:12" x14ac:dyDescent="0.25">
      <c r="A91" t="s">
        <v>260</v>
      </c>
      <c r="B91" t="s">
        <v>261</v>
      </c>
      <c r="C91" s="1">
        <v>1.03792102770912</v>
      </c>
      <c r="D91" t="s">
        <v>263</v>
      </c>
      <c r="E91" t="s">
        <v>1563</v>
      </c>
      <c r="F91">
        <f>COUNTIF(Tabela1[rxnName],Tabela2[[#This Row],[rxnName]])</f>
        <v>0</v>
      </c>
      <c r="G91" t="s">
        <v>261</v>
      </c>
      <c r="J91" t="s">
        <v>1127</v>
      </c>
      <c r="K91" s="1">
        <v>0.46435677801645397</v>
      </c>
      <c r="L91" t="s">
        <v>1581</v>
      </c>
    </row>
    <row r="92" spans="1:12" x14ac:dyDescent="0.25">
      <c r="A92" t="s">
        <v>1369</v>
      </c>
      <c r="B92" t="s">
        <v>1564</v>
      </c>
      <c r="C92" s="1">
        <v>0.631752195055446</v>
      </c>
      <c r="D92" t="s">
        <v>1565</v>
      </c>
      <c r="E92" t="s">
        <v>1566</v>
      </c>
      <c r="F92">
        <f>COUNTIF(Tabela1[rxnName],Tabela2[[#This Row],[rxnName]])</f>
        <v>0</v>
      </c>
      <c r="G92" t="s">
        <v>1564</v>
      </c>
      <c r="J92" t="s">
        <v>1112</v>
      </c>
      <c r="K92" s="1">
        <v>0.46401225627434001</v>
      </c>
      <c r="L92" t="s">
        <v>1585</v>
      </c>
    </row>
    <row r="93" spans="1:12" x14ac:dyDescent="0.25">
      <c r="A93" s="13" t="s">
        <v>1567</v>
      </c>
      <c r="B93" s="13" t="s">
        <v>1568</v>
      </c>
      <c r="C93" s="14">
        <v>0.63175219505192604</v>
      </c>
      <c r="D93" s="13" t="s">
        <v>1569</v>
      </c>
      <c r="E93" s="13" t="s">
        <v>1570</v>
      </c>
      <c r="F93" s="13">
        <f>COUNTIF(Tabela1[rxnName],Tabela2[[#This Row],[rxnName]])</f>
        <v>0</v>
      </c>
      <c r="G93" t="s">
        <v>1568</v>
      </c>
      <c r="J93" t="s">
        <v>1113</v>
      </c>
      <c r="K93" s="1">
        <v>0.46401225627434001</v>
      </c>
      <c r="L93" t="s">
        <v>1587</v>
      </c>
    </row>
    <row r="94" spans="1:12" x14ac:dyDescent="0.25">
      <c r="A94" t="s">
        <v>1362</v>
      </c>
      <c r="B94" t="s">
        <v>1571</v>
      </c>
      <c r="C94" s="1">
        <v>0.63175219505192604</v>
      </c>
      <c r="D94" t="s">
        <v>1572</v>
      </c>
      <c r="E94" t="s">
        <v>1573</v>
      </c>
      <c r="F94">
        <f>COUNTIF(Tabela1[rxnName],Tabela2[[#This Row],[rxnName]])</f>
        <v>0</v>
      </c>
      <c r="G94" t="s">
        <v>1571</v>
      </c>
      <c r="J94" t="s">
        <v>1399</v>
      </c>
      <c r="K94" s="1">
        <v>0.25585195575200098</v>
      </c>
      <c r="L94" t="s">
        <v>1444</v>
      </c>
    </row>
    <row r="95" spans="1:12" x14ac:dyDescent="0.25">
      <c r="A95" t="s">
        <v>1574</v>
      </c>
      <c r="B95" t="s">
        <v>1575</v>
      </c>
      <c r="C95" s="1">
        <v>0.63175219505192604</v>
      </c>
      <c r="D95" t="s">
        <v>1569</v>
      </c>
      <c r="E95" t="s">
        <v>1576</v>
      </c>
      <c r="F95">
        <f>COUNTIF(Tabela1[rxnName],Tabela2[[#This Row],[rxnName]])</f>
        <v>0</v>
      </c>
      <c r="G95" t="s">
        <v>1575</v>
      </c>
      <c r="J95" t="s">
        <v>1125</v>
      </c>
      <c r="K95" s="1">
        <v>0.24644581760074699</v>
      </c>
      <c r="L95" t="s">
        <v>1592</v>
      </c>
    </row>
    <row r="96" spans="1:12" x14ac:dyDescent="0.25">
      <c r="A96" t="s">
        <v>1314</v>
      </c>
      <c r="B96" t="s">
        <v>1577</v>
      </c>
      <c r="C96" s="1">
        <v>0.63175219505192604</v>
      </c>
      <c r="D96" t="s">
        <v>1565</v>
      </c>
      <c r="E96" t="s">
        <v>1578</v>
      </c>
      <c r="F96">
        <f>COUNTIF(Tabela1[rxnName],Tabela2[[#This Row],[rxnName]])</f>
        <v>0</v>
      </c>
      <c r="G96" t="s">
        <v>1577</v>
      </c>
      <c r="J96" t="s">
        <v>1572</v>
      </c>
      <c r="K96" s="1">
        <v>0.21106101882509001</v>
      </c>
      <c r="L96" t="s">
        <v>1571</v>
      </c>
    </row>
    <row r="97" spans="1:12" x14ac:dyDescent="0.25">
      <c r="A97" t="s">
        <v>1385</v>
      </c>
      <c r="B97" t="s">
        <v>1579</v>
      </c>
      <c r="C97" s="1">
        <v>0.46435677801645397</v>
      </c>
      <c r="D97" t="s">
        <v>1129</v>
      </c>
      <c r="E97" t="s">
        <v>1580</v>
      </c>
      <c r="F97">
        <f>COUNTIF(Tabela1[rxnName],Tabela2[[#This Row],[rxnName]])</f>
        <v>0</v>
      </c>
      <c r="G97" t="s">
        <v>1579</v>
      </c>
      <c r="J97" t="s">
        <v>1598</v>
      </c>
      <c r="K97" s="1">
        <v>0.16352107760426199</v>
      </c>
      <c r="L97" t="s">
        <v>1597</v>
      </c>
    </row>
    <row r="98" spans="1:12" x14ac:dyDescent="0.25">
      <c r="A98" t="s">
        <v>1386</v>
      </c>
      <c r="B98" t="s">
        <v>1581</v>
      </c>
      <c r="C98" s="1">
        <v>0.46435677801645397</v>
      </c>
      <c r="D98" t="s">
        <v>1127</v>
      </c>
      <c r="E98" t="s">
        <v>1582</v>
      </c>
      <c r="F98">
        <f>COUNTIF(Tabela1[rxnName],Tabela2[[#This Row],[rxnName]])</f>
        <v>0</v>
      </c>
      <c r="G98" t="s">
        <v>1581</v>
      </c>
      <c r="J98" t="s">
        <v>1601</v>
      </c>
      <c r="K98" s="1">
        <v>0.101728367655653</v>
      </c>
      <c r="L98" t="s">
        <v>1600</v>
      </c>
    </row>
    <row r="99" spans="1:12" x14ac:dyDescent="0.25">
      <c r="A99" t="s">
        <v>1387</v>
      </c>
      <c r="B99" t="s">
        <v>1583</v>
      </c>
      <c r="C99" s="1">
        <v>0.46435677801645397</v>
      </c>
      <c r="D99" t="s">
        <v>1128</v>
      </c>
      <c r="E99" t="s">
        <v>1584</v>
      </c>
      <c r="F99">
        <f>COUNTIF(Tabela1[rxnName],Tabela2[[#This Row],[rxnName]])</f>
        <v>0</v>
      </c>
      <c r="G99" t="s">
        <v>1583</v>
      </c>
      <c r="J99" t="s">
        <v>1605</v>
      </c>
      <c r="K99" s="1">
        <v>8.7091550312063504E-2</v>
      </c>
      <c r="L99" t="s">
        <v>1604</v>
      </c>
    </row>
    <row r="100" spans="1:12" x14ac:dyDescent="0.25">
      <c r="A100" s="13" t="s">
        <v>1172</v>
      </c>
      <c r="B100" s="13" t="s">
        <v>1585</v>
      </c>
      <c r="C100" s="14">
        <v>0.46401225627434001</v>
      </c>
      <c r="D100" s="13" t="s">
        <v>1112</v>
      </c>
      <c r="E100" s="13" t="s">
        <v>1586</v>
      </c>
      <c r="F100" s="13">
        <f>COUNTIF(Tabela1[rxnName],Tabela2[[#This Row],[rxnName]])</f>
        <v>0</v>
      </c>
      <c r="G100" t="s">
        <v>1585</v>
      </c>
      <c r="J100" t="s">
        <v>1612</v>
      </c>
      <c r="K100" s="1">
        <v>1.5384550239345001E-2</v>
      </c>
      <c r="L100" t="s">
        <v>1611</v>
      </c>
    </row>
    <row r="101" spans="1:12" hidden="1" x14ac:dyDescent="0.25">
      <c r="A101" t="s">
        <v>1173</v>
      </c>
      <c r="B101" t="s">
        <v>1587</v>
      </c>
      <c r="C101" s="1">
        <v>0.46401225627434001</v>
      </c>
      <c r="D101" t="s">
        <v>1113</v>
      </c>
      <c r="E101" t="s">
        <v>1588</v>
      </c>
      <c r="F101">
        <f>COUNTIF(Tabela1[rxnName],Tabela2[[#This Row],[rxnName]])</f>
        <v>0</v>
      </c>
      <c r="G101" t="s">
        <v>1587</v>
      </c>
      <c r="J101" t="s">
        <v>1665</v>
      </c>
      <c r="K101" s="1">
        <v>1.36437279273912E-2</v>
      </c>
    </row>
    <row r="102" spans="1:12" hidden="1" x14ac:dyDescent="0.25">
      <c r="A102" t="s">
        <v>1375</v>
      </c>
      <c r="B102" t="s">
        <v>1589</v>
      </c>
      <c r="C102" s="1">
        <v>0.31338233886128403</v>
      </c>
      <c r="D102" t="s">
        <v>1565</v>
      </c>
      <c r="E102" t="s">
        <v>1590</v>
      </c>
      <c r="F102">
        <f>COUNTIF(Tabela1[rxnName],Tabela2[[#This Row],[rxnName]])</f>
        <v>0</v>
      </c>
      <c r="G102" t="s">
        <v>1589</v>
      </c>
      <c r="J102" t="s">
        <v>1666</v>
      </c>
      <c r="K102" s="1">
        <v>1.36437279273912E-2</v>
      </c>
    </row>
    <row r="103" spans="1:12" hidden="1" x14ac:dyDescent="0.25">
      <c r="A103" t="s">
        <v>1443</v>
      </c>
      <c r="B103" t="s">
        <v>1444</v>
      </c>
      <c r="C103" s="1">
        <v>0.25585195575200098</v>
      </c>
      <c r="D103" t="s">
        <v>1399</v>
      </c>
      <c r="E103" t="s">
        <v>1591</v>
      </c>
      <c r="F103">
        <f>COUNTIF(Tabela1[rxnName],Tabela2[[#This Row],[rxnName]])</f>
        <v>1</v>
      </c>
      <c r="G103" t="s">
        <v>1444</v>
      </c>
      <c r="J103" t="s">
        <v>1667</v>
      </c>
      <c r="K103" s="1">
        <v>1.36437279273912E-2</v>
      </c>
    </row>
    <row r="104" spans="1:12" hidden="1" x14ac:dyDescent="0.25">
      <c r="A104" t="s">
        <v>1380</v>
      </c>
      <c r="B104" t="s">
        <v>1592</v>
      </c>
      <c r="C104" s="1">
        <v>0.24644581760074699</v>
      </c>
      <c r="D104" t="s">
        <v>1125</v>
      </c>
      <c r="E104" t="s">
        <v>1593</v>
      </c>
      <c r="F104">
        <f>COUNTIF(Tabela1[rxnName],Tabela2[[#This Row],[rxnName]])</f>
        <v>0</v>
      </c>
      <c r="G104" t="s">
        <v>1592</v>
      </c>
      <c r="J104" t="s">
        <v>1668</v>
      </c>
      <c r="K104" s="1">
        <v>1.36437279273912E-2</v>
      </c>
    </row>
    <row r="105" spans="1:12" x14ac:dyDescent="0.25">
      <c r="A105" t="s">
        <v>1594</v>
      </c>
      <c r="B105" t="s">
        <v>1595</v>
      </c>
      <c r="C105" s="1">
        <v>0.23483189205126401</v>
      </c>
      <c r="D105" t="s">
        <v>1569</v>
      </c>
      <c r="E105" t="s">
        <v>1596</v>
      </c>
      <c r="F105">
        <f>COUNTIF(Tabela1[rxnName],Tabela2[[#This Row],[rxnName]])</f>
        <v>0</v>
      </c>
      <c r="G105" t="s">
        <v>1595</v>
      </c>
      <c r="J105" t="s">
        <v>1608</v>
      </c>
      <c r="K105" s="1">
        <v>6.1268069539139004E-3</v>
      </c>
      <c r="L105" t="s">
        <v>1457</v>
      </c>
    </row>
    <row r="106" spans="1:12" hidden="1" x14ac:dyDescent="0.25">
      <c r="A106" s="13" t="s">
        <v>1342</v>
      </c>
      <c r="B106" s="13" t="s">
        <v>1597</v>
      </c>
      <c r="C106" s="14">
        <v>0.16352107760426199</v>
      </c>
      <c r="D106" s="13" t="s">
        <v>1598</v>
      </c>
      <c r="E106" s="13" t="s">
        <v>1599</v>
      </c>
      <c r="F106" s="13">
        <f>COUNTIF(Tabela1[rxnName],Tabela2[[#This Row],[rxnName]])</f>
        <v>0</v>
      </c>
      <c r="G106" t="s">
        <v>1597</v>
      </c>
      <c r="J106" t="s">
        <v>1669</v>
      </c>
      <c r="K106" s="1">
        <v>2.0292459285228799E-3</v>
      </c>
    </row>
    <row r="107" spans="1:12" hidden="1" x14ac:dyDescent="0.25">
      <c r="A107" t="s">
        <v>1315</v>
      </c>
      <c r="B107" t="s">
        <v>1600</v>
      </c>
      <c r="C107" s="1">
        <v>0.101728367655653</v>
      </c>
      <c r="D107" t="s">
        <v>1601</v>
      </c>
      <c r="E107" t="s">
        <v>1602</v>
      </c>
      <c r="F107">
        <f>COUNTIF(Tabela1[rxnName],Tabela2[[#This Row],[rxnName]])</f>
        <v>0</v>
      </c>
      <c r="G107" t="s">
        <v>1600</v>
      </c>
      <c r="J107" t="s">
        <v>1670</v>
      </c>
      <c r="K107" s="1">
        <v>0</v>
      </c>
    </row>
    <row r="108" spans="1:12" x14ac:dyDescent="0.25">
      <c r="A108" t="s">
        <v>1603</v>
      </c>
      <c r="B108" t="s">
        <v>1604</v>
      </c>
      <c r="C108" s="1">
        <v>8.7091550312063504E-2</v>
      </c>
      <c r="D108" t="s">
        <v>1605</v>
      </c>
      <c r="E108" t="s">
        <v>1606</v>
      </c>
      <c r="F108">
        <f>COUNTIF(Tabela1[rxnName],Tabela2[[#This Row],[rxnName]])</f>
        <v>0</v>
      </c>
      <c r="G108" t="s">
        <v>1604</v>
      </c>
      <c r="J108" t="s">
        <v>1132</v>
      </c>
      <c r="K108" s="1">
        <v>0</v>
      </c>
      <c r="L108" t="s">
        <v>1626</v>
      </c>
    </row>
    <row r="109" spans="1:12" x14ac:dyDescent="0.25">
      <c r="A109" t="s">
        <v>1607</v>
      </c>
      <c r="B109" t="s">
        <v>1457</v>
      </c>
      <c r="C109" s="1">
        <v>3.1149571227498001E-2</v>
      </c>
      <c r="D109" t="s">
        <v>1608</v>
      </c>
      <c r="E109" t="s">
        <v>1609</v>
      </c>
      <c r="F109">
        <f>COUNTIF(Tabela1[rxnName],Tabela2[[#This Row],[rxnName]])</f>
        <v>2</v>
      </c>
      <c r="G109" t="s">
        <v>1457</v>
      </c>
      <c r="J109" t="s">
        <v>1619</v>
      </c>
      <c r="K109" s="1">
        <v>0</v>
      </c>
      <c r="L109" t="s">
        <v>1525</v>
      </c>
    </row>
    <row r="110" spans="1:12" hidden="1" x14ac:dyDescent="0.25">
      <c r="A110" t="s">
        <v>1610</v>
      </c>
      <c r="B110" t="s">
        <v>1611</v>
      </c>
      <c r="C110" s="1">
        <v>1.5384550239345001E-2</v>
      </c>
      <c r="D110" t="s">
        <v>1612</v>
      </c>
      <c r="E110" t="s">
        <v>1613</v>
      </c>
      <c r="F110">
        <f>COUNTIF(Tabela1[rxnName],Tabela2[[#This Row],[rxnName]])</f>
        <v>0</v>
      </c>
      <c r="G110" t="s">
        <v>1611</v>
      </c>
      <c r="J110" t="s">
        <v>1671</v>
      </c>
      <c r="K110" s="1">
        <v>0</v>
      </c>
    </row>
    <row r="111" spans="1:12" x14ac:dyDescent="0.25">
      <c r="A111" t="s">
        <v>1614</v>
      </c>
      <c r="B111" t="s">
        <v>1615</v>
      </c>
      <c r="C111" s="1">
        <v>1.36437279273912E-2</v>
      </c>
      <c r="D111" t="s">
        <v>1616</v>
      </c>
      <c r="E111" t="s">
        <v>1617</v>
      </c>
      <c r="F111">
        <f>COUNTIF(Tabela1[rxnName],Tabela2[[#This Row],[rxnName]])</f>
        <v>0</v>
      </c>
      <c r="G111" t="s">
        <v>1615</v>
      </c>
      <c r="J111" t="s">
        <v>1660</v>
      </c>
      <c r="K111" s="1">
        <v>0</v>
      </c>
      <c r="L111" t="s">
        <v>1659</v>
      </c>
    </row>
    <row r="112" spans="1:12" hidden="1" x14ac:dyDescent="0.25">
      <c r="A112" s="13" t="s">
        <v>1618</v>
      </c>
      <c r="B112" s="13" t="s">
        <v>1525</v>
      </c>
      <c r="C112" s="14">
        <v>0</v>
      </c>
      <c r="D112" s="13" t="s">
        <v>1619</v>
      </c>
      <c r="E112" s="13" t="s">
        <v>1620</v>
      </c>
      <c r="F112" s="13">
        <f>COUNTIF(Tabela1[rxnName],Tabela2[[#This Row],[rxnName]])</f>
        <v>0</v>
      </c>
      <c r="G112" t="s">
        <v>1525</v>
      </c>
      <c r="J112" t="s">
        <v>1081</v>
      </c>
      <c r="K112" s="1">
        <v>0</v>
      </c>
    </row>
    <row r="113" spans="1:12" hidden="1" x14ac:dyDescent="0.25">
      <c r="A113" s="13" t="s">
        <v>1621</v>
      </c>
      <c r="B113" s="13" t="s">
        <v>215</v>
      </c>
      <c r="C113" s="14">
        <v>0</v>
      </c>
      <c r="D113" s="13" t="s">
        <v>1095</v>
      </c>
      <c r="E113" s="13" t="s">
        <v>1622</v>
      </c>
      <c r="F113" s="13">
        <f>COUNTIF(Tabela1[rxnName],Tabela2[[#This Row],[rxnName]])</f>
        <v>0</v>
      </c>
      <c r="G113" t="s">
        <v>215</v>
      </c>
      <c r="J113" t="s">
        <v>1672</v>
      </c>
      <c r="K113" s="1">
        <v>0</v>
      </c>
    </row>
    <row r="114" spans="1:12" hidden="1" x14ac:dyDescent="0.25">
      <c r="A114" t="s">
        <v>1309</v>
      </c>
      <c r="B114" t="s">
        <v>1623</v>
      </c>
      <c r="C114" s="15">
        <v>0</v>
      </c>
      <c r="D114" t="s">
        <v>1572</v>
      </c>
      <c r="E114" t="s">
        <v>1624</v>
      </c>
      <c r="F114">
        <f>COUNTIF(Tabela1[rxnID],Tabela2[[#This Row],[rxnID]])</f>
        <v>0</v>
      </c>
      <c r="G114" t="s">
        <v>1623</v>
      </c>
      <c r="J114" t="s">
        <v>1673</v>
      </c>
      <c r="K114" s="1">
        <v>0</v>
      </c>
    </row>
    <row r="115" spans="1:12" hidden="1" x14ac:dyDescent="0.25">
      <c r="A115" t="s">
        <v>1625</v>
      </c>
      <c r="B115" t="s">
        <v>1626</v>
      </c>
      <c r="C115" s="15">
        <v>0</v>
      </c>
      <c r="D115" t="s">
        <v>1132</v>
      </c>
      <c r="E115" t="s">
        <v>1627</v>
      </c>
      <c r="F115">
        <f>COUNTIF(Tabela1[rxnID],Tabela2[[#This Row],[rxnID]])</f>
        <v>0</v>
      </c>
      <c r="G115" t="s">
        <v>1626</v>
      </c>
      <c r="J115" t="s">
        <v>1674</v>
      </c>
      <c r="K115" s="1">
        <v>0</v>
      </c>
    </row>
    <row r="116" spans="1:12" hidden="1" x14ac:dyDescent="0.25">
      <c r="A116" t="s">
        <v>1628</v>
      </c>
      <c r="B116" t="s">
        <v>1457</v>
      </c>
      <c r="C116" s="15">
        <v>0</v>
      </c>
      <c r="D116" t="s">
        <v>1608</v>
      </c>
      <c r="E116" t="s">
        <v>1629</v>
      </c>
      <c r="F116">
        <f>COUNTIF(Tabela1[rxnID],Tabela2[[#This Row],[rxnID]])</f>
        <v>0</v>
      </c>
      <c r="G116" t="s">
        <v>1457</v>
      </c>
      <c r="J116" t="s">
        <v>1085</v>
      </c>
      <c r="K116" s="1">
        <v>0</v>
      </c>
    </row>
    <row r="117" spans="1:12" hidden="1" x14ac:dyDescent="0.25">
      <c r="A117" t="s">
        <v>1630</v>
      </c>
      <c r="B117" t="s">
        <v>1631</v>
      </c>
      <c r="C117" s="15">
        <v>0</v>
      </c>
      <c r="D117" t="s">
        <v>1632</v>
      </c>
      <c r="E117" t="s">
        <v>1633</v>
      </c>
      <c r="F117">
        <f>COUNTIF(Tabela1[rxnID],Tabela2[[#This Row],[rxnID]])</f>
        <v>0</v>
      </c>
      <c r="G117" t="s">
        <v>1631</v>
      </c>
      <c r="J117" t="s">
        <v>1675</v>
      </c>
      <c r="K117" s="1">
        <v>0</v>
      </c>
    </row>
    <row r="118" spans="1:12" x14ac:dyDescent="0.25">
      <c r="A118" t="s">
        <v>1634</v>
      </c>
      <c r="B118" t="s">
        <v>1631</v>
      </c>
      <c r="C118" s="15">
        <v>0</v>
      </c>
      <c r="D118" t="s">
        <v>1632</v>
      </c>
      <c r="E118" t="s">
        <v>1635</v>
      </c>
      <c r="F118">
        <f>COUNTIF(Tabela1[rxnID],Tabela2[[#This Row],[rxnID]])</f>
        <v>0</v>
      </c>
      <c r="G118" t="s">
        <v>1631</v>
      </c>
      <c r="J118" t="s">
        <v>1095</v>
      </c>
      <c r="K118" s="1">
        <v>0</v>
      </c>
      <c r="L118" t="s">
        <v>215</v>
      </c>
    </row>
    <row r="119" spans="1:12" hidden="1" x14ac:dyDescent="0.25">
      <c r="A119" t="s">
        <v>1636</v>
      </c>
      <c r="B119" t="s">
        <v>1637</v>
      </c>
      <c r="C119" s="15">
        <v>0</v>
      </c>
      <c r="D119" t="s">
        <v>1632</v>
      </c>
      <c r="E119" t="s">
        <v>1638</v>
      </c>
      <c r="F119">
        <f>COUNTIF(Tabela1[rxnID],Tabela2[[#This Row],[rxnID]])</f>
        <v>0</v>
      </c>
      <c r="G119" t="s">
        <v>1637</v>
      </c>
      <c r="J119" t="s">
        <v>1676</v>
      </c>
      <c r="K119" s="1">
        <v>0</v>
      </c>
    </row>
    <row r="120" spans="1:12" hidden="1" x14ac:dyDescent="0.25">
      <c r="A120" t="s">
        <v>1639</v>
      </c>
      <c r="B120" t="s">
        <v>1476</v>
      </c>
      <c r="C120" s="15">
        <v>0</v>
      </c>
      <c r="D120" t="s">
        <v>1608</v>
      </c>
      <c r="E120" t="s">
        <v>1640</v>
      </c>
      <c r="F120">
        <f>COUNTIF(Tabela1[rxnID],Tabela2[[#This Row],[rxnID]])</f>
        <v>0</v>
      </c>
      <c r="G120" t="s">
        <v>1476</v>
      </c>
      <c r="J120" t="s">
        <v>1677</v>
      </c>
      <c r="K120" s="1">
        <v>0</v>
      </c>
    </row>
    <row r="121" spans="1:12" hidden="1" x14ac:dyDescent="0.25">
      <c r="A121" t="s">
        <v>1641</v>
      </c>
      <c r="B121" t="s">
        <v>1480</v>
      </c>
      <c r="C121" s="15">
        <v>0</v>
      </c>
      <c r="D121" t="s">
        <v>1608</v>
      </c>
      <c r="E121" t="s">
        <v>1642</v>
      </c>
      <c r="F121">
        <f>COUNTIF(Tabela1[rxnID],Tabela2[[#This Row],[rxnID]])</f>
        <v>0</v>
      </c>
      <c r="G121" t="s">
        <v>1480</v>
      </c>
      <c r="J121" t="s">
        <v>1678</v>
      </c>
      <c r="K121" s="1">
        <v>0</v>
      </c>
    </row>
    <row r="122" spans="1:12" x14ac:dyDescent="0.25">
      <c r="A122" s="13" t="s">
        <v>1643</v>
      </c>
      <c r="B122" s="13" t="s">
        <v>1484</v>
      </c>
      <c r="C122" s="16">
        <v>0</v>
      </c>
      <c r="D122" s="13" t="s">
        <v>1608</v>
      </c>
      <c r="E122" s="13" t="s">
        <v>1644</v>
      </c>
      <c r="F122" s="13">
        <f>COUNTIF(Tabela1[rxnID],Tabela2[[#This Row],[rxnID]])</f>
        <v>0</v>
      </c>
      <c r="G122" t="s">
        <v>1484</v>
      </c>
    </row>
    <row r="123" spans="1:12" x14ac:dyDescent="0.25">
      <c r="A123" t="s">
        <v>1645</v>
      </c>
      <c r="B123" t="s">
        <v>1646</v>
      </c>
      <c r="C123" s="15">
        <v>0</v>
      </c>
      <c r="D123" t="s">
        <v>1647</v>
      </c>
      <c r="E123" t="s">
        <v>1648</v>
      </c>
      <c r="F123">
        <f>COUNTIF(Tabela1[rxnID],Tabela2[[#This Row],[rxnID]])</f>
        <v>0</v>
      </c>
      <c r="G123" t="s">
        <v>1646</v>
      </c>
    </row>
    <row r="124" spans="1:12" x14ac:dyDescent="0.25">
      <c r="A124" t="s">
        <v>1649</v>
      </c>
      <c r="B124" t="s">
        <v>1650</v>
      </c>
      <c r="C124" s="15">
        <v>0</v>
      </c>
      <c r="D124" t="s">
        <v>1647</v>
      </c>
      <c r="E124" t="s">
        <v>1651</v>
      </c>
      <c r="F124">
        <f>COUNTIF(Tabela1[rxnID],Tabela2[[#This Row],[rxnID]])</f>
        <v>0</v>
      </c>
      <c r="G124" t="s">
        <v>1650</v>
      </c>
    </row>
    <row r="125" spans="1:12" x14ac:dyDescent="0.25">
      <c r="A125" t="s">
        <v>1155</v>
      </c>
      <c r="B125" t="s">
        <v>1652</v>
      </c>
      <c r="C125" s="15">
        <v>0</v>
      </c>
      <c r="D125" t="s">
        <v>1653</v>
      </c>
      <c r="E125" t="s">
        <v>1654</v>
      </c>
      <c r="F125">
        <f>COUNTIF(Tabela1[rxnID],Tabela2[[#This Row],[rxnID]])</f>
        <v>0</v>
      </c>
      <c r="G125" t="s">
        <v>1652</v>
      </c>
    </row>
    <row r="126" spans="1:12" x14ac:dyDescent="0.25">
      <c r="A126" t="s">
        <v>1655</v>
      </c>
      <c r="B126" t="s">
        <v>1656</v>
      </c>
      <c r="C126" s="15">
        <v>0</v>
      </c>
      <c r="D126" t="s">
        <v>1657</v>
      </c>
      <c r="E126" t="s">
        <v>1658</v>
      </c>
      <c r="F126">
        <f>COUNTIF(Tabela1[rxnID],Tabela2[[#This Row],[rxnID]])</f>
        <v>0</v>
      </c>
      <c r="G126" t="s">
        <v>1656</v>
      </c>
    </row>
    <row r="127" spans="1:12" x14ac:dyDescent="0.25">
      <c r="A127" t="s">
        <v>1381</v>
      </c>
      <c r="B127" t="s">
        <v>1659</v>
      </c>
      <c r="C127" s="15">
        <v>0</v>
      </c>
      <c r="D127" t="s">
        <v>1660</v>
      </c>
      <c r="E127" t="s">
        <v>1661</v>
      </c>
      <c r="F127">
        <f>COUNTIF(Tabela1[rxnID],Tabela2[[#This Row],[rxnID]])</f>
        <v>0</v>
      </c>
      <c r="G127" t="s">
        <v>1659</v>
      </c>
    </row>
    <row r="128" spans="1:12" x14ac:dyDescent="0.25">
      <c r="A128" t="s">
        <v>1179</v>
      </c>
      <c r="B128" t="s">
        <v>1662</v>
      </c>
      <c r="C128" s="15">
        <v>0</v>
      </c>
      <c r="D128" t="s">
        <v>1663</v>
      </c>
      <c r="E128" t="s">
        <v>1664</v>
      </c>
      <c r="F128">
        <f>COUNTIF(Tabela1[rxnID],Tabela2[[#This Row],[rxnID]])</f>
        <v>0</v>
      </c>
      <c r="G128" t="s">
        <v>1662</v>
      </c>
    </row>
    <row r="130" spans="3:4" x14ac:dyDescent="0.25">
      <c r="C130">
        <v>0.23150023150023127</v>
      </c>
      <c r="D130">
        <v>5.7344931610714401E-4</v>
      </c>
    </row>
    <row r="131" spans="3:4" x14ac:dyDescent="0.25">
      <c r="C131">
        <v>0.25565430762641872</v>
      </c>
      <c r="D131">
        <v>6.1317754330048101E-4</v>
      </c>
    </row>
    <row r="132" spans="3:4" x14ac:dyDescent="0.25">
      <c r="C132">
        <v>0.27980838375260503</v>
      </c>
      <c r="D132">
        <v>6.5290577151699803E-4</v>
      </c>
    </row>
    <row r="133" spans="3:4" x14ac:dyDescent="0.25">
      <c r="C133">
        <v>0.30396245987879139</v>
      </c>
      <c r="D133">
        <v>6.9267998571831402E-4</v>
      </c>
    </row>
    <row r="134" spans="3:4" x14ac:dyDescent="0.25">
      <c r="C134">
        <v>0.32811653600497881</v>
      </c>
      <c r="D134">
        <v>7.3323849426287801E-4</v>
      </c>
    </row>
    <row r="135" spans="3:4" x14ac:dyDescent="0.25">
      <c r="C135">
        <v>0.35227061213116517</v>
      </c>
      <c r="D135">
        <v>7.7379700246638105E-4</v>
      </c>
    </row>
    <row r="136" spans="3:4" x14ac:dyDescent="0.25">
      <c r="C136">
        <v>0.37642468825735254</v>
      </c>
      <c r="D136">
        <v>8.1435551237518699E-4</v>
      </c>
    </row>
    <row r="137" spans="3:4" x14ac:dyDescent="0.25">
      <c r="C137">
        <v>0.4005787643835389</v>
      </c>
      <c r="D137">
        <v>8.5498184500920605E-4</v>
      </c>
    </row>
    <row r="138" spans="3:4" x14ac:dyDescent="0.25">
      <c r="C138">
        <v>0.42473284050972526</v>
      </c>
      <c r="D138">
        <v>8.9564835514011098E-4</v>
      </c>
    </row>
    <row r="139" spans="3:4" x14ac:dyDescent="0.25">
      <c r="C139">
        <v>0.44888691663591263</v>
      </c>
      <c r="D139">
        <v>9.3632031587276298E-4</v>
      </c>
    </row>
    <row r="140" spans="3:4" x14ac:dyDescent="0.25">
      <c r="C140">
        <v>0.47304099276209899</v>
      </c>
      <c r="D140">
        <v>7.8954489390525905E-4</v>
      </c>
    </row>
    <row r="141" spans="3:4" x14ac:dyDescent="0.25">
      <c r="C141">
        <v>0.49719506888828646</v>
      </c>
      <c r="D141">
        <v>8.1312833458469002E-4</v>
      </c>
    </row>
    <row r="142" spans="3:4" x14ac:dyDescent="0.25">
      <c r="C142">
        <v>0.52134914501447271</v>
      </c>
      <c r="D142">
        <v>8.5090316179048397E-4</v>
      </c>
    </row>
    <row r="143" spans="3:4" x14ac:dyDescent="0.25">
      <c r="C143">
        <v>0.54550322114065908</v>
      </c>
      <c r="D143">
        <v>7.2966510469996105E-4</v>
      </c>
    </row>
    <row r="144" spans="3:4" x14ac:dyDescent="0.25">
      <c r="C144">
        <v>0.56965729726684655</v>
      </c>
      <c r="D144">
        <v>7.4775737209620296E-4</v>
      </c>
    </row>
    <row r="145" spans="3:4" x14ac:dyDescent="0.25">
      <c r="C145">
        <v>0.5938113733930328</v>
      </c>
      <c r="D145">
        <v>5.4977139302536703E-4</v>
      </c>
    </row>
  </sheetData>
  <mergeCells count="3">
    <mergeCell ref="A72:F72"/>
    <mergeCell ref="A1:I1"/>
    <mergeCell ref="K1:Q1"/>
  </mergeCells>
  <conditionalFormatting sqref="C74:C113">
    <cfRule type="expression" dxfId="5" priority="4">
      <formula>C74&lt;0.5</formula>
    </cfRule>
    <cfRule type="expression" dxfId="4" priority="5">
      <formula>C74&lt;0.05</formula>
    </cfRule>
    <cfRule type="expression" dxfId="3" priority="6">
      <formula>C74&gt;=1.05</formula>
    </cfRule>
  </conditionalFormatting>
  <conditionalFormatting sqref="K74:K121">
    <cfRule type="expression" dxfId="2" priority="1">
      <formula>K74&lt;0.5</formula>
    </cfRule>
    <cfRule type="expression" dxfId="1" priority="2">
      <formula>K74&lt;0.05</formula>
    </cfRule>
    <cfRule type="expression" dxfId="0" priority="3">
      <formula>K74&gt;=1.05</formula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7150-DDDE-4176-9567-786D2C29D3F7}">
  <dimension ref="A1:V359"/>
  <sheetViews>
    <sheetView topLeftCell="L31" zoomScale="70" zoomScaleNormal="70" workbookViewId="0">
      <selection activeCell="N77" sqref="N77"/>
    </sheetView>
  </sheetViews>
  <sheetFormatPr defaultRowHeight="15" x14ac:dyDescent="0.25"/>
  <cols>
    <col min="1" max="1" width="19.85546875" bestFit="1" customWidth="1"/>
    <col min="2" max="2" width="72.7109375" bestFit="1" customWidth="1"/>
    <col min="3" max="3" width="16.28515625" customWidth="1"/>
    <col min="4" max="4" width="14" bestFit="1" customWidth="1"/>
    <col min="5" max="5" width="16.85546875" customWidth="1"/>
    <col min="6" max="6" width="14.42578125" customWidth="1"/>
    <col min="7" max="7" width="20.85546875" customWidth="1"/>
    <col min="8" max="8" width="14.85546875" bestFit="1" customWidth="1"/>
    <col min="9" max="9" width="14.85546875" customWidth="1"/>
    <col min="10" max="10" width="9.42578125" customWidth="1"/>
    <col min="11" max="11" width="14.42578125" customWidth="1"/>
    <col min="12" max="12" width="24.42578125" bestFit="1" customWidth="1"/>
    <col min="13" max="13" width="71" bestFit="1" customWidth="1"/>
    <col min="15" max="15" width="52.42578125" customWidth="1"/>
    <col min="16" max="16" width="33.140625" bestFit="1" customWidth="1"/>
    <col min="17" max="17" width="48.5703125" bestFit="1" customWidth="1"/>
  </cols>
  <sheetData>
    <row r="1" spans="1:17" x14ac:dyDescent="0.25">
      <c r="A1" s="30" t="s">
        <v>351</v>
      </c>
      <c r="B1" s="30"/>
      <c r="C1" s="30"/>
      <c r="D1" s="30"/>
      <c r="E1" s="30"/>
      <c r="F1" s="30"/>
      <c r="G1" s="30"/>
      <c r="H1" s="30"/>
    </row>
    <row r="2" spans="1:17" x14ac:dyDescent="0.25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164</v>
      </c>
      <c r="K2" s="31" t="s">
        <v>447</v>
      </c>
      <c r="L2" s="31"/>
      <c r="M2" s="31"/>
      <c r="N2" s="31"/>
      <c r="O2" s="31"/>
      <c r="P2" s="31"/>
      <c r="Q2" s="31"/>
    </row>
    <row r="3" spans="1:17" x14ac:dyDescent="0.25">
      <c r="A3" s="24" t="s">
        <v>1735</v>
      </c>
      <c r="B3" s="24" t="s">
        <v>1736</v>
      </c>
      <c r="C3" s="25" t="s">
        <v>1737</v>
      </c>
      <c r="D3" s="24" t="s">
        <v>598</v>
      </c>
      <c r="E3" s="24" t="s">
        <v>598</v>
      </c>
      <c r="F3" s="24">
        <v>1</v>
      </c>
      <c r="G3" s="24">
        <v>0.45541300000000001</v>
      </c>
      <c r="H3" s="24"/>
      <c r="K3" s="18" t="s">
        <v>393</v>
      </c>
      <c r="L3" s="18" t="s">
        <v>394</v>
      </c>
      <c r="M3" s="18" t="s">
        <v>395</v>
      </c>
      <c r="N3" s="18" t="s">
        <v>396</v>
      </c>
      <c r="O3" s="18" t="s">
        <v>397</v>
      </c>
      <c r="P3" s="18" t="s">
        <v>398</v>
      </c>
      <c r="Q3" s="18" t="s">
        <v>399</v>
      </c>
    </row>
    <row r="4" spans="1:17" x14ac:dyDescent="0.25">
      <c r="A4" s="24" t="s">
        <v>1738</v>
      </c>
      <c r="B4" s="24" t="s">
        <v>597</v>
      </c>
      <c r="C4" s="25" t="s">
        <v>1737</v>
      </c>
      <c r="D4" s="24" t="s">
        <v>598</v>
      </c>
      <c r="E4" s="24" t="s">
        <v>598</v>
      </c>
      <c r="F4" s="24">
        <v>1</v>
      </c>
      <c r="G4" s="24">
        <v>0.45541300000000001</v>
      </c>
      <c r="H4" s="24"/>
      <c r="K4" t="s">
        <v>448</v>
      </c>
      <c r="L4">
        <v>2.1418E-2</v>
      </c>
      <c r="M4">
        <v>0.2356</v>
      </c>
      <c r="N4">
        <v>1</v>
      </c>
      <c r="O4">
        <v>1.5054000000000001</v>
      </c>
      <c r="P4" t="s">
        <v>427</v>
      </c>
      <c r="Q4" t="s">
        <v>428</v>
      </c>
    </row>
    <row r="5" spans="1:17" x14ac:dyDescent="0.25">
      <c r="A5" s="24" t="s">
        <v>1739</v>
      </c>
      <c r="B5" s="24" t="s">
        <v>1740</v>
      </c>
      <c r="C5" s="24" t="s">
        <v>1737</v>
      </c>
      <c r="D5" s="24" t="s">
        <v>598</v>
      </c>
      <c r="E5" s="24" t="s">
        <v>598</v>
      </c>
      <c r="F5" s="24">
        <v>1</v>
      </c>
      <c r="G5" s="24">
        <v>0.45541300000000001</v>
      </c>
      <c r="H5" s="24"/>
      <c r="K5" t="s">
        <v>2</v>
      </c>
      <c r="L5">
        <v>1.8780999999999999E-2</v>
      </c>
      <c r="M5">
        <v>0.24118000000000001</v>
      </c>
      <c r="N5">
        <v>1</v>
      </c>
      <c r="O5">
        <v>12.840999999999999</v>
      </c>
      <c r="P5" t="s">
        <v>418</v>
      </c>
      <c r="Q5" t="s">
        <v>419</v>
      </c>
    </row>
    <row r="6" spans="1:17" x14ac:dyDescent="0.25">
      <c r="A6" s="24" t="s">
        <v>1741</v>
      </c>
      <c r="B6" s="24" t="s">
        <v>641</v>
      </c>
      <c r="C6" s="25" t="s">
        <v>1737</v>
      </c>
      <c r="D6" s="24" t="s">
        <v>598</v>
      </c>
      <c r="E6" s="24" t="s">
        <v>598</v>
      </c>
      <c r="F6" s="24">
        <v>1</v>
      </c>
      <c r="G6" s="24">
        <v>0.45541300000000001</v>
      </c>
      <c r="H6" s="24"/>
    </row>
    <row r="7" spans="1:17" x14ac:dyDescent="0.25">
      <c r="A7" s="24" t="s">
        <v>1742</v>
      </c>
      <c r="B7" s="24" t="s">
        <v>1743</v>
      </c>
      <c r="C7" s="24" t="s">
        <v>1744</v>
      </c>
      <c r="D7" s="24" t="s">
        <v>650</v>
      </c>
      <c r="E7" s="24" t="s">
        <v>650</v>
      </c>
      <c r="F7" s="24">
        <v>1</v>
      </c>
      <c r="G7" s="24">
        <v>0.33066499999999999</v>
      </c>
      <c r="H7" s="24"/>
    </row>
    <row r="8" spans="1:17" x14ac:dyDescent="0.25">
      <c r="A8" s="24" t="s">
        <v>1745</v>
      </c>
      <c r="B8" s="24" t="s">
        <v>1746</v>
      </c>
      <c r="C8" s="24" t="s">
        <v>1744</v>
      </c>
      <c r="D8" s="24" t="s">
        <v>650</v>
      </c>
      <c r="E8" s="24" t="s">
        <v>650</v>
      </c>
      <c r="F8" s="24">
        <v>1</v>
      </c>
      <c r="G8" s="24">
        <v>0.33066499999999999</v>
      </c>
      <c r="H8" s="24"/>
    </row>
    <row r="9" spans="1:17" x14ac:dyDescent="0.25">
      <c r="A9" s="24" t="s">
        <v>1747</v>
      </c>
      <c r="B9" s="24" t="s">
        <v>1748</v>
      </c>
      <c r="C9" s="24" t="s">
        <v>1744</v>
      </c>
      <c r="D9" s="24" t="s">
        <v>650</v>
      </c>
      <c r="E9" s="24" t="s">
        <v>650</v>
      </c>
      <c r="F9" s="24">
        <v>1</v>
      </c>
      <c r="G9" s="24">
        <v>0.33066499999999999</v>
      </c>
      <c r="H9" s="24"/>
      <c r="K9" s="3"/>
    </row>
    <row r="10" spans="1:17" x14ac:dyDescent="0.25">
      <c r="A10" s="24" t="s">
        <v>1749</v>
      </c>
      <c r="B10" s="24" t="s">
        <v>649</v>
      </c>
      <c r="C10" s="24" t="s">
        <v>1744</v>
      </c>
      <c r="D10" s="24" t="s">
        <v>650</v>
      </c>
      <c r="E10" s="24" t="s">
        <v>650</v>
      </c>
      <c r="F10" s="24">
        <v>1</v>
      </c>
      <c r="G10" s="24">
        <v>0.33066499999999999</v>
      </c>
      <c r="H10" s="24"/>
    </row>
    <row r="11" spans="1:17" x14ac:dyDescent="0.25">
      <c r="A11" s="24" t="s">
        <v>1750</v>
      </c>
      <c r="B11" s="24" t="s">
        <v>1751</v>
      </c>
      <c r="C11" s="24" t="s">
        <v>1744</v>
      </c>
      <c r="D11" s="24" t="s">
        <v>650</v>
      </c>
      <c r="E11" s="24" t="s">
        <v>650</v>
      </c>
      <c r="F11" s="24">
        <v>1</v>
      </c>
      <c r="G11" s="24">
        <v>0.33066499999999999</v>
      </c>
      <c r="H11" s="24"/>
      <c r="L11" t="s">
        <v>1683</v>
      </c>
      <c r="M11" t="s">
        <v>1682</v>
      </c>
    </row>
    <row r="12" spans="1:17" x14ac:dyDescent="0.25">
      <c r="A12" s="24" t="s">
        <v>1752</v>
      </c>
      <c r="B12" s="24" t="s">
        <v>1753</v>
      </c>
      <c r="C12" s="24" t="s">
        <v>1744</v>
      </c>
      <c r="D12" s="24" t="s">
        <v>650</v>
      </c>
      <c r="E12" s="24" t="s">
        <v>650</v>
      </c>
      <c r="F12" s="24">
        <v>1</v>
      </c>
      <c r="G12" s="24">
        <v>0.33066499999999999</v>
      </c>
      <c r="H12" s="24"/>
      <c r="L12">
        <v>0.23150023150023127</v>
      </c>
      <c r="M12" s="3">
        <v>6.2475352566921402E-4</v>
      </c>
    </row>
    <row r="13" spans="1:17" x14ac:dyDescent="0.25">
      <c r="A13" s="24" t="s">
        <v>1754</v>
      </c>
      <c r="B13" s="24" t="s">
        <v>131</v>
      </c>
      <c r="C13" s="24" t="s">
        <v>1755</v>
      </c>
      <c r="D13" s="24" t="s">
        <v>1756</v>
      </c>
      <c r="E13" s="24" t="s">
        <v>1756</v>
      </c>
      <c r="F13" s="24">
        <v>1</v>
      </c>
      <c r="G13" s="24">
        <v>0.296792</v>
      </c>
      <c r="H13" s="24"/>
      <c r="L13">
        <v>0.23556411370325334</v>
      </c>
      <c r="M13">
        <v>6.3223458388894801E-4</v>
      </c>
    </row>
    <row r="14" spans="1:17" x14ac:dyDescent="0.25">
      <c r="A14" s="24" t="s">
        <v>1757</v>
      </c>
      <c r="B14" s="24" t="s">
        <v>118</v>
      </c>
      <c r="C14" s="24" t="s">
        <v>1755</v>
      </c>
      <c r="D14" s="24" t="s">
        <v>1756</v>
      </c>
      <c r="E14" s="24" t="s">
        <v>1756</v>
      </c>
      <c r="F14" s="24">
        <v>1</v>
      </c>
      <c r="G14" s="24">
        <v>0.296792</v>
      </c>
      <c r="H14" s="24"/>
      <c r="L14">
        <v>0.23962799590627429</v>
      </c>
      <c r="M14">
        <v>6.3971564028888496E-4</v>
      </c>
    </row>
    <row r="15" spans="1:17" x14ac:dyDescent="0.25">
      <c r="A15" s="24" t="s">
        <v>1758</v>
      </c>
      <c r="B15" s="24" t="s">
        <v>131</v>
      </c>
      <c r="C15" s="25" t="s">
        <v>1755</v>
      </c>
      <c r="D15" s="24" t="s">
        <v>1756</v>
      </c>
      <c r="E15" s="24" t="s">
        <v>1756</v>
      </c>
      <c r="F15" s="24">
        <v>1</v>
      </c>
      <c r="G15" s="26">
        <v>0.296792</v>
      </c>
      <c r="H15" s="24"/>
      <c r="L15">
        <v>0.24369187810929632</v>
      </c>
      <c r="M15">
        <v>6.4719669555195398E-4</v>
      </c>
    </row>
    <row r="16" spans="1:17" x14ac:dyDescent="0.25">
      <c r="A16" s="24" t="s">
        <v>1759</v>
      </c>
      <c r="B16" s="24" t="s">
        <v>118</v>
      </c>
      <c r="C16" s="24" t="s">
        <v>1755</v>
      </c>
      <c r="D16" s="24" t="s">
        <v>1756</v>
      </c>
      <c r="E16" s="24" t="s">
        <v>1756</v>
      </c>
      <c r="F16" s="27">
        <v>1</v>
      </c>
      <c r="G16" s="26">
        <v>0.296792</v>
      </c>
      <c r="H16" s="24"/>
      <c r="L16">
        <v>0.24775576031231727</v>
      </c>
      <c r="M16">
        <v>6.54677750668563E-4</v>
      </c>
    </row>
    <row r="17" spans="1:13" x14ac:dyDescent="0.25">
      <c r="A17" s="24" t="s">
        <v>1760</v>
      </c>
      <c r="B17" s="24" t="s">
        <v>163</v>
      </c>
      <c r="C17" s="24" t="s">
        <v>1761</v>
      </c>
      <c r="D17" s="24" t="s">
        <v>0</v>
      </c>
      <c r="E17" s="24" t="s">
        <v>0</v>
      </c>
      <c r="F17" s="27">
        <v>1</v>
      </c>
      <c r="G17" s="26">
        <v>0.24079</v>
      </c>
      <c r="H17" s="24"/>
      <c r="L17">
        <v>0.25181964251533934</v>
      </c>
      <c r="M17">
        <v>6.6198258336929599E-4</v>
      </c>
    </row>
    <row r="18" spans="1:13" x14ac:dyDescent="0.25">
      <c r="A18" s="24" t="s">
        <v>1762</v>
      </c>
      <c r="B18" s="24" t="s">
        <v>1763</v>
      </c>
      <c r="C18" s="24" t="s">
        <v>1761</v>
      </c>
      <c r="D18" s="24" t="s">
        <v>0</v>
      </c>
      <c r="E18" s="24" t="s">
        <v>0</v>
      </c>
      <c r="F18" s="24">
        <v>1</v>
      </c>
      <c r="G18" s="26">
        <v>0.24079</v>
      </c>
      <c r="H18" s="24"/>
      <c r="L18">
        <v>0.25588352471836029</v>
      </c>
      <c r="M18">
        <v>6.6662452624488002E-4</v>
      </c>
    </row>
    <row r="19" spans="1:13" x14ac:dyDescent="0.25">
      <c r="A19" s="24" t="s">
        <v>1764</v>
      </c>
      <c r="B19" s="24" t="s">
        <v>33</v>
      </c>
      <c r="C19" s="24" t="s">
        <v>1761</v>
      </c>
      <c r="D19" s="24" t="s">
        <v>0</v>
      </c>
      <c r="E19" s="24" t="s">
        <v>0</v>
      </c>
      <c r="F19" s="24">
        <v>1</v>
      </c>
      <c r="G19" s="26">
        <v>0.24079</v>
      </c>
      <c r="H19" s="24"/>
      <c r="L19">
        <v>0.25994740692138124</v>
      </c>
      <c r="M19">
        <v>6.7126646844814996E-4</v>
      </c>
    </row>
    <row r="20" spans="1:13" x14ac:dyDescent="0.25">
      <c r="A20" s="25" t="s">
        <v>1765</v>
      </c>
      <c r="B20" s="24" t="s">
        <v>1766</v>
      </c>
      <c r="C20" s="25" t="s">
        <v>1761</v>
      </c>
      <c r="D20" s="24" t="s">
        <v>0</v>
      </c>
      <c r="E20" s="24" t="s">
        <v>0</v>
      </c>
      <c r="F20" s="27">
        <v>1</v>
      </c>
      <c r="G20" s="24">
        <v>0.24079</v>
      </c>
      <c r="H20" s="24"/>
      <c r="L20">
        <v>0.26401128912440325</v>
      </c>
      <c r="M20">
        <v>6.7590841112311897E-4</v>
      </c>
    </row>
    <row r="21" spans="1:13" x14ac:dyDescent="0.25">
      <c r="A21" s="24" t="s">
        <v>1767</v>
      </c>
      <c r="B21" s="24" t="s">
        <v>806</v>
      </c>
      <c r="C21" s="24" t="s">
        <v>1768</v>
      </c>
      <c r="D21" s="24" t="s">
        <v>807</v>
      </c>
      <c r="E21" s="24" t="s">
        <v>807</v>
      </c>
      <c r="F21" s="24">
        <v>1</v>
      </c>
      <c r="G21" s="24">
        <v>0.22134200000000001</v>
      </c>
      <c r="H21" s="24"/>
      <c r="L21">
        <v>0.26807517132742426</v>
      </c>
      <c r="M21">
        <v>6.8055035253336202E-4</v>
      </c>
    </row>
    <row r="22" spans="1:13" x14ac:dyDescent="0.25">
      <c r="A22" s="24" t="s">
        <v>1769</v>
      </c>
      <c r="B22" s="24" t="s">
        <v>1770</v>
      </c>
      <c r="C22" s="24" t="s">
        <v>1768</v>
      </c>
      <c r="D22" s="24" t="s">
        <v>807</v>
      </c>
      <c r="E22" s="24" t="s">
        <v>807</v>
      </c>
      <c r="F22" s="24">
        <v>1</v>
      </c>
      <c r="G22" s="24">
        <v>0.22134200000000001</v>
      </c>
      <c r="H22" s="24"/>
      <c r="L22">
        <v>0.27213905353044626</v>
      </c>
      <c r="M22">
        <v>6.85192294962218E-4</v>
      </c>
    </row>
    <row r="23" spans="1:13" x14ac:dyDescent="0.25">
      <c r="A23" s="24" t="s">
        <v>1771</v>
      </c>
      <c r="B23" s="24" t="s">
        <v>1772</v>
      </c>
      <c r="C23" s="24" t="s">
        <v>1768</v>
      </c>
      <c r="D23" s="24" t="s">
        <v>807</v>
      </c>
      <c r="E23" s="24" t="s">
        <v>807</v>
      </c>
      <c r="F23" s="24">
        <v>1</v>
      </c>
      <c r="G23" s="24">
        <v>0.22134200000000001</v>
      </c>
      <c r="H23" s="24"/>
      <c r="L23">
        <v>0.27620293573346721</v>
      </c>
      <c r="M23">
        <v>6.8983423762903099E-4</v>
      </c>
    </row>
    <row r="24" spans="1:13" x14ac:dyDescent="0.25">
      <c r="A24" s="24" t="s">
        <v>1773</v>
      </c>
      <c r="B24" s="24" t="s">
        <v>1774</v>
      </c>
      <c r="C24" s="24" t="s">
        <v>1768</v>
      </c>
      <c r="D24" s="24" t="s">
        <v>807</v>
      </c>
      <c r="E24" s="24" t="s">
        <v>807</v>
      </c>
      <c r="F24" s="24">
        <v>1</v>
      </c>
      <c r="G24" s="24">
        <v>0.22134200000000001</v>
      </c>
      <c r="H24" s="24"/>
      <c r="L24">
        <v>0.28026681793648928</v>
      </c>
      <c r="M24">
        <v>6.97171339281336E-4</v>
      </c>
    </row>
    <row r="25" spans="1:13" x14ac:dyDescent="0.25">
      <c r="A25" s="24" t="s">
        <v>1775</v>
      </c>
      <c r="B25" s="24" t="s">
        <v>624</v>
      </c>
      <c r="C25" s="24" t="s">
        <v>1776</v>
      </c>
      <c r="D25" s="24" t="s">
        <v>625</v>
      </c>
      <c r="E25" s="24" t="s">
        <v>625</v>
      </c>
      <c r="F25" s="24">
        <v>1</v>
      </c>
      <c r="G25" s="24">
        <v>0.215751</v>
      </c>
      <c r="H25" s="24"/>
      <c r="L25">
        <v>0.28433070013951023</v>
      </c>
      <c r="M25">
        <v>7.0450433607548504E-4</v>
      </c>
    </row>
    <row r="26" spans="1:13" x14ac:dyDescent="0.25">
      <c r="A26" s="24" t="s">
        <v>1777</v>
      </c>
      <c r="B26" s="24" t="s">
        <v>624</v>
      </c>
      <c r="C26" s="24" t="s">
        <v>1776</v>
      </c>
      <c r="D26" s="24" t="s">
        <v>625</v>
      </c>
      <c r="E26" s="24" t="s">
        <v>625</v>
      </c>
      <c r="F26" s="24">
        <v>1</v>
      </c>
      <c r="G26" s="24">
        <v>0.215751</v>
      </c>
      <c r="H26" s="24"/>
      <c r="L26">
        <v>0.28839458234253229</v>
      </c>
      <c r="M26">
        <v>7.1183733384897895E-4</v>
      </c>
    </row>
    <row r="27" spans="1:13" x14ac:dyDescent="0.25">
      <c r="A27" s="24" t="s">
        <v>1778</v>
      </c>
      <c r="B27" s="24" t="s">
        <v>624</v>
      </c>
      <c r="C27" s="24" t="s">
        <v>1776</v>
      </c>
      <c r="D27" s="24" t="s">
        <v>625</v>
      </c>
      <c r="E27" s="24" t="s">
        <v>625</v>
      </c>
      <c r="F27" s="24">
        <v>1</v>
      </c>
      <c r="G27" s="24">
        <v>0.215751</v>
      </c>
      <c r="H27" s="24"/>
      <c r="L27">
        <v>0.29245846454555324</v>
      </c>
      <c r="M27">
        <v>7.1917033190065495E-4</v>
      </c>
    </row>
    <row r="28" spans="1:13" x14ac:dyDescent="0.25">
      <c r="A28" s="25" t="s">
        <v>1779</v>
      </c>
      <c r="B28" s="24" t="s">
        <v>624</v>
      </c>
      <c r="C28" s="24" t="s">
        <v>1776</v>
      </c>
      <c r="D28" s="24" t="s">
        <v>625</v>
      </c>
      <c r="E28" s="24" t="s">
        <v>625</v>
      </c>
      <c r="F28" s="24">
        <v>1</v>
      </c>
      <c r="G28" s="24">
        <v>0.215751</v>
      </c>
      <c r="H28" s="24"/>
    </row>
    <row r="29" spans="1:13" x14ac:dyDescent="0.25">
      <c r="A29" s="24" t="s">
        <v>1780</v>
      </c>
      <c r="B29" s="24" t="s">
        <v>624</v>
      </c>
      <c r="C29" s="24" t="s">
        <v>1776</v>
      </c>
      <c r="D29" s="24" t="s">
        <v>625</v>
      </c>
      <c r="E29" s="24" t="s">
        <v>625</v>
      </c>
      <c r="F29" s="24">
        <v>1</v>
      </c>
      <c r="G29" s="24">
        <v>0.215751</v>
      </c>
      <c r="H29" s="24"/>
    </row>
    <row r="30" spans="1:13" ht="15.75" customHeight="1" x14ac:dyDescent="0.25">
      <c r="A30" s="24" t="s">
        <v>1781</v>
      </c>
      <c r="B30" s="24" t="s">
        <v>624</v>
      </c>
      <c r="C30" s="24" t="s">
        <v>1776</v>
      </c>
      <c r="D30" s="24" t="s">
        <v>625</v>
      </c>
      <c r="E30" s="24" t="s">
        <v>625</v>
      </c>
      <c r="F30" s="24">
        <v>1</v>
      </c>
      <c r="G30" s="24">
        <v>0.215751</v>
      </c>
      <c r="H30" s="24"/>
    </row>
    <row r="31" spans="1:13" x14ac:dyDescent="0.25">
      <c r="A31" s="24" t="s">
        <v>1782</v>
      </c>
      <c r="B31" s="24" t="s">
        <v>624</v>
      </c>
      <c r="C31" s="24" t="s">
        <v>1776</v>
      </c>
      <c r="D31" s="24" t="s">
        <v>625</v>
      </c>
      <c r="E31" s="24" t="s">
        <v>625</v>
      </c>
      <c r="F31" s="24">
        <v>1</v>
      </c>
      <c r="G31" s="24">
        <v>0.215751</v>
      </c>
      <c r="H31" s="24"/>
    </row>
    <row r="32" spans="1:13" x14ac:dyDescent="0.25">
      <c r="A32" s="24" t="s">
        <v>1783</v>
      </c>
      <c r="B32" s="24" t="s">
        <v>624</v>
      </c>
      <c r="C32" s="24" t="s">
        <v>1776</v>
      </c>
      <c r="D32" s="24" t="s">
        <v>625</v>
      </c>
      <c r="E32" s="24" t="s">
        <v>625</v>
      </c>
      <c r="F32" s="24">
        <v>1</v>
      </c>
      <c r="G32" s="24">
        <v>0.215751</v>
      </c>
      <c r="H32" s="24"/>
    </row>
    <row r="33" spans="1:18" x14ac:dyDescent="0.25">
      <c r="A33" s="24" t="s">
        <v>1784</v>
      </c>
      <c r="B33" s="24" t="s">
        <v>1785</v>
      </c>
      <c r="C33" s="24" t="s">
        <v>1776</v>
      </c>
      <c r="D33" s="24" t="s">
        <v>625</v>
      </c>
      <c r="E33" s="24" t="s">
        <v>625</v>
      </c>
      <c r="F33" s="24">
        <v>1</v>
      </c>
      <c r="G33" s="24">
        <v>0.215751</v>
      </c>
      <c r="H33" s="24"/>
    </row>
    <row r="34" spans="1:18" x14ac:dyDescent="0.25">
      <c r="A34" s="24" t="s">
        <v>1786</v>
      </c>
      <c r="B34" s="24" t="s">
        <v>624</v>
      </c>
      <c r="C34" s="24" t="s">
        <v>1776</v>
      </c>
      <c r="D34" s="24" t="s">
        <v>625</v>
      </c>
      <c r="E34" s="24" t="s">
        <v>625</v>
      </c>
      <c r="F34" s="24">
        <v>1</v>
      </c>
      <c r="G34" s="24">
        <v>0.215751</v>
      </c>
      <c r="H34" s="24"/>
      <c r="L34" s="29" t="s">
        <v>371</v>
      </c>
      <c r="M34" s="29"/>
      <c r="N34" s="29"/>
      <c r="O34" s="29"/>
      <c r="P34" s="29"/>
      <c r="Q34" s="29"/>
      <c r="R34" s="29"/>
    </row>
    <row r="35" spans="1:18" x14ac:dyDescent="0.25">
      <c r="A35" s="24" t="s">
        <v>1787</v>
      </c>
      <c r="B35" s="24" t="s">
        <v>1785</v>
      </c>
      <c r="C35" s="24" t="s">
        <v>1776</v>
      </c>
      <c r="D35" s="24" t="s">
        <v>625</v>
      </c>
      <c r="E35" s="24" t="s">
        <v>625</v>
      </c>
      <c r="F35" s="24">
        <v>1</v>
      </c>
      <c r="G35" s="24">
        <v>0.215751</v>
      </c>
      <c r="H35" s="24"/>
      <c r="L35" t="s">
        <v>78</v>
      </c>
      <c r="M35" t="s">
        <v>79</v>
      </c>
      <c r="N35" t="s">
        <v>129</v>
      </c>
      <c r="O35" t="s">
        <v>82</v>
      </c>
      <c r="P35" t="s">
        <v>128</v>
      </c>
      <c r="Q35" t="s">
        <v>130</v>
      </c>
      <c r="R35" t="s">
        <v>164</v>
      </c>
    </row>
    <row r="36" spans="1:18" x14ac:dyDescent="0.25">
      <c r="A36" s="24" t="s">
        <v>1788</v>
      </c>
      <c r="B36" s="24" t="s">
        <v>973</v>
      </c>
      <c r="C36" s="24" t="s">
        <v>1776</v>
      </c>
      <c r="D36" s="24" t="s">
        <v>625</v>
      </c>
      <c r="E36" s="24" t="s">
        <v>625</v>
      </c>
      <c r="F36" s="24">
        <v>1</v>
      </c>
      <c r="G36" s="24">
        <v>0.215751</v>
      </c>
      <c r="H36" s="24"/>
      <c r="L36" t="s">
        <v>2361</v>
      </c>
      <c r="M36" t="s">
        <v>484</v>
      </c>
      <c r="N36">
        <v>7.2380793002505603</v>
      </c>
      <c r="O36" t="s">
        <v>485</v>
      </c>
      <c r="P36" t="s">
        <v>2362</v>
      </c>
      <c r="Q36">
        <f>COUNTIF(Tabela4[geneID],Tabela5[[#This Row],[grRules]])</f>
        <v>0</v>
      </c>
    </row>
    <row r="37" spans="1:18" x14ac:dyDescent="0.25">
      <c r="A37" s="24" t="s">
        <v>1792</v>
      </c>
      <c r="B37" s="24" t="s">
        <v>1793</v>
      </c>
      <c r="C37" s="24" t="s">
        <v>1794</v>
      </c>
      <c r="D37" s="24" t="s">
        <v>865</v>
      </c>
      <c r="E37" s="24" t="s">
        <v>865</v>
      </c>
      <c r="F37" s="24">
        <v>1</v>
      </c>
      <c r="G37" s="24">
        <v>0.17785899999999999</v>
      </c>
      <c r="H37" s="24"/>
      <c r="L37" t="s">
        <v>2363</v>
      </c>
      <c r="M37" t="s">
        <v>1064</v>
      </c>
      <c r="N37">
        <v>2.7045251959609899</v>
      </c>
      <c r="O37" t="s">
        <v>474</v>
      </c>
      <c r="P37" s="3" t="s">
        <v>2456</v>
      </c>
      <c r="Q37">
        <f>COUNTIF(Tabela4[geneID],Tabela5[[#This Row],[grRules]])</f>
        <v>0</v>
      </c>
    </row>
    <row r="38" spans="1:18" x14ac:dyDescent="0.25">
      <c r="A38" s="24" t="s">
        <v>1795</v>
      </c>
      <c r="B38" s="24" t="s">
        <v>864</v>
      </c>
      <c r="C38" s="24" t="s">
        <v>1794</v>
      </c>
      <c r="D38" s="24" t="s">
        <v>865</v>
      </c>
      <c r="E38" s="24" t="s">
        <v>865</v>
      </c>
      <c r="F38" s="24">
        <v>1</v>
      </c>
      <c r="G38" s="24">
        <v>0.17785899999999999</v>
      </c>
      <c r="H38" s="24"/>
      <c r="L38" t="s">
        <v>2364</v>
      </c>
      <c r="M38" t="s">
        <v>2365</v>
      </c>
      <c r="N38">
        <v>2.3748145435805901</v>
      </c>
      <c r="O38" t="s">
        <v>2366</v>
      </c>
      <c r="P38" s="3" t="s">
        <v>2457</v>
      </c>
      <c r="Q38">
        <f>COUNTIF(Tabela4[geneID],Tabela5[[#This Row],[grRules]])</f>
        <v>0</v>
      </c>
    </row>
    <row r="39" spans="1:18" x14ac:dyDescent="0.25">
      <c r="A39" s="24" t="s">
        <v>1796</v>
      </c>
      <c r="B39" s="24" t="s">
        <v>1797</v>
      </c>
      <c r="C39" s="24" t="s">
        <v>1794</v>
      </c>
      <c r="D39" s="24" t="s">
        <v>865</v>
      </c>
      <c r="E39" s="24" t="s">
        <v>865</v>
      </c>
      <c r="F39" s="24">
        <v>1</v>
      </c>
      <c r="G39" s="24">
        <v>0.17785899999999999</v>
      </c>
      <c r="H39" s="24"/>
      <c r="L39" t="s">
        <v>2458</v>
      </c>
      <c r="M39" t="s">
        <v>2459</v>
      </c>
      <c r="N39">
        <v>1.544309023012</v>
      </c>
      <c r="O39" t="s">
        <v>379</v>
      </c>
      <c r="P39" t="s">
        <v>2460</v>
      </c>
      <c r="Q39">
        <f>COUNTIF(Tabela4[geneID],Tabela5[[#This Row],[grRules]])</f>
        <v>0</v>
      </c>
    </row>
    <row r="40" spans="1:18" x14ac:dyDescent="0.25">
      <c r="A40" s="24" t="s">
        <v>1798</v>
      </c>
      <c r="B40" s="24" t="s">
        <v>867</v>
      </c>
      <c r="C40" s="24" t="s">
        <v>1794</v>
      </c>
      <c r="D40" s="24" t="s">
        <v>865</v>
      </c>
      <c r="E40" s="24" t="s">
        <v>865</v>
      </c>
      <c r="F40" s="24">
        <v>1</v>
      </c>
      <c r="G40" s="24">
        <v>0.17785899999999999</v>
      </c>
      <c r="H40" s="24"/>
      <c r="L40" t="s">
        <v>2461</v>
      </c>
      <c r="M40" t="s">
        <v>2462</v>
      </c>
      <c r="N40">
        <v>1.544309023012</v>
      </c>
      <c r="O40" t="s">
        <v>2463</v>
      </c>
      <c r="P40" t="s">
        <v>2464</v>
      </c>
      <c r="Q40">
        <f>COUNTIF(Tabela4[geneID],Tabela5[[#This Row],[grRules]])</f>
        <v>0</v>
      </c>
    </row>
    <row r="41" spans="1:18" x14ac:dyDescent="0.25">
      <c r="A41" s="24" t="s">
        <v>1799</v>
      </c>
      <c r="B41" s="24" t="s">
        <v>1800</v>
      </c>
      <c r="C41" s="24" t="s">
        <v>1801</v>
      </c>
      <c r="D41" s="24" t="s">
        <v>1802</v>
      </c>
      <c r="E41" s="24" t="s">
        <v>1802</v>
      </c>
      <c r="F41" s="24">
        <v>1</v>
      </c>
      <c r="G41" s="24">
        <v>0.175042</v>
      </c>
      <c r="H41" s="24"/>
      <c r="L41" t="s">
        <v>2367</v>
      </c>
      <c r="M41" t="s">
        <v>100</v>
      </c>
      <c r="N41">
        <v>1.2095971735256099</v>
      </c>
      <c r="O41" t="s">
        <v>101</v>
      </c>
      <c r="P41" t="s">
        <v>2368</v>
      </c>
      <c r="Q41">
        <f>COUNTIF(Tabela4[geneID],Tabela5[[#This Row],[grRules]])</f>
        <v>0</v>
      </c>
    </row>
    <row r="42" spans="1:18" x14ac:dyDescent="0.25">
      <c r="A42" s="24" t="s">
        <v>1803</v>
      </c>
      <c r="B42" s="24" t="s">
        <v>1804</v>
      </c>
      <c r="C42" s="24" t="s">
        <v>1801</v>
      </c>
      <c r="D42" s="24" t="s">
        <v>1802</v>
      </c>
      <c r="E42" s="24" t="s">
        <v>1802</v>
      </c>
      <c r="F42" s="24">
        <v>1</v>
      </c>
      <c r="G42" s="24">
        <v>0.175042</v>
      </c>
      <c r="H42" s="24"/>
      <c r="L42" t="s">
        <v>2369</v>
      </c>
      <c r="M42" t="s">
        <v>92</v>
      </c>
      <c r="N42">
        <v>1.1684407503059</v>
      </c>
      <c r="O42" t="s">
        <v>93</v>
      </c>
      <c r="P42" t="s">
        <v>2370</v>
      </c>
      <c r="Q42">
        <f>COUNTIF(Tabela4[geneID],Tabela5[[#This Row],[grRules]])</f>
        <v>0</v>
      </c>
    </row>
    <row r="43" spans="1:18" x14ac:dyDescent="0.25">
      <c r="A43" s="24" t="s">
        <v>1805</v>
      </c>
      <c r="B43" s="24" t="s">
        <v>1806</v>
      </c>
      <c r="C43" s="24" t="s">
        <v>1807</v>
      </c>
      <c r="D43" s="24" t="s">
        <v>1808</v>
      </c>
      <c r="E43" s="24" t="s">
        <v>1808</v>
      </c>
      <c r="F43" s="24">
        <v>1</v>
      </c>
      <c r="G43" s="24">
        <v>0.17383199999999999</v>
      </c>
      <c r="H43" s="24"/>
      <c r="L43" t="s">
        <v>1824</v>
      </c>
      <c r="M43" t="s">
        <v>94</v>
      </c>
      <c r="N43">
        <v>1.1684407503059</v>
      </c>
      <c r="O43" t="s">
        <v>95</v>
      </c>
      <c r="P43" t="s">
        <v>2371</v>
      </c>
      <c r="Q43">
        <f>COUNTIF(Tabela4[geneID],Tabela5[[#This Row],[grRules]])</f>
        <v>4</v>
      </c>
    </row>
    <row r="44" spans="1:18" x14ac:dyDescent="0.25">
      <c r="A44" s="24" t="s">
        <v>1809</v>
      </c>
      <c r="B44" s="24" t="s">
        <v>1810</v>
      </c>
      <c r="C44" s="24" t="s">
        <v>1807</v>
      </c>
      <c r="D44" s="24" t="s">
        <v>1808</v>
      </c>
      <c r="E44" s="24" t="s">
        <v>1808</v>
      </c>
      <c r="F44" s="24">
        <v>1</v>
      </c>
      <c r="G44" s="24">
        <v>0.17383199999999999</v>
      </c>
      <c r="H44" s="24"/>
      <c r="L44" t="s">
        <v>2372</v>
      </c>
      <c r="M44" t="s">
        <v>1052</v>
      </c>
      <c r="N44">
        <v>1.1499895487564</v>
      </c>
      <c r="O44" t="s">
        <v>1053</v>
      </c>
      <c r="P44" t="s">
        <v>2373</v>
      </c>
      <c r="Q44">
        <f>COUNTIF(Tabela4[geneID],Tabela5[[#This Row],[grRules]])</f>
        <v>0</v>
      </c>
    </row>
    <row r="45" spans="1:18" x14ac:dyDescent="0.25">
      <c r="A45" s="24" t="s">
        <v>1811</v>
      </c>
      <c r="B45" s="24" t="s">
        <v>1812</v>
      </c>
      <c r="C45" s="24" t="s">
        <v>1807</v>
      </c>
      <c r="D45" s="24" t="s">
        <v>1808</v>
      </c>
      <c r="E45" s="24" t="s">
        <v>1808</v>
      </c>
      <c r="F45" s="24">
        <v>1</v>
      </c>
      <c r="G45" s="24">
        <v>0.17383199999999999</v>
      </c>
      <c r="H45" s="24"/>
      <c r="L45" t="s">
        <v>2374</v>
      </c>
      <c r="M45" t="s">
        <v>102</v>
      </c>
      <c r="N45">
        <v>1.09494022622396</v>
      </c>
      <c r="O45" t="s">
        <v>103</v>
      </c>
      <c r="P45" t="s">
        <v>2375</v>
      </c>
      <c r="Q45">
        <f>COUNTIF(Tabela4[geneID],Tabela5[[#This Row],[grRules]])</f>
        <v>0</v>
      </c>
    </row>
    <row r="46" spans="1:18" x14ac:dyDescent="0.25">
      <c r="A46" s="24" t="s">
        <v>1813</v>
      </c>
      <c r="B46" s="24" t="s">
        <v>1814</v>
      </c>
      <c r="C46" s="24" t="s">
        <v>1807</v>
      </c>
      <c r="D46" s="24" t="s">
        <v>1808</v>
      </c>
      <c r="E46" s="24" t="s">
        <v>1808</v>
      </c>
      <c r="F46" s="24">
        <v>1</v>
      </c>
      <c r="G46" s="24">
        <v>0.17383199999999999</v>
      </c>
      <c r="H46" s="24"/>
      <c r="L46" t="s">
        <v>2376</v>
      </c>
      <c r="M46" t="s">
        <v>104</v>
      </c>
      <c r="N46">
        <v>1.09494022622396</v>
      </c>
      <c r="O46" t="s">
        <v>105</v>
      </c>
      <c r="P46" t="s">
        <v>2377</v>
      </c>
      <c r="Q46">
        <f>COUNTIF(Tabela4[geneID],Tabela5[[#This Row],[grRules]])</f>
        <v>0</v>
      </c>
    </row>
    <row r="47" spans="1:18" x14ac:dyDescent="0.25">
      <c r="A47" s="24" t="s">
        <v>1815</v>
      </c>
      <c r="B47" s="24" t="s">
        <v>1816</v>
      </c>
      <c r="C47" s="24" t="s">
        <v>1807</v>
      </c>
      <c r="D47" s="24" t="s">
        <v>1808</v>
      </c>
      <c r="E47" s="24" t="s">
        <v>1808</v>
      </c>
      <c r="F47" s="24">
        <v>1</v>
      </c>
      <c r="G47" s="24">
        <v>0.17383199999999999</v>
      </c>
      <c r="H47" s="24"/>
      <c r="L47" t="s">
        <v>2378</v>
      </c>
      <c r="M47" t="s">
        <v>352</v>
      </c>
      <c r="N47">
        <v>1.0362584560685799</v>
      </c>
      <c r="O47" t="s">
        <v>353</v>
      </c>
      <c r="P47" t="s">
        <v>2379</v>
      </c>
      <c r="Q47">
        <f>COUNTIF(Tabela4[geneID],Tabela5[[#This Row],[grRules]])</f>
        <v>0</v>
      </c>
    </row>
    <row r="48" spans="1:18" x14ac:dyDescent="0.25">
      <c r="A48" s="24" t="s">
        <v>1817</v>
      </c>
      <c r="B48" s="24" t="s">
        <v>1818</v>
      </c>
      <c r="C48" s="24" t="s">
        <v>1807</v>
      </c>
      <c r="D48" s="24" t="s">
        <v>1808</v>
      </c>
      <c r="E48" s="24" t="s">
        <v>1808</v>
      </c>
      <c r="F48" s="24">
        <v>1</v>
      </c>
      <c r="G48" s="24">
        <v>0.17383199999999999</v>
      </c>
      <c r="H48" s="24"/>
      <c r="L48" t="s">
        <v>2388</v>
      </c>
      <c r="M48" t="s">
        <v>1020</v>
      </c>
      <c r="N48">
        <v>0.64947286910628599</v>
      </c>
      <c r="O48" t="s">
        <v>882</v>
      </c>
      <c r="P48" t="s">
        <v>2389</v>
      </c>
      <c r="Q48">
        <f>COUNTIF(Tabela4[geneID],Tabela5[[#This Row],[grRules]])</f>
        <v>0</v>
      </c>
    </row>
    <row r="49" spans="1:17" x14ac:dyDescent="0.25">
      <c r="A49" s="24" t="s">
        <v>1819</v>
      </c>
      <c r="B49" s="24" t="s">
        <v>1820</v>
      </c>
      <c r="C49" s="24" t="s">
        <v>1821</v>
      </c>
      <c r="D49" s="24" t="s">
        <v>95</v>
      </c>
      <c r="E49" s="24" t="s">
        <v>95</v>
      </c>
      <c r="F49" s="24">
        <v>1</v>
      </c>
      <c r="G49" s="24">
        <v>0.168124</v>
      </c>
      <c r="H49" s="24"/>
      <c r="L49" t="s">
        <v>1996</v>
      </c>
      <c r="M49" t="s">
        <v>1007</v>
      </c>
      <c r="N49">
        <v>0.64947286910262003</v>
      </c>
      <c r="O49" t="s">
        <v>870</v>
      </c>
      <c r="P49" t="s">
        <v>2380</v>
      </c>
      <c r="Q49">
        <f>COUNTIF(Tabela4[geneID],Tabela5[[#This Row],[grRules]])</f>
        <v>5</v>
      </c>
    </row>
    <row r="50" spans="1:17" x14ac:dyDescent="0.25">
      <c r="A50" s="24" t="s">
        <v>1822</v>
      </c>
      <c r="B50" s="24" t="s">
        <v>1823</v>
      </c>
      <c r="C50" s="24" t="s">
        <v>1821</v>
      </c>
      <c r="D50" s="24" t="s">
        <v>95</v>
      </c>
      <c r="E50" s="24" t="s">
        <v>95</v>
      </c>
      <c r="F50" s="24">
        <v>1</v>
      </c>
      <c r="G50" s="24">
        <v>0.168124</v>
      </c>
      <c r="H50" s="24"/>
      <c r="L50" t="s">
        <v>2381</v>
      </c>
      <c r="M50" t="s">
        <v>2040</v>
      </c>
      <c r="N50">
        <v>0.64947286910261903</v>
      </c>
      <c r="O50" t="s">
        <v>2382</v>
      </c>
      <c r="P50" t="s">
        <v>2383</v>
      </c>
      <c r="Q50">
        <f>COUNTIF(Tabela4[geneID],Tabela5[[#This Row],[grRules]])</f>
        <v>0</v>
      </c>
    </row>
    <row r="51" spans="1:17" x14ac:dyDescent="0.25">
      <c r="A51" s="24" t="s">
        <v>1824</v>
      </c>
      <c r="B51" s="24" t="s">
        <v>94</v>
      </c>
      <c r="C51" s="24" t="s">
        <v>1821</v>
      </c>
      <c r="D51" s="24" t="s">
        <v>95</v>
      </c>
      <c r="E51" s="24" t="s">
        <v>95</v>
      </c>
      <c r="F51" s="24">
        <v>1</v>
      </c>
      <c r="G51" s="24">
        <v>0.168124</v>
      </c>
      <c r="H51" s="24"/>
      <c r="L51" t="s">
        <v>2386</v>
      </c>
      <c r="M51" t="s">
        <v>881</v>
      </c>
      <c r="N51">
        <v>0.64947286910261903</v>
      </c>
      <c r="O51" t="s">
        <v>882</v>
      </c>
      <c r="P51" t="s">
        <v>2387</v>
      </c>
      <c r="Q51">
        <f>COUNTIF(Tabela4[geneID],Tabela5[[#This Row],[grRules]])</f>
        <v>0</v>
      </c>
    </row>
    <row r="52" spans="1:17" x14ac:dyDescent="0.25">
      <c r="A52" s="24" t="s">
        <v>1825</v>
      </c>
      <c r="B52" s="24" t="s">
        <v>1826</v>
      </c>
      <c r="C52" s="24" t="s">
        <v>1821</v>
      </c>
      <c r="D52" s="24" t="s">
        <v>95</v>
      </c>
      <c r="E52" s="24" t="s">
        <v>95</v>
      </c>
      <c r="F52" s="24">
        <v>1</v>
      </c>
      <c r="G52" s="24">
        <v>0.168124</v>
      </c>
      <c r="H52" s="24"/>
      <c r="L52" t="s">
        <v>2384</v>
      </c>
      <c r="M52" t="s">
        <v>1901</v>
      </c>
      <c r="N52">
        <v>0.64947286910261903</v>
      </c>
      <c r="O52" t="s">
        <v>2382</v>
      </c>
      <c r="P52" t="s">
        <v>2385</v>
      </c>
      <c r="Q52">
        <f>COUNTIF(Tabela4[geneID],Tabela5[[#This Row],[grRules]])</f>
        <v>0</v>
      </c>
    </row>
    <row r="53" spans="1:17" x14ac:dyDescent="0.25">
      <c r="A53" s="24" t="s">
        <v>1827</v>
      </c>
      <c r="B53" s="24" t="s">
        <v>1828</v>
      </c>
      <c r="C53" s="24" t="s">
        <v>1829</v>
      </c>
      <c r="D53" s="24" t="s">
        <v>1830</v>
      </c>
      <c r="E53" s="24" t="s">
        <v>1830</v>
      </c>
      <c r="F53" s="24">
        <v>1</v>
      </c>
      <c r="G53" s="24">
        <v>0.121807</v>
      </c>
      <c r="H53" s="24"/>
      <c r="L53" t="s">
        <v>2390</v>
      </c>
      <c r="M53" t="s">
        <v>85</v>
      </c>
      <c r="N53">
        <v>0.64947286908278701</v>
      </c>
      <c r="O53" t="s">
        <v>86</v>
      </c>
      <c r="P53" t="s">
        <v>2391</v>
      </c>
      <c r="Q53">
        <f>COUNTIF(Tabela4[geneID],Tabela5[[#This Row],[grRules]])</f>
        <v>0</v>
      </c>
    </row>
    <row r="54" spans="1:17" x14ac:dyDescent="0.25">
      <c r="A54" s="24" t="s">
        <v>1831</v>
      </c>
      <c r="B54" s="24" t="s">
        <v>1832</v>
      </c>
      <c r="C54" s="24" t="s">
        <v>1829</v>
      </c>
      <c r="D54" s="24" t="s">
        <v>1830</v>
      </c>
      <c r="E54" s="24" t="s">
        <v>1830</v>
      </c>
      <c r="F54" s="24">
        <v>1</v>
      </c>
      <c r="G54" s="24">
        <v>0.121807</v>
      </c>
      <c r="H54" s="24"/>
      <c r="L54" t="s">
        <v>2392</v>
      </c>
      <c r="M54" t="s">
        <v>120</v>
      </c>
      <c r="N54">
        <v>0.53670821816813297</v>
      </c>
      <c r="O54" t="s">
        <v>121</v>
      </c>
      <c r="P54" t="s">
        <v>2393</v>
      </c>
      <c r="Q54">
        <f>COUNTIF(Tabela4[geneID],Tabela5[[#This Row],[grRules]])</f>
        <v>0</v>
      </c>
    </row>
    <row r="55" spans="1:17" x14ac:dyDescent="0.25">
      <c r="A55" s="24" t="s">
        <v>1833</v>
      </c>
      <c r="B55" s="24" t="s">
        <v>1834</v>
      </c>
      <c r="C55" s="24" t="s">
        <v>1829</v>
      </c>
      <c r="D55" s="24" t="s">
        <v>1830</v>
      </c>
      <c r="E55" s="24" t="s">
        <v>1830</v>
      </c>
      <c r="F55" s="24">
        <v>1</v>
      </c>
      <c r="G55" s="24">
        <v>0.121807</v>
      </c>
      <c r="H55" s="24"/>
      <c r="L55" t="s">
        <v>2394</v>
      </c>
      <c r="M55" t="s">
        <v>122</v>
      </c>
      <c r="N55">
        <v>0.53670821816813297</v>
      </c>
      <c r="O55" t="s">
        <v>123</v>
      </c>
      <c r="P55" t="s">
        <v>2395</v>
      </c>
      <c r="Q55">
        <f>COUNTIF(Tabela4[geneID],Tabela5[[#This Row],[grRules]])</f>
        <v>0</v>
      </c>
    </row>
    <row r="56" spans="1:17" x14ac:dyDescent="0.25">
      <c r="A56" s="24" t="s">
        <v>1835</v>
      </c>
      <c r="B56" s="24" t="s">
        <v>1836</v>
      </c>
      <c r="C56" s="24" t="s">
        <v>1829</v>
      </c>
      <c r="D56" s="24" t="s">
        <v>1830</v>
      </c>
      <c r="E56" s="24" t="s">
        <v>1830</v>
      </c>
      <c r="F56" s="24">
        <v>1</v>
      </c>
      <c r="G56" s="24">
        <v>0.121807</v>
      </c>
      <c r="H56" s="24"/>
      <c r="L56" t="s">
        <v>1972</v>
      </c>
      <c r="M56" t="s">
        <v>124</v>
      </c>
      <c r="N56">
        <v>0.53670821816813297</v>
      </c>
      <c r="O56" t="s">
        <v>125</v>
      </c>
      <c r="P56" t="s">
        <v>2396</v>
      </c>
      <c r="Q56">
        <f>COUNTIF(Tabela4[geneID],Tabela5[[#This Row],[grRules]])</f>
        <v>1</v>
      </c>
    </row>
    <row r="57" spans="1:17" x14ac:dyDescent="0.25">
      <c r="A57" s="24" t="s">
        <v>1837</v>
      </c>
      <c r="B57" s="24" t="s">
        <v>1838</v>
      </c>
      <c r="C57" s="24" t="s">
        <v>1829</v>
      </c>
      <c r="D57" s="24" t="s">
        <v>1830</v>
      </c>
      <c r="E57" s="24" t="s">
        <v>1830</v>
      </c>
      <c r="F57" s="24">
        <v>1</v>
      </c>
      <c r="G57" s="24">
        <v>0.121807</v>
      </c>
      <c r="H57" s="24"/>
      <c r="L57" t="s">
        <v>2397</v>
      </c>
      <c r="M57" t="s">
        <v>171</v>
      </c>
      <c r="N57">
        <v>0.456738807061629</v>
      </c>
      <c r="O57" t="s">
        <v>172</v>
      </c>
      <c r="P57" t="s">
        <v>2398</v>
      </c>
      <c r="Q57">
        <f>COUNTIF(Tabela4[geneID],Tabela5[[#This Row],[grRules]])</f>
        <v>0</v>
      </c>
    </row>
    <row r="58" spans="1:17" x14ac:dyDescent="0.25">
      <c r="A58" s="24" t="s">
        <v>1839</v>
      </c>
      <c r="B58" s="24" t="s">
        <v>1840</v>
      </c>
      <c r="C58" s="24" t="s">
        <v>1829</v>
      </c>
      <c r="D58" s="24" t="s">
        <v>1830</v>
      </c>
      <c r="E58" s="24" t="s">
        <v>1830</v>
      </c>
      <c r="F58" s="24">
        <v>1</v>
      </c>
      <c r="G58" s="24">
        <v>0.121807</v>
      </c>
      <c r="H58" s="24"/>
      <c r="L58" t="s">
        <v>2399</v>
      </c>
      <c r="M58" t="s">
        <v>173</v>
      </c>
      <c r="N58">
        <v>0.456738807061629</v>
      </c>
      <c r="O58" t="s">
        <v>174</v>
      </c>
      <c r="P58" t="s">
        <v>2400</v>
      </c>
      <c r="Q58">
        <f>COUNTIF(Tabela4[geneID],Tabela5[[#This Row],[grRules]])</f>
        <v>0</v>
      </c>
    </row>
    <row r="59" spans="1:17" x14ac:dyDescent="0.25">
      <c r="A59" s="24" t="s">
        <v>1841</v>
      </c>
      <c r="B59" s="24" t="s">
        <v>1842</v>
      </c>
      <c r="C59" s="24" t="s">
        <v>1829</v>
      </c>
      <c r="D59" s="24" t="s">
        <v>1830</v>
      </c>
      <c r="E59" s="24" t="s">
        <v>1830</v>
      </c>
      <c r="F59" s="24">
        <v>1</v>
      </c>
      <c r="G59" s="24">
        <v>0.121807</v>
      </c>
      <c r="H59" s="24"/>
      <c r="L59" t="s">
        <v>1754</v>
      </c>
      <c r="M59" t="s">
        <v>131</v>
      </c>
      <c r="N59">
        <v>0.324917705819664</v>
      </c>
      <c r="O59" t="s">
        <v>1756</v>
      </c>
      <c r="P59" t="s">
        <v>2401</v>
      </c>
      <c r="Q59">
        <f>COUNTIF(Tabela4[geneID],Tabela5[[#This Row],[grRules]])</f>
        <v>4</v>
      </c>
    </row>
    <row r="60" spans="1:17" x14ac:dyDescent="0.25">
      <c r="A60" s="24" t="s">
        <v>1843</v>
      </c>
      <c r="B60" s="24" t="s">
        <v>1844</v>
      </c>
      <c r="C60" s="24" t="s">
        <v>1829</v>
      </c>
      <c r="D60" s="24" t="s">
        <v>1830</v>
      </c>
      <c r="E60" s="24" t="s">
        <v>1830</v>
      </c>
      <c r="F60" s="24">
        <v>1</v>
      </c>
      <c r="G60" s="24">
        <v>0.121807</v>
      </c>
      <c r="H60" s="24"/>
      <c r="L60" t="s">
        <v>2402</v>
      </c>
      <c r="M60" t="s">
        <v>1036</v>
      </c>
      <c r="N60">
        <v>0.32217272585748402</v>
      </c>
      <c r="O60" t="s">
        <v>882</v>
      </c>
      <c r="P60" t="s">
        <v>2403</v>
      </c>
      <c r="Q60">
        <f>COUNTIF(Tabela4[geneID],Tabela5[[#This Row],[grRules]])</f>
        <v>0</v>
      </c>
    </row>
    <row r="61" spans="1:17" x14ac:dyDescent="0.25">
      <c r="A61" s="24" t="s">
        <v>1845</v>
      </c>
      <c r="B61" s="24" t="s">
        <v>1846</v>
      </c>
      <c r="C61" s="24" t="s">
        <v>1829</v>
      </c>
      <c r="D61" s="24" t="s">
        <v>1830</v>
      </c>
      <c r="E61" s="24" t="s">
        <v>1830</v>
      </c>
      <c r="F61" s="24">
        <v>1</v>
      </c>
      <c r="G61" s="24">
        <v>0.121807</v>
      </c>
      <c r="H61" s="24"/>
      <c r="L61" t="s">
        <v>2404</v>
      </c>
      <c r="M61" t="s">
        <v>2405</v>
      </c>
      <c r="N61">
        <v>0.29676466281498898</v>
      </c>
      <c r="O61" t="s">
        <v>2406</v>
      </c>
      <c r="P61" t="s">
        <v>2407</v>
      </c>
      <c r="Q61">
        <f>COUNTIF(Tabela4[geneID],Tabela5[[#This Row],[grRules]])</f>
        <v>0</v>
      </c>
    </row>
    <row r="62" spans="1:17" x14ac:dyDescent="0.25">
      <c r="A62" s="24" t="s">
        <v>1847</v>
      </c>
      <c r="B62" s="24" t="s">
        <v>1848</v>
      </c>
      <c r="C62" s="24" t="s">
        <v>1829</v>
      </c>
      <c r="D62" s="24" t="s">
        <v>1830</v>
      </c>
      <c r="E62" s="24" t="s">
        <v>1830</v>
      </c>
      <c r="F62" s="24">
        <v>1</v>
      </c>
      <c r="G62" s="24">
        <v>0.121807</v>
      </c>
      <c r="H62" s="24"/>
      <c r="L62" t="s">
        <v>2076</v>
      </c>
      <c r="M62" t="s">
        <v>1047</v>
      </c>
      <c r="N62">
        <v>0.27000960336962498</v>
      </c>
      <c r="O62" t="s">
        <v>1048</v>
      </c>
      <c r="P62" t="s">
        <v>2409</v>
      </c>
      <c r="Q62">
        <f>COUNTIF(Tabela4[geneID],Tabela5[[#This Row],[grRules]])</f>
        <v>1</v>
      </c>
    </row>
    <row r="63" spans="1:17" x14ac:dyDescent="0.25">
      <c r="A63" s="24" t="s">
        <v>1849</v>
      </c>
      <c r="B63" s="24" t="s">
        <v>1850</v>
      </c>
      <c r="C63" s="24" t="s">
        <v>1829</v>
      </c>
      <c r="D63" s="24" t="s">
        <v>1830</v>
      </c>
      <c r="E63" s="24" t="s">
        <v>1830</v>
      </c>
      <c r="F63" s="24">
        <v>1</v>
      </c>
      <c r="G63" s="24">
        <v>0.121807</v>
      </c>
      <c r="H63" s="24"/>
      <c r="L63" t="s">
        <v>2410</v>
      </c>
      <c r="M63" t="s">
        <v>2036</v>
      </c>
      <c r="N63">
        <v>0.24141786152125599</v>
      </c>
      <c r="O63" t="s">
        <v>2382</v>
      </c>
      <c r="P63" t="s">
        <v>2411</v>
      </c>
      <c r="Q63">
        <f>COUNTIF(Tabela4[geneID],Tabela5[[#This Row],[grRules]])</f>
        <v>0</v>
      </c>
    </row>
    <row r="64" spans="1:17" x14ac:dyDescent="0.25">
      <c r="A64" s="24" t="s">
        <v>1851</v>
      </c>
      <c r="B64" s="24" t="s">
        <v>1852</v>
      </c>
      <c r="C64" s="24" t="s">
        <v>1829</v>
      </c>
      <c r="D64" s="24" t="s">
        <v>1830</v>
      </c>
      <c r="E64" s="24" t="s">
        <v>1830</v>
      </c>
      <c r="F64" s="24">
        <v>1</v>
      </c>
      <c r="G64" s="24">
        <v>0.121807</v>
      </c>
      <c r="H64" s="24"/>
      <c r="L64" t="s">
        <v>2412</v>
      </c>
      <c r="M64" t="s">
        <v>19</v>
      </c>
      <c r="N64">
        <v>0.212555616893951</v>
      </c>
      <c r="O64" t="s">
        <v>2413</v>
      </c>
      <c r="P64" t="s">
        <v>2414</v>
      </c>
      <c r="Q64">
        <f>COUNTIF(Tabela4[geneID],Tabela5[[#This Row],[grRules]])</f>
        <v>0</v>
      </c>
    </row>
    <row r="65" spans="1:17" x14ac:dyDescent="0.25">
      <c r="A65" s="24" t="s">
        <v>1853</v>
      </c>
      <c r="B65" s="24" t="s">
        <v>1854</v>
      </c>
      <c r="C65" s="24" t="s">
        <v>1829</v>
      </c>
      <c r="D65" s="24" t="s">
        <v>1830</v>
      </c>
      <c r="E65" s="24" t="s">
        <v>1830</v>
      </c>
      <c r="F65" s="24">
        <v>1</v>
      </c>
      <c r="G65" s="24">
        <v>0.121807</v>
      </c>
      <c r="H65" s="24"/>
      <c r="L65" t="s">
        <v>2015</v>
      </c>
      <c r="M65" t="s">
        <v>42</v>
      </c>
      <c r="N65">
        <v>0.194919238773437</v>
      </c>
      <c r="O65" t="s">
        <v>2009</v>
      </c>
      <c r="P65" t="s">
        <v>2408</v>
      </c>
      <c r="Q65">
        <f>COUNTIF(Tabela4[geneID],Tabela5[[#This Row],[grRules]])</f>
        <v>12</v>
      </c>
    </row>
    <row r="66" spans="1:17" x14ac:dyDescent="0.25">
      <c r="A66" s="24" t="s">
        <v>1855</v>
      </c>
      <c r="B66" s="24" t="s">
        <v>1856</v>
      </c>
      <c r="C66" s="24" t="s">
        <v>1829</v>
      </c>
      <c r="D66" s="24" t="s">
        <v>1830</v>
      </c>
      <c r="E66" s="24" t="s">
        <v>1830</v>
      </c>
      <c r="F66" s="24">
        <v>1</v>
      </c>
      <c r="G66" s="24">
        <v>0.121807</v>
      </c>
      <c r="H66" s="24"/>
      <c r="L66" t="s">
        <v>2416</v>
      </c>
      <c r="M66" t="s">
        <v>2417</v>
      </c>
      <c r="N66">
        <v>0.11990028072280901</v>
      </c>
      <c r="O66" t="s">
        <v>2418</v>
      </c>
      <c r="P66" t="s">
        <v>2419</v>
      </c>
      <c r="Q66">
        <f>COUNTIF(Tabela4[geneID],Tabela5[[#This Row],[grRules]])</f>
        <v>0</v>
      </c>
    </row>
    <row r="67" spans="1:17" x14ac:dyDescent="0.25">
      <c r="A67" s="24" t="s">
        <v>1857</v>
      </c>
      <c r="B67" s="24" t="s">
        <v>1858</v>
      </c>
      <c r="C67" s="24" t="s">
        <v>1829</v>
      </c>
      <c r="D67" s="24" t="s">
        <v>1830</v>
      </c>
      <c r="E67" s="24" t="s">
        <v>1830</v>
      </c>
      <c r="F67" s="24">
        <v>1</v>
      </c>
      <c r="G67" s="24">
        <v>0.121807</v>
      </c>
      <c r="H67" s="24"/>
      <c r="L67" t="s">
        <v>2420</v>
      </c>
      <c r="M67" t="s">
        <v>953</v>
      </c>
      <c r="N67">
        <v>0.11147287996979501</v>
      </c>
      <c r="O67" t="s">
        <v>464</v>
      </c>
      <c r="P67" t="s">
        <v>2421</v>
      </c>
      <c r="Q67">
        <f>COUNTIF(Tabela4[geneID],Tabela5[[#This Row],[grRules]])</f>
        <v>0</v>
      </c>
    </row>
    <row r="68" spans="1:17" x14ac:dyDescent="0.25">
      <c r="A68" s="24" t="s">
        <v>1859</v>
      </c>
      <c r="B68" s="24" t="s">
        <v>1860</v>
      </c>
      <c r="C68" s="24" t="s">
        <v>1861</v>
      </c>
      <c r="D68" s="24" t="s">
        <v>1862</v>
      </c>
      <c r="E68" s="24" t="s">
        <v>1862</v>
      </c>
      <c r="F68" s="24">
        <v>1</v>
      </c>
      <c r="G68" s="24">
        <v>0.119921</v>
      </c>
      <c r="H68" s="24"/>
      <c r="L68" t="s">
        <v>2422</v>
      </c>
      <c r="M68" t="s">
        <v>108</v>
      </c>
      <c r="N68">
        <v>0.102421271752593</v>
      </c>
      <c r="O68" t="s">
        <v>109</v>
      </c>
      <c r="P68" t="s">
        <v>2423</v>
      </c>
      <c r="Q68">
        <f>COUNTIF(Tabela4[geneID],Tabela5[[#This Row],[grRules]])</f>
        <v>0</v>
      </c>
    </row>
    <row r="69" spans="1:17" x14ac:dyDescent="0.25">
      <c r="A69" s="24" t="s">
        <v>1863</v>
      </c>
      <c r="B69" s="24" t="s">
        <v>1864</v>
      </c>
      <c r="C69" s="24" t="s">
        <v>1861</v>
      </c>
      <c r="D69" s="24" t="s">
        <v>1862</v>
      </c>
      <c r="E69" s="24" t="s">
        <v>1862</v>
      </c>
      <c r="F69" s="24">
        <v>1</v>
      </c>
      <c r="G69" s="24">
        <v>0.119921</v>
      </c>
      <c r="H69" s="24"/>
      <c r="L69" t="s">
        <v>2424</v>
      </c>
      <c r="M69" t="s">
        <v>110</v>
      </c>
      <c r="N69">
        <v>4.8303917799353301E-2</v>
      </c>
      <c r="O69" t="s">
        <v>86</v>
      </c>
      <c r="P69" t="s">
        <v>2425</v>
      </c>
      <c r="Q69">
        <f>COUNTIF(Tabela4[geneID],Tabela5[[#This Row],[grRules]])</f>
        <v>0</v>
      </c>
    </row>
    <row r="70" spans="1:17" x14ac:dyDescent="0.25">
      <c r="A70" s="24" t="s">
        <v>1865</v>
      </c>
      <c r="B70" s="24" t="s">
        <v>1866</v>
      </c>
      <c r="C70" s="24" t="s">
        <v>1861</v>
      </c>
      <c r="D70" s="24" t="s">
        <v>1862</v>
      </c>
      <c r="E70" s="24" t="s">
        <v>1862</v>
      </c>
      <c r="F70" s="24">
        <v>1</v>
      </c>
      <c r="G70" s="24">
        <v>0.119921</v>
      </c>
      <c r="H70" s="24"/>
      <c r="L70" t="s">
        <v>2426</v>
      </c>
      <c r="M70" t="s">
        <v>2427</v>
      </c>
      <c r="N70">
        <v>4.8303917799353301E-2</v>
      </c>
      <c r="O70" t="s">
        <v>2428</v>
      </c>
      <c r="P70" t="s">
        <v>2429</v>
      </c>
      <c r="Q70">
        <f>COUNTIF(Tabela4[geneID],Tabela5[[#This Row],[grRules]])</f>
        <v>0</v>
      </c>
    </row>
    <row r="71" spans="1:17" x14ac:dyDescent="0.25">
      <c r="A71" s="24" t="s">
        <v>1867</v>
      </c>
      <c r="B71" s="24" t="s">
        <v>1868</v>
      </c>
      <c r="C71" s="28" t="s">
        <v>1861</v>
      </c>
      <c r="D71" s="24" t="s">
        <v>1862</v>
      </c>
      <c r="E71" s="24" t="s">
        <v>1862</v>
      </c>
      <c r="F71" s="24">
        <v>1</v>
      </c>
      <c r="G71" s="24">
        <v>0.119921</v>
      </c>
      <c r="H71" s="24"/>
      <c r="L71" t="s">
        <v>2430</v>
      </c>
      <c r="M71" t="s">
        <v>2431</v>
      </c>
      <c r="N71">
        <v>4.8303917799353301E-2</v>
      </c>
      <c r="O71" t="s">
        <v>2428</v>
      </c>
      <c r="P71" t="s">
        <v>2432</v>
      </c>
      <c r="Q71">
        <f>COUNTIF(Tabela4[geneID],Tabela5[[#This Row],[grRules]])</f>
        <v>0</v>
      </c>
    </row>
    <row r="72" spans="1:17" x14ac:dyDescent="0.25">
      <c r="A72" s="24" t="s">
        <v>1869</v>
      </c>
      <c r="B72" s="24" t="s">
        <v>1870</v>
      </c>
      <c r="C72" s="28" t="s">
        <v>1861</v>
      </c>
      <c r="D72" s="24" t="s">
        <v>1862</v>
      </c>
      <c r="E72" s="24" t="s">
        <v>1862</v>
      </c>
      <c r="F72" s="24">
        <v>1</v>
      </c>
      <c r="G72" s="24">
        <v>0.119921</v>
      </c>
      <c r="H72" s="24"/>
      <c r="L72" t="s">
        <v>2433</v>
      </c>
      <c r="M72" t="s">
        <v>111</v>
      </c>
      <c r="N72">
        <v>4.8303917799353301E-2</v>
      </c>
      <c r="O72" t="s">
        <v>112</v>
      </c>
      <c r="P72" t="s">
        <v>2434</v>
      </c>
      <c r="Q72">
        <f>COUNTIF(Tabela4[geneID],Tabela5[[#This Row],[grRules]])</f>
        <v>0</v>
      </c>
    </row>
    <row r="73" spans="1:17" x14ac:dyDescent="0.25">
      <c r="A73" s="24" t="s">
        <v>1871</v>
      </c>
      <c r="B73" s="24" t="s">
        <v>1872</v>
      </c>
      <c r="C73" s="28" t="s">
        <v>1861</v>
      </c>
      <c r="D73" s="24" t="s">
        <v>1862</v>
      </c>
      <c r="E73" s="24" t="s">
        <v>1862</v>
      </c>
      <c r="F73" s="24">
        <v>1</v>
      </c>
      <c r="G73" s="24">
        <v>0.119921</v>
      </c>
      <c r="H73" s="24"/>
      <c r="L73" t="s">
        <v>2439</v>
      </c>
      <c r="M73" t="s">
        <v>2440</v>
      </c>
      <c r="N73" s="1">
        <v>4.6793501262688303E-2</v>
      </c>
      <c r="O73" t="s">
        <v>2441</v>
      </c>
      <c r="P73" t="s">
        <v>2442</v>
      </c>
      <c r="Q73">
        <f>COUNTIF(Tabela4[geneID],Tabela5[[#This Row],[grRules]])</f>
        <v>0</v>
      </c>
    </row>
    <row r="74" spans="1:17" x14ac:dyDescent="0.25">
      <c r="A74" s="24" t="s">
        <v>1873</v>
      </c>
      <c r="B74" s="24" t="s">
        <v>1860</v>
      </c>
      <c r="C74" s="28" t="s">
        <v>1861</v>
      </c>
      <c r="D74" s="24" t="s">
        <v>1862</v>
      </c>
      <c r="E74" s="24" t="s">
        <v>1862</v>
      </c>
      <c r="F74" s="24">
        <v>1</v>
      </c>
      <c r="G74" s="24">
        <v>0.119921</v>
      </c>
      <c r="H74" s="24"/>
      <c r="L74" t="s">
        <v>2435</v>
      </c>
      <c r="M74" t="s">
        <v>2436</v>
      </c>
      <c r="N74" s="1">
        <v>3.7057212037354903E-2</v>
      </c>
      <c r="O74" t="s">
        <v>2437</v>
      </c>
      <c r="P74" t="s">
        <v>2438</v>
      </c>
      <c r="Q74">
        <f>COUNTIF(Tabela4[geneID],Tabela5[[#This Row],[grRules]])</f>
        <v>0</v>
      </c>
    </row>
    <row r="75" spans="1:17" x14ac:dyDescent="0.25">
      <c r="A75" s="24" t="s">
        <v>1874</v>
      </c>
      <c r="B75" s="24" t="s">
        <v>1864</v>
      </c>
      <c r="C75" s="28" t="s">
        <v>1861</v>
      </c>
      <c r="D75" s="24" t="s">
        <v>1862</v>
      </c>
      <c r="E75" s="24" t="s">
        <v>1862</v>
      </c>
      <c r="F75" s="24">
        <v>1</v>
      </c>
      <c r="G75" s="24">
        <v>0.119921</v>
      </c>
      <c r="H75" s="24"/>
      <c r="L75" t="s">
        <v>1995</v>
      </c>
      <c r="M75" t="s">
        <v>869</v>
      </c>
      <c r="N75" s="1">
        <v>0</v>
      </c>
      <c r="O75" t="s">
        <v>870</v>
      </c>
      <c r="P75" t="s">
        <v>2443</v>
      </c>
      <c r="Q75">
        <f>COUNTIF(Tabela4[geneID],Tabela5[[#This Row],[grRules]])</f>
        <v>5</v>
      </c>
    </row>
    <row r="76" spans="1:17" x14ac:dyDescent="0.25">
      <c r="A76" s="24" t="s">
        <v>1875</v>
      </c>
      <c r="B76" s="24" t="s">
        <v>1876</v>
      </c>
      <c r="C76" s="28" t="s">
        <v>1877</v>
      </c>
      <c r="D76" s="24" t="s">
        <v>1878</v>
      </c>
      <c r="E76" s="24" t="s">
        <v>1878</v>
      </c>
      <c r="F76" s="24">
        <v>1</v>
      </c>
      <c r="G76" s="24">
        <v>9.3654000000000001E-2</v>
      </c>
      <c r="H76" s="24"/>
      <c r="L76" t="s">
        <v>2444</v>
      </c>
      <c r="M76" t="s">
        <v>1067</v>
      </c>
      <c r="N76" s="1">
        <v>0</v>
      </c>
      <c r="O76" t="s">
        <v>2445</v>
      </c>
      <c r="P76" t="s">
        <v>2446</v>
      </c>
      <c r="Q76">
        <f>COUNTIF(Tabela4[geneID],Tabela5[[#This Row],[grRules]])</f>
        <v>0</v>
      </c>
    </row>
    <row r="77" spans="1:17" x14ac:dyDescent="0.25">
      <c r="A77" s="24" t="s">
        <v>1879</v>
      </c>
      <c r="B77" s="24" t="s">
        <v>1880</v>
      </c>
      <c r="C77" s="28" t="s">
        <v>1877</v>
      </c>
      <c r="D77" s="24" t="s">
        <v>1878</v>
      </c>
      <c r="E77" s="24" t="s">
        <v>1878</v>
      </c>
      <c r="F77" s="24">
        <v>1</v>
      </c>
      <c r="G77" s="24">
        <v>9.3654000000000001E-2</v>
      </c>
      <c r="H77" s="24"/>
      <c r="L77" t="s">
        <v>2010</v>
      </c>
      <c r="M77" t="s">
        <v>26</v>
      </c>
      <c r="N77" s="1">
        <v>0</v>
      </c>
      <c r="O77" t="s">
        <v>2009</v>
      </c>
      <c r="P77" t="s">
        <v>2415</v>
      </c>
      <c r="Q77">
        <f>COUNTIF(Tabela4[geneID],Tabela5[[#This Row],[grRules]])</f>
        <v>12</v>
      </c>
    </row>
    <row r="78" spans="1:17" x14ac:dyDescent="0.25">
      <c r="A78" s="24" t="s">
        <v>1881</v>
      </c>
      <c r="B78" s="24" t="s">
        <v>1882</v>
      </c>
      <c r="C78" s="28" t="s">
        <v>1877</v>
      </c>
      <c r="D78" s="24" t="s">
        <v>1878</v>
      </c>
      <c r="E78" s="24" t="s">
        <v>1878</v>
      </c>
      <c r="F78" s="24">
        <v>1</v>
      </c>
      <c r="G78" s="24">
        <v>9.3654000000000001E-2</v>
      </c>
      <c r="H78" s="24"/>
      <c r="L78" t="s">
        <v>1759</v>
      </c>
      <c r="M78" t="s">
        <v>118</v>
      </c>
      <c r="N78" s="1">
        <v>0</v>
      </c>
      <c r="O78" t="s">
        <v>1756</v>
      </c>
      <c r="P78" t="s">
        <v>2447</v>
      </c>
      <c r="Q78">
        <f>COUNTIF(Tabela4[geneID],Tabela5[[#This Row],[grRules]])</f>
        <v>4</v>
      </c>
    </row>
    <row r="79" spans="1:17" x14ac:dyDescent="0.25">
      <c r="A79" s="24" t="s">
        <v>1883</v>
      </c>
      <c r="B79" s="24" t="s">
        <v>131</v>
      </c>
      <c r="C79" s="28" t="s">
        <v>1884</v>
      </c>
      <c r="D79" s="24" t="s">
        <v>1885</v>
      </c>
      <c r="E79" s="24" t="s">
        <v>1885</v>
      </c>
      <c r="F79" s="24">
        <v>1</v>
      </c>
      <c r="G79" s="24">
        <v>8.6257E-2</v>
      </c>
      <c r="H79" s="24"/>
      <c r="L79" t="s">
        <v>2448</v>
      </c>
      <c r="M79" t="s">
        <v>2436</v>
      </c>
      <c r="N79" s="1">
        <v>0</v>
      </c>
      <c r="O79" t="s">
        <v>2437</v>
      </c>
      <c r="P79" t="s">
        <v>2449</v>
      </c>
      <c r="Q79">
        <f>COUNTIF(Tabela4[geneID],Tabela5[[#This Row],[grRules]])</f>
        <v>0</v>
      </c>
    </row>
    <row r="80" spans="1:17" x14ac:dyDescent="0.25">
      <c r="A80" s="24" t="s">
        <v>1886</v>
      </c>
      <c r="B80" s="24" t="s">
        <v>118</v>
      </c>
      <c r="C80" s="24" t="s">
        <v>1884</v>
      </c>
      <c r="D80" s="24" t="s">
        <v>1885</v>
      </c>
      <c r="E80" s="24" t="s">
        <v>1885</v>
      </c>
      <c r="F80" s="24">
        <v>1</v>
      </c>
      <c r="G80" s="24">
        <v>8.6257E-2</v>
      </c>
      <c r="H80" s="24"/>
      <c r="L80" t="s">
        <v>2450</v>
      </c>
      <c r="M80" t="s">
        <v>2451</v>
      </c>
      <c r="N80" s="1">
        <v>0</v>
      </c>
      <c r="O80" t="s">
        <v>2437</v>
      </c>
      <c r="P80" t="s">
        <v>2452</v>
      </c>
      <c r="Q80">
        <f>COUNTIF(Tabela4[geneID],Tabela5[[#This Row],[grRules]])</f>
        <v>0</v>
      </c>
    </row>
    <row r="81" spans="1:22" x14ac:dyDescent="0.25">
      <c r="A81" s="24" t="s">
        <v>1887</v>
      </c>
      <c r="B81" s="24" t="s">
        <v>131</v>
      </c>
      <c r="C81" s="24" t="s">
        <v>1884</v>
      </c>
      <c r="D81" s="24" t="s">
        <v>1885</v>
      </c>
      <c r="E81" s="24" t="s">
        <v>1885</v>
      </c>
      <c r="F81" s="24">
        <v>1</v>
      </c>
      <c r="G81" s="24">
        <v>8.6257E-2</v>
      </c>
      <c r="H81" s="24"/>
      <c r="L81" t="s">
        <v>2033</v>
      </c>
      <c r="M81" t="s">
        <v>1050</v>
      </c>
      <c r="N81" s="1">
        <v>0</v>
      </c>
      <c r="O81" t="s">
        <v>482</v>
      </c>
      <c r="P81" t="s">
        <v>2453</v>
      </c>
      <c r="Q81">
        <f>COUNTIF(Tabela4[geneID],Tabela5[[#This Row],[grRules]])</f>
        <v>5</v>
      </c>
    </row>
    <row r="82" spans="1:22" x14ac:dyDescent="0.25">
      <c r="A82" s="24" t="s">
        <v>1888</v>
      </c>
      <c r="B82" s="24" t="s">
        <v>118</v>
      </c>
      <c r="C82" s="24" t="s">
        <v>1884</v>
      </c>
      <c r="D82" s="24" t="s">
        <v>1885</v>
      </c>
      <c r="E82" s="24" t="s">
        <v>1885</v>
      </c>
      <c r="F82" s="24">
        <v>1</v>
      </c>
      <c r="G82" s="24">
        <v>8.6257E-2</v>
      </c>
      <c r="H82" s="24"/>
      <c r="L82" t="s">
        <v>2454</v>
      </c>
      <c r="M82" t="s">
        <v>106</v>
      </c>
      <c r="N82" s="1">
        <v>0</v>
      </c>
      <c r="O82" t="s">
        <v>107</v>
      </c>
      <c r="P82" t="s">
        <v>2455</v>
      </c>
      <c r="Q82">
        <f>COUNTIF(Tabela4[geneID],Tabela5[[#This Row],[grRules]])</f>
        <v>0</v>
      </c>
    </row>
    <row r="83" spans="1:22" x14ac:dyDescent="0.25">
      <c r="A83" s="24" t="s">
        <v>1889</v>
      </c>
      <c r="B83" s="24" t="s">
        <v>627</v>
      </c>
      <c r="C83" s="24" t="s">
        <v>1890</v>
      </c>
      <c r="D83" s="24" t="s">
        <v>628</v>
      </c>
      <c r="E83" s="24" t="s">
        <v>628</v>
      </c>
      <c r="F83" s="24">
        <v>1</v>
      </c>
      <c r="G83" s="24">
        <v>7.6268000000000002E-2</v>
      </c>
      <c r="H83" s="24"/>
      <c r="N83" s="1"/>
    </row>
    <row r="84" spans="1:22" x14ac:dyDescent="0.25">
      <c r="A84" s="24" t="s">
        <v>1891</v>
      </c>
      <c r="B84" s="24" t="s">
        <v>1892</v>
      </c>
      <c r="C84" s="24" t="s">
        <v>1890</v>
      </c>
      <c r="D84" s="24" t="s">
        <v>628</v>
      </c>
      <c r="E84" s="24" t="s">
        <v>628</v>
      </c>
      <c r="F84" s="24">
        <v>1</v>
      </c>
      <c r="G84" s="24">
        <v>7.6268000000000002E-2</v>
      </c>
      <c r="H84" s="24"/>
      <c r="N84" s="1"/>
    </row>
    <row r="85" spans="1:22" x14ac:dyDescent="0.25">
      <c r="A85" s="24" t="s">
        <v>1893</v>
      </c>
      <c r="B85" s="24" t="s">
        <v>630</v>
      </c>
      <c r="C85" s="24" t="s">
        <v>1890</v>
      </c>
      <c r="D85" s="24" t="s">
        <v>628</v>
      </c>
      <c r="E85" s="24" t="s">
        <v>628</v>
      </c>
      <c r="F85" s="24">
        <v>1</v>
      </c>
      <c r="G85" s="24">
        <v>7.6268000000000002E-2</v>
      </c>
      <c r="H85" s="24"/>
      <c r="N85" s="1"/>
    </row>
    <row r="86" spans="1:22" x14ac:dyDescent="0.25">
      <c r="A86" s="24" t="s">
        <v>1894</v>
      </c>
      <c r="B86" s="24" t="s">
        <v>1895</v>
      </c>
      <c r="C86" s="24" t="s">
        <v>1890</v>
      </c>
      <c r="D86" s="24" t="s">
        <v>628</v>
      </c>
      <c r="E86" s="24" t="s">
        <v>628</v>
      </c>
      <c r="F86" s="24">
        <v>1</v>
      </c>
      <c r="G86" s="24">
        <v>7.6268000000000002E-2</v>
      </c>
      <c r="H86" s="24"/>
    </row>
    <row r="87" spans="1:22" x14ac:dyDescent="0.25">
      <c r="A87" s="24" t="s">
        <v>1896</v>
      </c>
      <c r="B87" s="24" t="s">
        <v>1897</v>
      </c>
      <c r="C87" s="24" t="s">
        <v>1898</v>
      </c>
      <c r="D87" s="24" t="s">
        <v>53</v>
      </c>
      <c r="E87" s="24" t="s">
        <v>53</v>
      </c>
      <c r="F87" s="24">
        <v>1</v>
      </c>
      <c r="G87" s="24">
        <v>6.9387000000000004E-2</v>
      </c>
      <c r="H87" s="24"/>
    </row>
    <row r="88" spans="1:22" x14ac:dyDescent="0.25">
      <c r="A88" s="24" t="s">
        <v>1899</v>
      </c>
      <c r="B88" s="24" t="s">
        <v>54</v>
      </c>
      <c r="C88" s="24" t="s">
        <v>1898</v>
      </c>
      <c r="D88" s="24" t="s">
        <v>53</v>
      </c>
      <c r="E88" s="24" t="s">
        <v>53</v>
      </c>
      <c r="F88" s="24">
        <v>1</v>
      </c>
      <c r="G88" s="24">
        <v>6.9387000000000004E-2</v>
      </c>
      <c r="H88" s="24"/>
    </row>
    <row r="89" spans="1:22" x14ac:dyDescent="0.25">
      <c r="A89" s="24" t="s">
        <v>21</v>
      </c>
      <c r="B89" s="24" t="s">
        <v>22</v>
      </c>
      <c r="C89" s="24" t="s">
        <v>23</v>
      </c>
      <c r="D89" s="24" t="s">
        <v>24</v>
      </c>
      <c r="E89" s="24" t="s">
        <v>24</v>
      </c>
      <c r="F89" s="24">
        <v>1</v>
      </c>
      <c r="G89" s="24">
        <v>5.8397999999999999E-2</v>
      </c>
      <c r="H89" s="24"/>
    </row>
    <row r="90" spans="1:22" x14ac:dyDescent="0.25">
      <c r="A90" s="24" t="s">
        <v>25</v>
      </c>
      <c r="B90" s="24" t="s">
        <v>26</v>
      </c>
      <c r="C90" s="24" t="s">
        <v>23</v>
      </c>
      <c r="D90" s="24" t="s">
        <v>24</v>
      </c>
      <c r="E90" s="24" t="s">
        <v>24</v>
      </c>
      <c r="F90" s="24">
        <v>1</v>
      </c>
      <c r="G90" s="24">
        <v>5.8397999999999999E-2</v>
      </c>
      <c r="H90" s="24"/>
    </row>
    <row r="91" spans="1:22" x14ac:dyDescent="0.25">
      <c r="A91" s="24" t="s">
        <v>27</v>
      </c>
      <c r="B91" s="24" t="s">
        <v>22</v>
      </c>
      <c r="C91" s="24" t="s">
        <v>23</v>
      </c>
      <c r="D91" s="24" t="s">
        <v>24</v>
      </c>
      <c r="E91" s="24" t="s">
        <v>24</v>
      </c>
      <c r="F91" s="24">
        <v>1</v>
      </c>
      <c r="G91" s="24">
        <v>5.8397999999999999E-2</v>
      </c>
      <c r="H91" s="24"/>
    </row>
    <row r="92" spans="1:22" x14ac:dyDescent="0.25">
      <c r="A92" s="24" t="s">
        <v>28</v>
      </c>
      <c r="B92" s="24" t="s">
        <v>26</v>
      </c>
      <c r="C92" s="24" t="s">
        <v>23</v>
      </c>
      <c r="D92" s="24" t="s">
        <v>24</v>
      </c>
      <c r="E92" s="24" t="s">
        <v>24</v>
      </c>
      <c r="F92" s="24">
        <v>1</v>
      </c>
      <c r="G92" s="24">
        <v>5.8397999999999999E-2</v>
      </c>
      <c r="H92" s="24"/>
      <c r="L92" s="32" t="s">
        <v>392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</row>
    <row r="93" spans="1:22" x14ac:dyDescent="0.25">
      <c r="A93" s="24" t="s">
        <v>37</v>
      </c>
      <c r="B93" s="24" t="s">
        <v>38</v>
      </c>
      <c r="C93" s="24" t="s">
        <v>23</v>
      </c>
      <c r="D93" s="24" t="s">
        <v>24</v>
      </c>
      <c r="E93" s="24" t="s">
        <v>24</v>
      </c>
      <c r="F93" s="24">
        <v>1</v>
      </c>
      <c r="G93" s="24">
        <v>5.8397999999999999E-2</v>
      </c>
      <c r="H93" s="24"/>
      <c r="L93" t="s">
        <v>80</v>
      </c>
      <c r="M93" t="s">
        <v>81</v>
      </c>
      <c r="N93" t="s">
        <v>84</v>
      </c>
      <c r="O93" t="s">
        <v>387</v>
      </c>
      <c r="P93" t="s">
        <v>388</v>
      </c>
      <c r="Q93" t="s">
        <v>389</v>
      </c>
      <c r="R93" t="s">
        <v>78</v>
      </c>
      <c r="S93" t="s">
        <v>390</v>
      </c>
      <c r="T93" t="s">
        <v>82</v>
      </c>
      <c r="U93" s="17" t="s">
        <v>391</v>
      </c>
      <c r="V93" t="s">
        <v>130</v>
      </c>
    </row>
    <row r="94" spans="1:22" x14ac:dyDescent="0.25">
      <c r="A94" s="24" t="s">
        <v>39</v>
      </c>
      <c r="B94" s="24" t="s">
        <v>40</v>
      </c>
      <c r="C94" s="24" t="s">
        <v>23</v>
      </c>
      <c r="D94" s="24" t="s">
        <v>24</v>
      </c>
      <c r="E94" s="24" t="s">
        <v>24</v>
      </c>
      <c r="F94" s="24">
        <v>1</v>
      </c>
      <c r="G94" s="24">
        <v>5.8397999999999999E-2</v>
      </c>
      <c r="H94" s="24"/>
      <c r="L94" t="s">
        <v>1684</v>
      </c>
      <c r="M94" t="s">
        <v>1685</v>
      </c>
      <c r="N94" s="1">
        <v>4.3407628827204796</v>
      </c>
      <c r="O94" s="7">
        <v>14.1421958433307</v>
      </c>
      <c r="P94" s="7">
        <v>2.9456000000000002</v>
      </c>
      <c r="Q94" t="s">
        <v>1686</v>
      </c>
      <c r="R94" t="s">
        <v>1687</v>
      </c>
      <c r="S94" t="s">
        <v>1688</v>
      </c>
      <c r="T94" t="s">
        <v>372</v>
      </c>
      <c r="U94" s="17">
        <f>COUNTIF(Tabela5[rxnID],R94)</f>
        <v>0</v>
      </c>
      <c r="V94">
        <f>COUNTIF(Tabela4[rxnID],R94)</f>
        <v>0</v>
      </c>
    </row>
    <row r="95" spans="1:22" x14ac:dyDescent="0.25">
      <c r="A95" s="24" t="s">
        <v>41</v>
      </c>
      <c r="B95" s="24" t="s">
        <v>42</v>
      </c>
      <c r="C95" s="24" t="s">
        <v>23</v>
      </c>
      <c r="D95" s="24" t="s">
        <v>24</v>
      </c>
      <c r="E95" s="24" t="s">
        <v>24</v>
      </c>
      <c r="F95" s="24">
        <v>1</v>
      </c>
      <c r="G95" s="24">
        <v>5.8397999999999999E-2</v>
      </c>
      <c r="H95" s="24"/>
      <c r="L95" t="s">
        <v>1684</v>
      </c>
      <c r="M95" t="s">
        <v>1685</v>
      </c>
      <c r="N95" s="1">
        <v>4.3407628827204796</v>
      </c>
      <c r="O95" s="7">
        <v>14.1421958433307</v>
      </c>
      <c r="P95" s="7">
        <v>2.9456000000000002</v>
      </c>
      <c r="Q95" t="s">
        <v>1686</v>
      </c>
      <c r="R95" t="s">
        <v>1689</v>
      </c>
      <c r="S95" t="s">
        <v>1690</v>
      </c>
      <c r="T95" t="s">
        <v>372</v>
      </c>
      <c r="U95" s="17">
        <f>COUNTIF(Tabela5[rxnID],R95)</f>
        <v>0</v>
      </c>
      <c r="V95">
        <f>COUNTIF(Tabela4[rxnID],R95)</f>
        <v>0</v>
      </c>
    </row>
    <row r="96" spans="1:22" x14ac:dyDescent="0.25">
      <c r="A96" s="24" t="s">
        <v>43</v>
      </c>
      <c r="B96" s="24" t="s">
        <v>44</v>
      </c>
      <c r="C96" s="24" t="s">
        <v>23</v>
      </c>
      <c r="D96" s="24" t="s">
        <v>24</v>
      </c>
      <c r="E96" s="24" t="s">
        <v>24</v>
      </c>
      <c r="F96" s="24">
        <v>1</v>
      </c>
      <c r="G96" s="24">
        <v>5.8397999999999999E-2</v>
      </c>
      <c r="H96" s="24"/>
      <c r="L96" t="s">
        <v>1691</v>
      </c>
      <c r="M96" t="s">
        <v>244</v>
      </c>
      <c r="N96" s="1">
        <v>3.9660168381630001</v>
      </c>
      <c r="O96" s="7">
        <v>12.921274061414801</v>
      </c>
      <c r="P96" s="7">
        <v>9.1800000000000007E-2</v>
      </c>
      <c r="Q96" t="s">
        <v>1692</v>
      </c>
      <c r="R96" t="s">
        <v>1693</v>
      </c>
      <c r="S96" t="s">
        <v>242</v>
      </c>
      <c r="T96" t="s">
        <v>373</v>
      </c>
      <c r="U96" s="17">
        <f>COUNTIF(Tabela5[rxnID],R96)</f>
        <v>0</v>
      </c>
      <c r="V96">
        <f>COUNTIF(Tabela4[rxnID],R96)</f>
        <v>0</v>
      </c>
    </row>
    <row r="97" spans="1:22" x14ac:dyDescent="0.25">
      <c r="A97" s="24" t="s">
        <v>45</v>
      </c>
      <c r="B97" s="24" t="s">
        <v>46</v>
      </c>
      <c r="C97" s="24" t="s">
        <v>23</v>
      </c>
      <c r="D97" s="24" t="s">
        <v>24</v>
      </c>
      <c r="E97" s="24" t="s">
        <v>24</v>
      </c>
      <c r="F97" s="24">
        <v>1</v>
      </c>
      <c r="G97" s="24">
        <v>5.8397999999999999E-2</v>
      </c>
      <c r="H97" s="24"/>
      <c r="L97" t="s">
        <v>1691</v>
      </c>
      <c r="M97" t="s">
        <v>244</v>
      </c>
      <c r="N97" s="1">
        <v>3.9660168381630001</v>
      </c>
      <c r="O97" s="7">
        <v>12.921274061414801</v>
      </c>
      <c r="P97" s="7">
        <v>9.1800000000000007E-2</v>
      </c>
      <c r="Q97" t="s">
        <v>1692</v>
      </c>
      <c r="R97" t="s">
        <v>1694</v>
      </c>
      <c r="S97" t="s">
        <v>242</v>
      </c>
      <c r="T97" t="s">
        <v>373</v>
      </c>
      <c r="U97" s="17">
        <f>COUNTIF(Tabela5[rxnID],R97)</f>
        <v>0</v>
      </c>
      <c r="V97">
        <f>COUNTIF(Tabela4[rxnID],R97)</f>
        <v>0</v>
      </c>
    </row>
    <row r="98" spans="1:22" x14ac:dyDescent="0.25">
      <c r="A98" s="24" t="s">
        <v>47</v>
      </c>
      <c r="B98" s="24" t="s">
        <v>48</v>
      </c>
      <c r="C98" s="24" t="s">
        <v>23</v>
      </c>
      <c r="D98" s="24" t="s">
        <v>24</v>
      </c>
      <c r="E98" s="24" t="s">
        <v>24</v>
      </c>
      <c r="F98" s="24">
        <v>1</v>
      </c>
      <c r="G98" s="24">
        <v>5.8397999999999999E-2</v>
      </c>
      <c r="H98" s="24"/>
      <c r="L98" t="s">
        <v>1691</v>
      </c>
      <c r="M98" t="s">
        <v>244</v>
      </c>
      <c r="N98" s="1">
        <v>3.9660168381630001</v>
      </c>
      <c r="O98" s="7">
        <v>12.921274061414801</v>
      </c>
      <c r="P98" s="7">
        <v>9.1800000000000007E-2</v>
      </c>
      <c r="Q98" t="s">
        <v>1692</v>
      </c>
      <c r="R98" t="s">
        <v>241</v>
      </c>
      <c r="S98" t="s">
        <v>242</v>
      </c>
      <c r="T98" t="s">
        <v>373</v>
      </c>
      <c r="U98" s="17">
        <f>COUNTIF(Tabela5[rxnID],R98)</f>
        <v>0</v>
      </c>
      <c r="V98">
        <f>COUNTIF(Tabela4[rxnID],R98)</f>
        <v>0</v>
      </c>
    </row>
    <row r="99" spans="1:22" x14ac:dyDescent="0.25">
      <c r="A99" s="24" t="s">
        <v>49</v>
      </c>
      <c r="B99" s="24" t="s">
        <v>46</v>
      </c>
      <c r="C99" s="24" t="s">
        <v>23</v>
      </c>
      <c r="D99" s="24" t="s">
        <v>24</v>
      </c>
      <c r="E99" s="24" t="s">
        <v>24</v>
      </c>
      <c r="F99" s="24">
        <v>1</v>
      </c>
      <c r="G99" s="24">
        <v>5.8397999999999999E-2</v>
      </c>
      <c r="H99" s="24"/>
      <c r="L99" t="s">
        <v>1691</v>
      </c>
      <c r="M99" t="s">
        <v>244</v>
      </c>
      <c r="N99" s="1">
        <v>3.9660168381630001</v>
      </c>
      <c r="O99" s="7">
        <v>12.921274061414801</v>
      </c>
      <c r="P99" s="7">
        <v>2.0468999999999999</v>
      </c>
      <c r="Q99" t="s">
        <v>1695</v>
      </c>
      <c r="R99" t="s">
        <v>1696</v>
      </c>
      <c r="S99" t="s">
        <v>242</v>
      </c>
      <c r="T99" t="s">
        <v>373</v>
      </c>
      <c r="U99" s="17">
        <f>COUNTIF(Tabela5[rxnID],R99)</f>
        <v>0</v>
      </c>
      <c r="V99">
        <f>COUNTIF(Tabela4[rxnID],R99)</f>
        <v>0</v>
      </c>
    </row>
    <row r="100" spans="1:22" x14ac:dyDescent="0.25">
      <c r="A100" s="24" t="s">
        <v>50</v>
      </c>
      <c r="B100" s="24" t="s">
        <v>48</v>
      </c>
      <c r="C100" s="24" t="s">
        <v>23</v>
      </c>
      <c r="D100" s="24" t="s">
        <v>24</v>
      </c>
      <c r="E100" s="24" t="s">
        <v>24</v>
      </c>
      <c r="F100" s="24">
        <v>1</v>
      </c>
      <c r="G100" s="24">
        <v>5.8397999999999999E-2</v>
      </c>
      <c r="H100" s="24"/>
      <c r="L100" t="s">
        <v>1697</v>
      </c>
      <c r="M100" t="s">
        <v>1123</v>
      </c>
      <c r="N100" s="1">
        <v>3.59203175759784</v>
      </c>
      <c r="O100" s="7">
        <v>11.702831498498</v>
      </c>
      <c r="P100" s="7">
        <v>2.1958000000000002</v>
      </c>
      <c r="Q100" t="s">
        <v>1686</v>
      </c>
      <c r="R100" t="s">
        <v>1698</v>
      </c>
      <c r="S100" t="s">
        <v>1699</v>
      </c>
      <c r="T100" t="s">
        <v>375</v>
      </c>
      <c r="U100" s="17">
        <f>COUNTIF(Tabela5[rxnID],R100)</f>
        <v>0</v>
      </c>
      <c r="V100">
        <f>COUNTIF(Tabela4[rxnID],R100)</f>
        <v>0</v>
      </c>
    </row>
    <row r="101" spans="1:22" x14ac:dyDescent="0.25">
      <c r="A101" s="24" t="s">
        <v>1900</v>
      </c>
      <c r="B101" s="24" t="s">
        <v>1901</v>
      </c>
      <c r="C101" s="24" t="s">
        <v>1902</v>
      </c>
      <c r="D101" s="24" t="s">
        <v>1903</v>
      </c>
      <c r="E101" s="24" t="s">
        <v>1903</v>
      </c>
      <c r="F101" s="24">
        <v>1</v>
      </c>
      <c r="G101" s="24">
        <v>5.6640000000000003E-2</v>
      </c>
      <c r="H101" s="24"/>
      <c r="L101" t="s">
        <v>1700</v>
      </c>
      <c r="M101" t="s">
        <v>1701</v>
      </c>
      <c r="N101" s="1">
        <v>3.5698126705523299</v>
      </c>
      <c r="O101" s="7">
        <v>11.6304417621895</v>
      </c>
      <c r="P101" s="7">
        <v>2.4641000000000002</v>
      </c>
      <c r="Q101" t="s">
        <v>1686</v>
      </c>
      <c r="R101" t="s">
        <v>1189</v>
      </c>
      <c r="S101" t="s">
        <v>1702</v>
      </c>
      <c r="T101" t="s">
        <v>376</v>
      </c>
      <c r="U101" s="17">
        <f>COUNTIF(Tabela5[rxnID],R101)</f>
        <v>0</v>
      </c>
      <c r="V101">
        <f>COUNTIF(Tabela4[rxnID],R101)</f>
        <v>0</v>
      </c>
    </row>
    <row r="102" spans="1:22" x14ac:dyDescent="0.25">
      <c r="A102" s="24" t="s">
        <v>1904</v>
      </c>
      <c r="B102" s="24" t="s">
        <v>1905</v>
      </c>
      <c r="C102" s="24" t="s">
        <v>1902</v>
      </c>
      <c r="D102" s="24" t="s">
        <v>1903</v>
      </c>
      <c r="E102" s="24" t="s">
        <v>1903</v>
      </c>
      <c r="F102" s="24">
        <v>1</v>
      </c>
      <c r="G102" s="24">
        <v>5.6640000000000003E-2</v>
      </c>
      <c r="H102" s="24"/>
      <c r="L102" t="s">
        <v>1700</v>
      </c>
      <c r="M102" t="s">
        <v>1701</v>
      </c>
      <c r="N102" s="1">
        <v>3.5698126705523299</v>
      </c>
      <c r="O102" s="7">
        <v>11.6304417621895</v>
      </c>
      <c r="P102" s="7">
        <v>20.818999999999999</v>
      </c>
      <c r="Q102" t="s">
        <v>1686</v>
      </c>
      <c r="R102" t="s">
        <v>1377</v>
      </c>
      <c r="S102" t="s">
        <v>1703</v>
      </c>
      <c r="T102" t="s">
        <v>376</v>
      </c>
      <c r="U102" s="17">
        <f>COUNTIF(Tabela5[rxnID],R102)</f>
        <v>0</v>
      </c>
      <c r="V102">
        <f>COUNTIF(Tabela4[rxnID],R102)</f>
        <v>0</v>
      </c>
    </row>
    <row r="103" spans="1:22" x14ac:dyDescent="0.25">
      <c r="A103" s="24" t="s">
        <v>1906</v>
      </c>
      <c r="B103" s="24" t="s">
        <v>1907</v>
      </c>
      <c r="C103" s="24" t="s">
        <v>1902</v>
      </c>
      <c r="D103" s="24" t="s">
        <v>1903</v>
      </c>
      <c r="E103" s="24" t="s">
        <v>1903</v>
      </c>
      <c r="F103" s="24">
        <v>1</v>
      </c>
      <c r="G103" s="24">
        <v>5.6640000000000003E-2</v>
      </c>
      <c r="H103" s="24"/>
      <c r="L103" t="s">
        <v>1704</v>
      </c>
      <c r="M103" t="s">
        <v>1542</v>
      </c>
      <c r="N103" s="1">
        <v>3.3932666569245198</v>
      </c>
      <c r="O103" s="7">
        <v>11.055255241400101</v>
      </c>
      <c r="P103" s="7">
        <v>3.4626666666666699E-3</v>
      </c>
      <c r="Q103" t="s">
        <v>1692</v>
      </c>
      <c r="R103" t="s">
        <v>1540</v>
      </c>
      <c r="S103" t="s">
        <v>1541</v>
      </c>
      <c r="T103" t="s">
        <v>379</v>
      </c>
      <c r="U103" s="17">
        <f>COUNTIF(Tabela5[rxnID],R103)</f>
        <v>0</v>
      </c>
      <c r="V103">
        <f>COUNTIF(Tabela4[rxnID],R103)</f>
        <v>0</v>
      </c>
    </row>
    <row r="104" spans="1:22" x14ac:dyDescent="0.25">
      <c r="A104" s="24" t="s">
        <v>1908</v>
      </c>
      <c r="B104" s="24" t="s">
        <v>1909</v>
      </c>
      <c r="C104" s="24" t="s">
        <v>1902</v>
      </c>
      <c r="D104" s="24" t="s">
        <v>1903</v>
      </c>
      <c r="E104" s="24" t="s">
        <v>1903</v>
      </c>
      <c r="F104" s="24">
        <v>1</v>
      </c>
      <c r="G104" s="24">
        <v>5.6640000000000003E-2</v>
      </c>
      <c r="H104" s="24"/>
      <c r="L104" t="s">
        <v>1704</v>
      </c>
      <c r="M104" t="s">
        <v>1542</v>
      </c>
      <c r="N104" s="1">
        <v>3.3932666569245198</v>
      </c>
      <c r="O104" s="7">
        <v>11.055255241400101</v>
      </c>
      <c r="P104" s="7">
        <v>3.4626666666666699E-3</v>
      </c>
      <c r="Q104" t="s">
        <v>1692</v>
      </c>
      <c r="R104" t="s">
        <v>1705</v>
      </c>
      <c r="S104" t="s">
        <v>1706</v>
      </c>
      <c r="T104" t="s">
        <v>379</v>
      </c>
      <c r="U104" s="17">
        <f>COUNTIF(Tabela5[rxnID],R104)</f>
        <v>0</v>
      </c>
      <c r="V104">
        <f>COUNTIF(Tabela4[rxnID],R104)</f>
        <v>0</v>
      </c>
    </row>
    <row r="105" spans="1:22" x14ac:dyDescent="0.25">
      <c r="A105" s="24" t="s">
        <v>1910</v>
      </c>
      <c r="B105" s="24" t="s">
        <v>6</v>
      </c>
      <c r="C105" s="24" t="s">
        <v>7</v>
      </c>
      <c r="D105" s="24" t="s">
        <v>8</v>
      </c>
      <c r="E105" s="24" t="s">
        <v>8</v>
      </c>
      <c r="F105" s="24">
        <v>1</v>
      </c>
      <c r="G105" s="24">
        <v>5.5014E-2</v>
      </c>
      <c r="H105" s="24"/>
      <c r="L105" t="s">
        <v>1704</v>
      </c>
      <c r="M105" t="s">
        <v>1542</v>
      </c>
      <c r="N105" s="1">
        <v>3.3932666569245198</v>
      </c>
      <c r="O105" s="7">
        <v>11.055255241400101</v>
      </c>
      <c r="P105" s="7">
        <v>3.4626666666666699E-3</v>
      </c>
      <c r="Q105" t="s">
        <v>1692</v>
      </c>
      <c r="R105" t="s">
        <v>1707</v>
      </c>
      <c r="S105" t="s">
        <v>1708</v>
      </c>
      <c r="T105" t="s">
        <v>379</v>
      </c>
      <c r="U105" s="17">
        <f>COUNTIF(Tabela5[rxnID],R105)</f>
        <v>0</v>
      </c>
      <c r="V105">
        <f>COUNTIF(Tabela4[rxnID],R105)</f>
        <v>0</v>
      </c>
    </row>
    <row r="106" spans="1:22" x14ac:dyDescent="0.25">
      <c r="A106" s="24" t="s">
        <v>74</v>
      </c>
      <c r="B106" s="24" t="s">
        <v>75</v>
      </c>
      <c r="C106" s="24" t="s">
        <v>7</v>
      </c>
      <c r="D106" s="24" t="s">
        <v>8</v>
      </c>
      <c r="E106" s="24" t="s">
        <v>8</v>
      </c>
      <c r="F106" s="24">
        <v>1</v>
      </c>
      <c r="G106" s="24">
        <v>5.5014E-2</v>
      </c>
      <c r="H106" s="24"/>
      <c r="L106" t="s">
        <v>1704</v>
      </c>
      <c r="M106" t="s">
        <v>1542</v>
      </c>
      <c r="N106" s="1">
        <v>3.3932666569245198</v>
      </c>
      <c r="O106" s="7">
        <v>11.055255241400101</v>
      </c>
      <c r="P106" s="7">
        <v>3.4626666666666699E-3</v>
      </c>
      <c r="Q106" t="s">
        <v>1692</v>
      </c>
      <c r="R106" t="s">
        <v>1709</v>
      </c>
      <c r="S106" t="s">
        <v>1710</v>
      </c>
      <c r="T106" t="s">
        <v>379</v>
      </c>
      <c r="U106" s="17">
        <f>COUNTIF(Tabela5[rxnID],R106)</f>
        <v>0</v>
      </c>
      <c r="V106">
        <f>COUNTIF(Tabela4[rxnID],R106)</f>
        <v>0</v>
      </c>
    </row>
    <row r="107" spans="1:22" x14ac:dyDescent="0.25">
      <c r="A107" s="24" t="s">
        <v>76</v>
      </c>
      <c r="B107" s="24" t="s">
        <v>77</v>
      </c>
      <c r="C107" s="24" t="s">
        <v>7</v>
      </c>
      <c r="D107" s="24" t="s">
        <v>8</v>
      </c>
      <c r="E107" s="24" t="s">
        <v>8</v>
      </c>
      <c r="F107" s="24">
        <v>1</v>
      </c>
      <c r="G107" s="24">
        <v>5.5014E-2</v>
      </c>
      <c r="H107" s="24"/>
      <c r="L107" t="s">
        <v>1711</v>
      </c>
      <c r="M107" t="s">
        <v>1712</v>
      </c>
      <c r="N107" s="1">
        <v>3.2408906412271401</v>
      </c>
      <c r="O107" s="7">
        <v>10.5588145202547</v>
      </c>
      <c r="P107" s="7">
        <v>1.6000000000000001E-4</v>
      </c>
      <c r="Q107" t="s">
        <v>1692</v>
      </c>
      <c r="R107" t="s">
        <v>1713</v>
      </c>
      <c r="S107" t="s">
        <v>1714</v>
      </c>
      <c r="T107" t="s">
        <v>380</v>
      </c>
      <c r="U107" s="17">
        <f>COUNTIF(Tabela5[rxnID],R107)</f>
        <v>0</v>
      </c>
      <c r="V107">
        <f>COUNTIF(Tabela4[rxnID],R107)</f>
        <v>0</v>
      </c>
    </row>
    <row r="108" spans="1:22" x14ac:dyDescent="0.25">
      <c r="A108" s="24" t="s">
        <v>1911</v>
      </c>
      <c r="B108" s="24" t="s">
        <v>646</v>
      </c>
      <c r="C108" s="24" t="s">
        <v>1912</v>
      </c>
      <c r="D108" s="24" t="s">
        <v>647</v>
      </c>
      <c r="E108" s="24" t="s">
        <v>647</v>
      </c>
      <c r="F108" s="24">
        <v>1</v>
      </c>
      <c r="G108" s="24">
        <v>5.0092999999999999E-2</v>
      </c>
      <c r="H108" s="24"/>
      <c r="L108" t="s">
        <v>1715</v>
      </c>
      <c r="M108" t="s">
        <v>1124</v>
      </c>
      <c r="N108" s="1">
        <v>3.0761488953971901</v>
      </c>
      <c r="O108" s="7">
        <v>10.0220862777668</v>
      </c>
      <c r="P108" s="7">
        <v>2.5194999999999999</v>
      </c>
      <c r="Q108" t="s">
        <v>1686</v>
      </c>
      <c r="R108" t="s">
        <v>1716</v>
      </c>
      <c r="S108" t="s">
        <v>1717</v>
      </c>
      <c r="T108" t="s">
        <v>381</v>
      </c>
      <c r="U108" s="17">
        <f>COUNTIF(Tabela5[rxnID],R108)</f>
        <v>0</v>
      </c>
      <c r="V108">
        <f>COUNTIF(Tabela4[rxnID],R108)</f>
        <v>0</v>
      </c>
    </row>
    <row r="109" spans="1:22" x14ac:dyDescent="0.25">
      <c r="A109" s="24" t="s">
        <v>1913</v>
      </c>
      <c r="B109" s="24" t="s">
        <v>1914</v>
      </c>
      <c r="C109" s="24" t="s">
        <v>1915</v>
      </c>
      <c r="D109" s="24" t="s">
        <v>116</v>
      </c>
      <c r="E109" s="24" t="s">
        <v>116</v>
      </c>
      <c r="F109" s="24">
        <v>1</v>
      </c>
      <c r="G109" s="24">
        <v>4.7572000000000003E-2</v>
      </c>
      <c r="H109" s="24"/>
      <c r="L109" t="s">
        <v>1715</v>
      </c>
      <c r="M109" t="s">
        <v>1124</v>
      </c>
      <c r="N109" s="1">
        <v>3.0761488953971901</v>
      </c>
      <c r="O109" s="7">
        <v>10.0220862777668</v>
      </c>
      <c r="P109" s="7">
        <v>1.4882</v>
      </c>
      <c r="Q109" t="s">
        <v>1686</v>
      </c>
      <c r="R109" t="s">
        <v>1718</v>
      </c>
      <c r="S109" t="s">
        <v>1719</v>
      </c>
      <c r="T109" t="s">
        <v>381</v>
      </c>
      <c r="U109" s="17">
        <f>COUNTIF(Tabela5[rxnID],R109)</f>
        <v>0</v>
      </c>
      <c r="V109">
        <f>COUNTIF(Tabela4[rxnID],R109)</f>
        <v>0</v>
      </c>
    </row>
    <row r="110" spans="1:22" x14ac:dyDescent="0.25">
      <c r="A110" s="24" t="s">
        <v>1916</v>
      </c>
      <c r="B110" s="24" t="s">
        <v>1917</v>
      </c>
      <c r="C110" s="24" t="s">
        <v>1915</v>
      </c>
      <c r="D110" s="24" t="s">
        <v>116</v>
      </c>
      <c r="E110" s="24" t="s">
        <v>116</v>
      </c>
      <c r="F110" s="24">
        <v>1</v>
      </c>
      <c r="G110" s="24">
        <v>4.7572000000000003E-2</v>
      </c>
      <c r="H110" s="24"/>
      <c r="L110" t="s">
        <v>1715</v>
      </c>
      <c r="M110" t="s">
        <v>1124</v>
      </c>
      <c r="N110" s="1">
        <v>3.0761488953971901</v>
      </c>
      <c r="O110" s="7">
        <v>10.0220862777668</v>
      </c>
      <c r="P110" s="7">
        <v>1.5365</v>
      </c>
      <c r="Q110" t="s">
        <v>1686</v>
      </c>
      <c r="R110" t="s">
        <v>1720</v>
      </c>
      <c r="S110" t="s">
        <v>1721</v>
      </c>
      <c r="T110" t="s">
        <v>381</v>
      </c>
      <c r="U110" s="17">
        <f>COUNTIF(Tabela5[rxnID],R110)</f>
        <v>0</v>
      </c>
      <c r="V110">
        <f>COUNTIF(Tabela4[rxnID],R110)</f>
        <v>0</v>
      </c>
    </row>
    <row r="111" spans="1:22" x14ac:dyDescent="0.25">
      <c r="A111" s="24" t="s">
        <v>1918</v>
      </c>
      <c r="B111" s="24" t="s">
        <v>1919</v>
      </c>
      <c r="C111" s="24" t="s">
        <v>1915</v>
      </c>
      <c r="D111" s="24" t="s">
        <v>116</v>
      </c>
      <c r="E111" s="24" t="s">
        <v>116</v>
      </c>
      <c r="F111" s="24">
        <v>1</v>
      </c>
      <c r="G111" s="24">
        <v>4.7572000000000003E-2</v>
      </c>
      <c r="H111" s="24"/>
      <c r="L111" t="s">
        <v>1715</v>
      </c>
      <c r="M111" t="s">
        <v>1124</v>
      </c>
      <c r="N111" s="1">
        <v>3.0761488953971901</v>
      </c>
      <c r="O111" s="7">
        <v>10.0220862777668</v>
      </c>
      <c r="P111" s="7">
        <v>1.4362999999999999</v>
      </c>
      <c r="Q111" t="s">
        <v>1686</v>
      </c>
      <c r="R111" t="s">
        <v>1722</v>
      </c>
      <c r="S111" t="s">
        <v>1723</v>
      </c>
      <c r="T111" t="s">
        <v>381</v>
      </c>
      <c r="U111" s="17">
        <f>COUNTIF(Tabela5[rxnID],R111)</f>
        <v>0</v>
      </c>
      <c r="V111">
        <f>COUNTIF(Tabela4[rxnID],R111)</f>
        <v>0</v>
      </c>
    </row>
    <row r="112" spans="1:22" x14ac:dyDescent="0.25">
      <c r="A112" s="24" t="s">
        <v>1920</v>
      </c>
      <c r="B112" s="24" t="s">
        <v>1921</v>
      </c>
      <c r="C112" s="24" t="s">
        <v>1915</v>
      </c>
      <c r="D112" s="24" t="s">
        <v>116</v>
      </c>
      <c r="E112" s="24" t="s">
        <v>116</v>
      </c>
      <c r="F112" s="24">
        <v>1</v>
      </c>
      <c r="G112" s="24">
        <v>4.7572000000000003E-2</v>
      </c>
      <c r="H112" s="24"/>
      <c r="L112" t="s">
        <v>1715</v>
      </c>
      <c r="M112" t="s">
        <v>1124</v>
      </c>
      <c r="N112" s="1">
        <v>3.0761488953971901</v>
      </c>
      <c r="O112" s="7">
        <v>10.0220862777668</v>
      </c>
      <c r="P112" s="7">
        <v>1.0701000000000001</v>
      </c>
      <c r="Q112" t="s">
        <v>1686</v>
      </c>
      <c r="R112" t="s">
        <v>1724</v>
      </c>
      <c r="S112" t="s">
        <v>1725</v>
      </c>
      <c r="T112" t="s">
        <v>381</v>
      </c>
      <c r="U112" s="17">
        <f>COUNTIF(Tabela5[rxnID],R112)</f>
        <v>0</v>
      </c>
      <c r="V112">
        <f>COUNTIF(Tabela4[rxnID],R112)</f>
        <v>0</v>
      </c>
    </row>
    <row r="113" spans="1:22" x14ac:dyDescent="0.25">
      <c r="A113" s="24" t="s">
        <v>1922</v>
      </c>
      <c r="B113" s="24" t="s">
        <v>1923</v>
      </c>
      <c r="C113" s="24" t="s">
        <v>1915</v>
      </c>
      <c r="D113" s="24" t="s">
        <v>116</v>
      </c>
      <c r="E113" s="24" t="s">
        <v>116</v>
      </c>
      <c r="F113" s="24">
        <v>1</v>
      </c>
      <c r="G113" s="24">
        <v>4.7572000000000003E-2</v>
      </c>
      <c r="H113" s="24"/>
      <c r="L113" t="s">
        <v>1726</v>
      </c>
      <c r="M113" t="s">
        <v>1727</v>
      </c>
      <c r="N113" s="1">
        <v>1.8149592702967901</v>
      </c>
      <c r="O113" s="7">
        <v>5.9131332767293001</v>
      </c>
      <c r="P113" s="7">
        <v>12.496</v>
      </c>
      <c r="Q113" t="s">
        <v>1686</v>
      </c>
      <c r="R113" t="s">
        <v>1300</v>
      </c>
      <c r="S113" t="s">
        <v>1728</v>
      </c>
      <c r="T113" t="s">
        <v>382</v>
      </c>
      <c r="U113" s="17">
        <f>COUNTIF(Tabela5[rxnID],R113)</f>
        <v>0</v>
      </c>
      <c r="V113">
        <f>COUNTIF(Tabela4[rxnID],R113)</f>
        <v>0</v>
      </c>
    </row>
    <row r="114" spans="1:22" x14ac:dyDescent="0.25">
      <c r="A114" s="24" t="s">
        <v>1924</v>
      </c>
      <c r="B114" s="24" t="s">
        <v>1925</v>
      </c>
      <c r="C114" s="24" t="s">
        <v>1915</v>
      </c>
      <c r="D114" s="24" t="s">
        <v>116</v>
      </c>
      <c r="E114" s="24" t="s">
        <v>116</v>
      </c>
      <c r="F114" s="24">
        <v>1</v>
      </c>
      <c r="G114" s="24">
        <v>4.7572000000000003E-2</v>
      </c>
      <c r="H114" s="24"/>
      <c r="L114" t="s">
        <v>1726</v>
      </c>
      <c r="M114" t="s">
        <v>1727</v>
      </c>
      <c r="N114" s="1">
        <v>1.8149592702967901</v>
      </c>
      <c r="O114" s="7">
        <v>5.9131332767293001</v>
      </c>
      <c r="P114" s="7">
        <v>1.2496</v>
      </c>
      <c r="Q114" t="s">
        <v>1686</v>
      </c>
      <c r="R114" t="s">
        <v>1729</v>
      </c>
      <c r="S114" t="s">
        <v>1730</v>
      </c>
      <c r="T114" t="s">
        <v>382</v>
      </c>
      <c r="U114" s="17">
        <f>COUNTIF(Tabela5[rxnID],R114)</f>
        <v>0</v>
      </c>
      <c r="V114">
        <f>COUNTIF(Tabela4[rxnID],R114)</f>
        <v>0</v>
      </c>
    </row>
    <row r="115" spans="1:22" x14ac:dyDescent="0.25">
      <c r="A115" s="24" t="s">
        <v>1926</v>
      </c>
      <c r="B115" s="24" t="s">
        <v>1927</v>
      </c>
      <c r="C115" s="24" t="s">
        <v>1915</v>
      </c>
      <c r="D115" s="24" t="s">
        <v>116</v>
      </c>
      <c r="E115" s="24" t="s">
        <v>116</v>
      </c>
      <c r="F115" s="24">
        <v>1</v>
      </c>
      <c r="G115" s="24">
        <v>4.7572000000000003E-2</v>
      </c>
      <c r="H115" s="24"/>
      <c r="L115" t="s">
        <v>1726</v>
      </c>
      <c r="M115" t="s">
        <v>1727</v>
      </c>
      <c r="N115" s="1">
        <v>1.8149592702967901</v>
      </c>
      <c r="O115" s="7">
        <v>5.9131332767293001</v>
      </c>
      <c r="P115" s="7">
        <v>2.2166999999999999</v>
      </c>
      <c r="Q115" t="s">
        <v>1686</v>
      </c>
      <c r="R115" t="s">
        <v>1191</v>
      </c>
      <c r="S115" t="s">
        <v>1731</v>
      </c>
      <c r="T115" t="s">
        <v>382</v>
      </c>
      <c r="U115" s="17">
        <f>COUNTIF(Tabela5[rxnID],R115)</f>
        <v>0</v>
      </c>
      <c r="V115">
        <f>COUNTIF(Tabela4[rxnID],R115)</f>
        <v>0</v>
      </c>
    </row>
    <row r="116" spans="1:22" x14ac:dyDescent="0.25">
      <c r="A116" s="24" t="s">
        <v>1928</v>
      </c>
      <c r="B116" s="24" t="s">
        <v>115</v>
      </c>
      <c r="C116" s="24" t="s">
        <v>1915</v>
      </c>
      <c r="D116" s="24" t="s">
        <v>116</v>
      </c>
      <c r="E116" s="24" t="s">
        <v>116</v>
      </c>
      <c r="F116" s="24">
        <v>1</v>
      </c>
      <c r="G116" s="24">
        <v>4.7572000000000003E-2</v>
      </c>
      <c r="H116" s="24"/>
      <c r="L116" t="s">
        <v>1732</v>
      </c>
      <c r="M116" t="s">
        <v>1079</v>
      </c>
      <c r="N116" s="1">
        <v>0.90569519131802001</v>
      </c>
      <c r="O116" s="7">
        <v>2.9507529243234898</v>
      </c>
      <c r="P116" s="7">
        <v>5.6478000000000002</v>
      </c>
      <c r="Q116" t="s">
        <v>1686</v>
      </c>
      <c r="R116" t="s">
        <v>1147</v>
      </c>
      <c r="S116" t="s">
        <v>1733</v>
      </c>
      <c r="T116" t="s">
        <v>385</v>
      </c>
      <c r="U116" s="17">
        <f>COUNTIF(Tabela5[rxnID],R116)</f>
        <v>0</v>
      </c>
      <c r="V116">
        <f>COUNTIF(Tabela4[rxnID],R116)</f>
        <v>0</v>
      </c>
    </row>
    <row r="117" spans="1:22" x14ac:dyDescent="0.25">
      <c r="A117" s="24" t="s">
        <v>1929</v>
      </c>
      <c r="B117" s="24" t="s">
        <v>12</v>
      </c>
      <c r="C117" s="24" t="s">
        <v>1930</v>
      </c>
      <c r="D117" s="24" t="s">
        <v>1931</v>
      </c>
      <c r="E117" s="24" t="s">
        <v>1931</v>
      </c>
      <c r="F117" s="24">
        <v>1</v>
      </c>
      <c r="G117" s="24">
        <v>4.6285E-2</v>
      </c>
      <c r="H117" s="24"/>
    </row>
    <row r="118" spans="1:22" x14ac:dyDescent="0.25">
      <c r="A118" s="24" t="s">
        <v>1932</v>
      </c>
      <c r="B118" s="24" t="s">
        <v>18</v>
      </c>
      <c r="C118" s="24" t="s">
        <v>1930</v>
      </c>
      <c r="D118" s="24" t="s">
        <v>1931</v>
      </c>
      <c r="E118" s="24" t="s">
        <v>1931</v>
      </c>
      <c r="F118" s="24">
        <v>1</v>
      </c>
      <c r="G118" s="24">
        <v>4.6285E-2</v>
      </c>
      <c r="H118" s="24"/>
    </row>
    <row r="119" spans="1:22" x14ac:dyDescent="0.25">
      <c r="A119" s="24" t="s">
        <v>1933</v>
      </c>
      <c r="B119" s="24" t="s">
        <v>20</v>
      </c>
      <c r="C119" s="24" t="s">
        <v>1930</v>
      </c>
      <c r="D119" s="24" t="s">
        <v>1931</v>
      </c>
      <c r="E119" s="24" t="s">
        <v>1931</v>
      </c>
      <c r="F119" s="24">
        <v>1</v>
      </c>
      <c r="G119" s="24">
        <v>4.6285E-2</v>
      </c>
      <c r="H119" s="24"/>
    </row>
    <row r="120" spans="1:22" x14ac:dyDescent="0.25">
      <c r="A120" s="24" t="s">
        <v>1934</v>
      </c>
      <c r="B120" s="24" t="s">
        <v>1806</v>
      </c>
      <c r="C120" s="24" t="s">
        <v>1935</v>
      </c>
      <c r="D120" s="24" t="s">
        <v>381</v>
      </c>
      <c r="E120" s="24" t="s">
        <v>381</v>
      </c>
      <c r="F120" s="24">
        <v>1</v>
      </c>
      <c r="G120" s="24">
        <v>4.6170999999999997E-2</v>
      </c>
      <c r="H120" s="24"/>
    </row>
    <row r="121" spans="1:22" x14ac:dyDescent="0.25">
      <c r="A121" s="24" t="s">
        <v>1936</v>
      </c>
      <c r="B121" s="24" t="s">
        <v>1937</v>
      </c>
      <c r="C121" s="24" t="s">
        <v>1935</v>
      </c>
      <c r="D121" s="24" t="s">
        <v>381</v>
      </c>
      <c r="E121" s="24" t="s">
        <v>381</v>
      </c>
      <c r="F121" s="24">
        <v>1</v>
      </c>
      <c r="G121" s="24">
        <v>4.6170999999999997E-2</v>
      </c>
      <c r="H121" s="24"/>
    </row>
    <row r="122" spans="1:22" x14ac:dyDescent="0.25">
      <c r="A122" s="24" t="s">
        <v>1938</v>
      </c>
      <c r="B122" s="24" t="s">
        <v>99</v>
      </c>
      <c r="C122" s="24" t="s">
        <v>1935</v>
      </c>
      <c r="D122" s="24" t="s">
        <v>381</v>
      </c>
      <c r="E122" s="24" t="s">
        <v>381</v>
      </c>
      <c r="F122" s="24">
        <v>1</v>
      </c>
      <c r="G122" s="24">
        <v>4.6170999999999997E-2</v>
      </c>
      <c r="H122" s="24"/>
    </row>
    <row r="123" spans="1:22" x14ac:dyDescent="0.25">
      <c r="A123" s="24" t="s">
        <v>1939</v>
      </c>
      <c r="B123" s="24" t="s">
        <v>1816</v>
      </c>
      <c r="C123" s="24" t="s">
        <v>1935</v>
      </c>
      <c r="D123" s="24" t="s">
        <v>381</v>
      </c>
      <c r="E123" s="24" t="s">
        <v>381</v>
      </c>
      <c r="F123" s="24">
        <v>1</v>
      </c>
      <c r="G123" s="24">
        <v>4.6170999999999997E-2</v>
      </c>
      <c r="H123" s="24"/>
    </row>
    <row r="124" spans="1:22" x14ac:dyDescent="0.25">
      <c r="A124" s="24" t="s">
        <v>1940</v>
      </c>
      <c r="B124" s="24" t="s">
        <v>1818</v>
      </c>
      <c r="C124" s="24" t="s">
        <v>1935</v>
      </c>
      <c r="D124" s="24" t="s">
        <v>381</v>
      </c>
      <c r="E124" s="24" t="s">
        <v>381</v>
      </c>
      <c r="F124" s="24">
        <v>1</v>
      </c>
      <c r="G124" s="24">
        <v>4.6170999999999997E-2</v>
      </c>
      <c r="H124" s="24"/>
    </row>
    <row r="125" spans="1:22" x14ac:dyDescent="0.25">
      <c r="A125" s="24" t="s">
        <v>1941</v>
      </c>
      <c r="B125" s="24" t="s">
        <v>674</v>
      </c>
      <c r="C125" s="24" t="s">
        <v>1942</v>
      </c>
      <c r="D125" s="24" t="s">
        <v>879</v>
      </c>
      <c r="E125" s="24" t="s">
        <v>879</v>
      </c>
      <c r="F125" s="24">
        <v>1</v>
      </c>
      <c r="G125" s="24">
        <v>4.4148E-2</v>
      </c>
      <c r="H125" s="24"/>
    </row>
    <row r="126" spans="1:22" x14ac:dyDescent="0.25">
      <c r="A126" s="24" t="s">
        <v>1943</v>
      </c>
      <c r="B126" s="24" t="s">
        <v>1944</v>
      </c>
      <c r="C126" s="24" t="s">
        <v>1942</v>
      </c>
      <c r="D126" s="24" t="s">
        <v>879</v>
      </c>
      <c r="E126" s="24" t="s">
        <v>879</v>
      </c>
      <c r="F126" s="24">
        <v>1</v>
      </c>
      <c r="G126" s="24">
        <v>4.4148E-2</v>
      </c>
      <c r="H126" s="24"/>
    </row>
    <row r="127" spans="1:22" x14ac:dyDescent="0.25">
      <c r="A127" s="24" t="s">
        <v>1945</v>
      </c>
      <c r="B127" s="24" t="s">
        <v>1028</v>
      </c>
      <c r="C127" s="24" t="s">
        <v>1942</v>
      </c>
      <c r="D127" s="24" t="s">
        <v>879</v>
      </c>
      <c r="E127" s="24" t="s">
        <v>879</v>
      </c>
      <c r="F127" s="24">
        <v>1</v>
      </c>
      <c r="G127" s="24">
        <v>4.4148E-2</v>
      </c>
      <c r="H127" s="24"/>
    </row>
    <row r="128" spans="1:22" x14ac:dyDescent="0.25">
      <c r="A128" s="24" t="s">
        <v>1946</v>
      </c>
      <c r="B128" s="24" t="s">
        <v>1947</v>
      </c>
      <c r="C128" s="24" t="s">
        <v>1942</v>
      </c>
      <c r="D128" s="24" t="s">
        <v>879</v>
      </c>
      <c r="E128" s="24" t="s">
        <v>879</v>
      </c>
      <c r="F128" s="24">
        <v>1</v>
      </c>
      <c r="G128" s="24">
        <v>4.4148E-2</v>
      </c>
      <c r="H128" s="24"/>
    </row>
    <row r="129" spans="1:8" x14ac:dyDescent="0.25">
      <c r="A129" s="24" t="s">
        <v>1948</v>
      </c>
      <c r="B129" s="24" t="s">
        <v>875</v>
      </c>
      <c r="C129" s="24" t="s">
        <v>1942</v>
      </c>
      <c r="D129" s="24" t="s">
        <v>879</v>
      </c>
      <c r="E129" s="24" t="s">
        <v>879</v>
      </c>
      <c r="F129" s="24">
        <v>1</v>
      </c>
      <c r="G129" s="24">
        <v>4.4148E-2</v>
      </c>
      <c r="H129" s="24"/>
    </row>
    <row r="130" spans="1:8" x14ac:dyDescent="0.25">
      <c r="A130" s="24" t="s">
        <v>1949</v>
      </c>
      <c r="B130" s="24" t="s">
        <v>1950</v>
      </c>
      <c r="C130" s="24" t="s">
        <v>1942</v>
      </c>
      <c r="D130" s="24" t="s">
        <v>879</v>
      </c>
      <c r="E130" s="24" t="s">
        <v>879</v>
      </c>
      <c r="F130" s="24">
        <v>1</v>
      </c>
      <c r="G130" s="24">
        <v>4.4148E-2</v>
      </c>
      <c r="H130" s="24"/>
    </row>
    <row r="131" spans="1:8" x14ac:dyDescent="0.25">
      <c r="A131" s="24" t="s">
        <v>1951</v>
      </c>
      <c r="B131" s="24" t="s">
        <v>878</v>
      </c>
      <c r="C131" s="24" t="s">
        <v>1942</v>
      </c>
      <c r="D131" s="24" t="s">
        <v>879</v>
      </c>
      <c r="E131" s="24" t="s">
        <v>879</v>
      </c>
      <c r="F131" s="24">
        <v>1</v>
      </c>
      <c r="G131" s="24">
        <v>4.4148E-2</v>
      </c>
      <c r="H131" s="24"/>
    </row>
    <row r="132" spans="1:8" x14ac:dyDescent="0.25">
      <c r="A132" s="24" t="s">
        <v>1952</v>
      </c>
      <c r="B132" s="24" t="s">
        <v>603</v>
      </c>
      <c r="C132" s="24" t="s">
        <v>1953</v>
      </c>
      <c r="D132" s="24" t="s">
        <v>604</v>
      </c>
      <c r="E132" s="24" t="s">
        <v>604</v>
      </c>
      <c r="F132" s="24">
        <v>1</v>
      </c>
      <c r="G132" s="24">
        <v>3.8714999999999999E-2</v>
      </c>
      <c r="H132" s="24"/>
    </row>
    <row r="133" spans="1:8" x14ac:dyDescent="0.25">
      <c r="A133" s="24" t="s">
        <v>1954</v>
      </c>
      <c r="B133" s="24" t="s">
        <v>616</v>
      </c>
      <c r="C133" s="24" t="s">
        <v>1953</v>
      </c>
      <c r="D133" s="24" t="s">
        <v>604</v>
      </c>
      <c r="E133" s="24" t="s">
        <v>604</v>
      </c>
      <c r="F133" s="24">
        <v>1</v>
      </c>
      <c r="G133" s="24">
        <v>3.8714999999999999E-2</v>
      </c>
      <c r="H133" s="24"/>
    </row>
    <row r="134" spans="1:8" x14ac:dyDescent="0.25">
      <c r="A134" s="24" t="s">
        <v>1955</v>
      </c>
      <c r="B134" s="24" t="s">
        <v>1956</v>
      </c>
      <c r="C134" s="24" t="s">
        <v>1953</v>
      </c>
      <c r="D134" s="24" t="s">
        <v>604</v>
      </c>
      <c r="E134" s="24" t="s">
        <v>604</v>
      </c>
      <c r="F134" s="24">
        <v>1</v>
      </c>
      <c r="G134" s="24">
        <v>3.8714999999999999E-2</v>
      </c>
      <c r="H134" s="24"/>
    </row>
    <row r="135" spans="1:8" x14ac:dyDescent="0.25">
      <c r="A135" s="24" t="s">
        <v>1957</v>
      </c>
      <c r="B135" s="24" t="s">
        <v>98</v>
      </c>
      <c r="C135" s="24" t="s">
        <v>1958</v>
      </c>
      <c r="D135" s="24" t="s">
        <v>375</v>
      </c>
      <c r="E135" s="24" t="s">
        <v>375</v>
      </c>
      <c r="F135" s="24">
        <v>1</v>
      </c>
      <c r="G135" s="24">
        <v>3.8406000000000003E-2</v>
      </c>
      <c r="H135" s="24"/>
    </row>
    <row r="136" spans="1:8" x14ac:dyDescent="0.25">
      <c r="A136" s="24" t="s">
        <v>1959</v>
      </c>
      <c r="B136" s="24" t="s">
        <v>1960</v>
      </c>
      <c r="C136" s="24" t="s">
        <v>1961</v>
      </c>
      <c r="D136" s="24" t="s">
        <v>1962</v>
      </c>
      <c r="E136" s="24" t="s">
        <v>1962</v>
      </c>
      <c r="F136" s="24">
        <v>1</v>
      </c>
      <c r="G136" s="24">
        <v>3.6107E-2</v>
      </c>
      <c r="H136" s="24"/>
    </row>
    <row r="137" spans="1:8" x14ac:dyDescent="0.25">
      <c r="A137" s="24" t="s">
        <v>57</v>
      </c>
      <c r="B137" s="24" t="s">
        <v>58</v>
      </c>
      <c r="C137" s="24" t="s">
        <v>59</v>
      </c>
      <c r="D137" s="24" t="s">
        <v>60</v>
      </c>
      <c r="E137" s="24" t="s">
        <v>60</v>
      </c>
      <c r="F137" s="24">
        <v>1</v>
      </c>
      <c r="G137" s="24">
        <v>3.6008999999999999E-2</v>
      </c>
      <c r="H137" s="24"/>
    </row>
    <row r="138" spans="1:8" x14ac:dyDescent="0.25">
      <c r="A138" s="24" t="s">
        <v>61</v>
      </c>
      <c r="B138" s="24" t="s">
        <v>62</v>
      </c>
      <c r="C138" s="24" t="s">
        <v>59</v>
      </c>
      <c r="D138" s="24" t="s">
        <v>60</v>
      </c>
      <c r="E138" s="24" t="s">
        <v>60</v>
      </c>
      <c r="F138" s="24">
        <v>1</v>
      </c>
      <c r="G138" s="24">
        <v>3.6008999999999999E-2</v>
      </c>
      <c r="H138" s="24"/>
    </row>
    <row r="139" spans="1:8" x14ac:dyDescent="0.25">
      <c r="A139" s="24" t="s">
        <v>1963</v>
      </c>
      <c r="B139" s="24" t="s">
        <v>63</v>
      </c>
      <c r="C139" s="24" t="s">
        <v>59</v>
      </c>
      <c r="D139" s="24" t="s">
        <v>60</v>
      </c>
      <c r="E139" s="24" t="s">
        <v>60</v>
      </c>
      <c r="F139" s="24">
        <v>1</v>
      </c>
      <c r="G139" s="24">
        <v>3.6008999999999999E-2</v>
      </c>
      <c r="H139" s="24"/>
    </row>
    <row r="140" spans="1:8" x14ac:dyDescent="0.25">
      <c r="A140" s="24" t="s">
        <v>64</v>
      </c>
      <c r="B140" s="24" t="s">
        <v>65</v>
      </c>
      <c r="C140" s="24" t="s">
        <v>59</v>
      </c>
      <c r="D140" s="24" t="s">
        <v>60</v>
      </c>
      <c r="E140" s="24" t="s">
        <v>60</v>
      </c>
      <c r="F140" s="24">
        <v>1</v>
      </c>
      <c r="G140" s="24">
        <v>3.6008999999999999E-2</v>
      </c>
      <c r="H140" s="24"/>
    </row>
    <row r="141" spans="1:8" x14ac:dyDescent="0.25">
      <c r="A141" s="24" t="s">
        <v>1964</v>
      </c>
      <c r="B141" s="24" t="s">
        <v>1022</v>
      </c>
      <c r="C141" s="24" t="s">
        <v>1965</v>
      </c>
      <c r="D141" s="24" t="s">
        <v>1023</v>
      </c>
      <c r="E141" s="24" t="s">
        <v>1023</v>
      </c>
      <c r="F141" s="24">
        <v>1</v>
      </c>
      <c r="G141" s="24">
        <v>3.5739E-2</v>
      </c>
      <c r="H141" s="24"/>
    </row>
    <row r="142" spans="1:8" x14ac:dyDescent="0.25">
      <c r="A142" s="24" t="s">
        <v>1966</v>
      </c>
      <c r="B142" s="24" t="s">
        <v>1967</v>
      </c>
      <c r="C142" s="24" t="s">
        <v>1965</v>
      </c>
      <c r="D142" s="24" t="s">
        <v>1023</v>
      </c>
      <c r="E142" s="24" t="s">
        <v>1023</v>
      </c>
      <c r="F142" s="24">
        <v>1</v>
      </c>
      <c r="G142" s="24">
        <v>3.5739E-2</v>
      </c>
      <c r="H142" s="24"/>
    </row>
    <row r="143" spans="1:8" x14ac:dyDescent="0.25">
      <c r="A143" s="24" t="s">
        <v>1968</v>
      </c>
      <c r="B143" s="24" t="s">
        <v>699</v>
      </c>
      <c r="C143" s="24" t="s">
        <v>1969</v>
      </c>
      <c r="D143" s="24" t="s">
        <v>700</v>
      </c>
      <c r="E143" s="24" t="s">
        <v>700</v>
      </c>
      <c r="F143" s="24">
        <v>1</v>
      </c>
      <c r="G143" s="24">
        <v>3.3209000000000002E-2</v>
      </c>
      <c r="H143" s="24"/>
    </row>
    <row r="144" spans="1:8" x14ac:dyDescent="0.25">
      <c r="A144" s="24" t="s">
        <v>1970</v>
      </c>
      <c r="B144" s="24" t="s">
        <v>1971</v>
      </c>
      <c r="C144" s="24" t="s">
        <v>1969</v>
      </c>
      <c r="D144" s="24" t="s">
        <v>700</v>
      </c>
      <c r="E144" s="24" t="s">
        <v>700</v>
      </c>
      <c r="F144" s="24">
        <v>1</v>
      </c>
      <c r="G144" s="24">
        <v>3.3209000000000002E-2</v>
      </c>
      <c r="H144" s="24"/>
    </row>
    <row r="145" spans="1:8" x14ac:dyDescent="0.25">
      <c r="A145" s="24" t="s">
        <v>1972</v>
      </c>
      <c r="B145" s="24" t="s">
        <v>124</v>
      </c>
      <c r="C145" s="24" t="s">
        <v>1973</v>
      </c>
      <c r="D145" s="24" t="s">
        <v>125</v>
      </c>
      <c r="E145" s="24" t="s">
        <v>125</v>
      </c>
      <c r="F145" s="24">
        <v>1</v>
      </c>
      <c r="G145" s="24">
        <v>3.0929999999999999E-2</v>
      </c>
      <c r="H145" s="24"/>
    </row>
    <row r="146" spans="1:8" x14ac:dyDescent="0.25">
      <c r="A146" s="24" t="s">
        <v>1974</v>
      </c>
      <c r="B146" s="24" t="s">
        <v>1806</v>
      </c>
      <c r="C146" s="24" t="s">
        <v>1975</v>
      </c>
      <c r="D146" s="24" t="s">
        <v>1976</v>
      </c>
      <c r="E146" s="24" t="s">
        <v>1976</v>
      </c>
      <c r="F146" s="24">
        <v>1</v>
      </c>
      <c r="G146" s="24">
        <v>2.9780000000000001E-2</v>
      </c>
      <c r="H146" s="24"/>
    </row>
    <row r="147" spans="1:8" x14ac:dyDescent="0.25">
      <c r="A147" s="24" t="s">
        <v>1977</v>
      </c>
      <c r="B147" s="24" t="s">
        <v>1937</v>
      </c>
      <c r="C147" s="24" t="s">
        <v>1975</v>
      </c>
      <c r="D147" s="24" t="s">
        <v>1976</v>
      </c>
      <c r="E147" s="24" t="s">
        <v>1976</v>
      </c>
      <c r="F147" s="24">
        <v>1</v>
      </c>
      <c r="G147" s="24">
        <v>2.9780000000000001E-2</v>
      </c>
      <c r="H147" s="24"/>
    </row>
    <row r="148" spans="1:8" x14ac:dyDescent="0.25">
      <c r="A148" s="24" t="s">
        <v>1978</v>
      </c>
      <c r="B148" s="24" t="s">
        <v>1979</v>
      </c>
      <c r="C148" s="24" t="s">
        <v>1975</v>
      </c>
      <c r="D148" s="24" t="s">
        <v>1976</v>
      </c>
      <c r="E148" s="24" t="s">
        <v>1976</v>
      </c>
      <c r="F148" s="24">
        <v>1</v>
      </c>
      <c r="G148" s="24">
        <v>2.9780000000000001E-2</v>
      </c>
      <c r="H148" s="24"/>
    </row>
    <row r="149" spans="1:8" x14ac:dyDescent="0.25">
      <c r="A149" s="24" t="s">
        <v>1980</v>
      </c>
      <c r="B149" s="24" t="s">
        <v>99</v>
      </c>
      <c r="C149" s="24" t="s">
        <v>1975</v>
      </c>
      <c r="D149" s="24" t="s">
        <v>1976</v>
      </c>
      <c r="E149" s="24" t="s">
        <v>1976</v>
      </c>
      <c r="F149" s="24">
        <v>1</v>
      </c>
      <c r="G149" s="24">
        <v>2.9780000000000001E-2</v>
      </c>
      <c r="H149" s="24"/>
    </row>
    <row r="150" spans="1:8" x14ac:dyDescent="0.25">
      <c r="A150" s="24" t="s">
        <v>1981</v>
      </c>
      <c r="B150" s="24" t="s">
        <v>1816</v>
      </c>
      <c r="C150" s="24" t="s">
        <v>1975</v>
      </c>
      <c r="D150" s="24" t="s">
        <v>1976</v>
      </c>
      <c r="E150" s="24" t="s">
        <v>1976</v>
      </c>
      <c r="F150" s="24">
        <v>1</v>
      </c>
      <c r="G150" s="24">
        <v>2.9780000000000001E-2</v>
      </c>
      <c r="H150" s="24"/>
    </row>
    <row r="151" spans="1:8" x14ac:dyDescent="0.25">
      <c r="A151" s="24" t="s">
        <v>1982</v>
      </c>
      <c r="B151" s="24" t="s">
        <v>1818</v>
      </c>
      <c r="C151" s="24" t="s">
        <v>1975</v>
      </c>
      <c r="D151" s="24" t="s">
        <v>1976</v>
      </c>
      <c r="E151" s="24" t="s">
        <v>1976</v>
      </c>
      <c r="F151" s="24">
        <v>1</v>
      </c>
      <c r="G151" s="24">
        <v>2.9780000000000001E-2</v>
      </c>
      <c r="H151" s="24"/>
    </row>
    <row r="152" spans="1:8" x14ac:dyDescent="0.25">
      <c r="A152" s="24" t="s">
        <v>1983</v>
      </c>
      <c r="B152" s="24" t="s">
        <v>893</v>
      </c>
      <c r="C152" s="24" t="s">
        <v>1984</v>
      </c>
      <c r="D152" s="24" t="s">
        <v>1985</v>
      </c>
      <c r="E152" s="24" t="s">
        <v>1985</v>
      </c>
      <c r="F152" s="24">
        <v>1</v>
      </c>
      <c r="G152" s="24">
        <v>2.8317999999999999E-2</v>
      </c>
      <c r="H152" s="24"/>
    </row>
    <row r="153" spans="1:8" x14ac:dyDescent="0.25">
      <c r="A153" s="24" t="s">
        <v>1986</v>
      </c>
      <c r="B153" s="24" t="s">
        <v>1987</v>
      </c>
      <c r="C153" s="24" t="s">
        <v>1988</v>
      </c>
      <c r="D153" s="24" t="s">
        <v>1989</v>
      </c>
      <c r="E153" s="24" t="s">
        <v>1989</v>
      </c>
      <c r="F153" s="24">
        <v>1</v>
      </c>
      <c r="G153" s="24">
        <v>2.6897999999999998E-2</v>
      </c>
      <c r="H153" s="24"/>
    </row>
    <row r="154" spans="1:8" x14ac:dyDescent="0.25">
      <c r="A154" s="24" t="s">
        <v>1990</v>
      </c>
      <c r="B154" s="24" t="s">
        <v>1991</v>
      </c>
      <c r="C154" s="24" t="s">
        <v>1988</v>
      </c>
      <c r="D154" s="24" t="s">
        <v>1989</v>
      </c>
      <c r="E154" s="24" t="s">
        <v>1989</v>
      </c>
      <c r="F154" s="24">
        <v>1</v>
      </c>
      <c r="G154" s="24">
        <v>2.6897999999999998E-2</v>
      </c>
      <c r="H154" s="24"/>
    </row>
    <row r="155" spans="1:8" x14ac:dyDescent="0.25">
      <c r="A155" s="24" t="s">
        <v>1992</v>
      </c>
      <c r="B155" s="24" t="s">
        <v>1993</v>
      </c>
      <c r="C155" s="24" t="s">
        <v>1994</v>
      </c>
      <c r="D155" s="24" t="s">
        <v>870</v>
      </c>
      <c r="E155" s="24" t="s">
        <v>870</v>
      </c>
      <c r="F155" s="24">
        <v>1</v>
      </c>
      <c r="G155" s="24">
        <v>2.3168000000000001E-2</v>
      </c>
      <c r="H155" s="24"/>
    </row>
    <row r="156" spans="1:8" x14ac:dyDescent="0.25">
      <c r="A156" s="24" t="s">
        <v>1995</v>
      </c>
      <c r="B156" s="24" t="s">
        <v>869</v>
      </c>
      <c r="C156" s="24" t="s">
        <v>1994</v>
      </c>
      <c r="D156" s="24" t="s">
        <v>870</v>
      </c>
      <c r="E156" s="24" t="s">
        <v>870</v>
      </c>
      <c r="F156" s="24">
        <v>1</v>
      </c>
      <c r="G156" s="24">
        <v>2.3168000000000001E-2</v>
      </c>
      <c r="H156" s="24"/>
    </row>
    <row r="157" spans="1:8" x14ac:dyDescent="0.25">
      <c r="A157" s="24" t="s">
        <v>1996</v>
      </c>
      <c r="B157" s="24" t="s">
        <v>1007</v>
      </c>
      <c r="C157" s="24" t="s">
        <v>1994</v>
      </c>
      <c r="D157" s="24" t="s">
        <v>870</v>
      </c>
      <c r="E157" s="24" t="s">
        <v>870</v>
      </c>
      <c r="F157" s="24">
        <v>1</v>
      </c>
      <c r="G157" s="24">
        <v>2.3168000000000001E-2</v>
      </c>
      <c r="H157" s="24"/>
    </row>
    <row r="158" spans="1:8" x14ac:dyDescent="0.25">
      <c r="A158" s="24" t="s">
        <v>1997</v>
      </c>
      <c r="B158" s="24" t="s">
        <v>1998</v>
      </c>
      <c r="C158" s="24" t="s">
        <v>1994</v>
      </c>
      <c r="D158" s="24" t="s">
        <v>870</v>
      </c>
      <c r="E158" s="24" t="s">
        <v>870</v>
      </c>
      <c r="F158" s="24">
        <v>1</v>
      </c>
      <c r="G158" s="24">
        <v>2.3168000000000001E-2</v>
      </c>
      <c r="H158" s="24"/>
    </row>
    <row r="159" spans="1:8" x14ac:dyDescent="0.25">
      <c r="A159" s="24" t="s">
        <v>1999</v>
      </c>
      <c r="B159" s="24" t="s">
        <v>2000</v>
      </c>
      <c r="C159" s="24" t="s">
        <v>1994</v>
      </c>
      <c r="D159" s="24" t="s">
        <v>870</v>
      </c>
      <c r="E159" s="24" t="s">
        <v>870</v>
      </c>
      <c r="F159" s="24">
        <v>1</v>
      </c>
      <c r="G159" s="24">
        <v>2.3168000000000001E-2</v>
      </c>
      <c r="H159" s="24"/>
    </row>
    <row r="160" spans="1:8" x14ac:dyDescent="0.25">
      <c r="A160" s="24" t="s">
        <v>2001</v>
      </c>
      <c r="B160" s="24" t="s">
        <v>2002</v>
      </c>
      <c r="C160" s="24" t="s">
        <v>2003</v>
      </c>
      <c r="D160" s="24" t="s">
        <v>2004</v>
      </c>
      <c r="E160" s="24" t="s">
        <v>2004</v>
      </c>
      <c r="F160" s="24">
        <v>1</v>
      </c>
      <c r="G160" s="24">
        <v>1.9613999999999999E-2</v>
      </c>
      <c r="H160" s="24"/>
    </row>
    <row r="161" spans="1:8" x14ac:dyDescent="0.25">
      <c r="A161" s="24" t="s">
        <v>2005</v>
      </c>
      <c r="B161" s="24" t="s">
        <v>2006</v>
      </c>
      <c r="C161" s="24" t="s">
        <v>2003</v>
      </c>
      <c r="D161" s="24" t="s">
        <v>2004</v>
      </c>
      <c r="E161" s="24" t="s">
        <v>2004</v>
      </c>
      <c r="F161" s="24">
        <v>1</v>
      </c>
      <c r="G161" s="24">
        <v>1.9613999999999999E-2</v>
      </c>
      <c r="H161" s="24"/>
    </row>
    <row r="162" spans="1:8" x14ac:dyDescent="0.25">
      <c r="A162" s="24" t="s">
        <v>1789</v>
      </c>
      <c r="B162" s="24" t="s">
        <v>885</v>
      </c>
      <c r="C162" s="24" t="s">
        <v>1790</v>
      </c>
      <c r="D162" s="24" t="s">
        <v>1791</v>
      </c>
      <c r="E162" s="24" t="s">
        <v>1791</v>
      </c>
      <c r="F162" s="24">
        <v>1</v>
      </c>
      <c r="G162" s="24">
        <v>1.7448000000000002E-2</v>
      </c>
      <c r="H162" s="24"/>
    </row>
    <row r="163" spans="1:8" x14ac:dyDescent="0.25">
      <c r="A163" s="24" t="s">
        <v>2007</v>
      </c>
      <c r="B163" s="24" t="s">
        <v>22</v>
      </c>
      <c r="C163" s="24" t="s">
        <v>2008</v>
      </c>
      <c r="D163" s="24" t="s">
        <v>2009</v>
      </c>
      <c r="E163" s="24" t="s">
        <v>2009</v>
      </c>
      <c r="F163" s="24">
        <v>1</v>
      </c>
      <c r="G163" s="24">
        <v>1.6927999999999999E-2</v>
      </c>
      <c r="H163" s="24"/>
    </row>
    <row r="164" spans="1:8" x14ac:dyDescent="0.25">
      <c r="A164" s="24" t="s">
        <v>2010</v>
      </c>
      <c r="B164" s="24" t="s">
        <v>26</v>
      </c>
      <c r="C164" s="24" t="s">
        <v>2008</v>
      </c>
      <c r="D164" s="24" t="s">
        <v>2009</v>
      </c>
      <c r="E164" s="24" t="s">
        <v>2009</v>
      </c>
      <c r="F164" s="24">
        <v>1</v>
      </c>
      <c r="G164" s="24">
        <v>1.6927999999999999E-2</v>
      </c>
      <c r="H164" s="24"/>
    </row>
    <row r="165" spans="1:8" x14ac:dyDescent="0.25">
      <c r="A165" s="24" t="s">
        <v>2011</v>
      </c>
      <c r="B165" s="24" t="s">
        <v>22</v>
      </c>
      <c r="C165" s="24" t="s">
        <v>2008</v>
      </c>
      <c r="D165" s="24" t="s">
        <v>2009</v>
      </c>
      <c r="E165" s="24" t="s">
        <v>2009</v>
      </c>
      <c r="F165" s="24">
        <v>1</v>
      </c>
      <c r="G165" s="24">
        <v>1.6927999999999999E-2</v>
      </c>
      <c r="H165" s="24"/>
    </row>
    <row r="166" spans="1:8" x14ac:dyDescent="0.25">
      <c r="A166" s="24" t="s">
        <v>2012</v>
      </c>
      <c r="B166" s="24" t="s">
        <v>26</v>
      </c>
      <c r="C166" s="24" t="s">
        <v>2008</v>
      </c>
      <c r="D166" s="24" t="s">
        <v>2009</v>
      </c>
      <c r="E166" s="24" t="s">
        <v>2009</v>
      </c>
      <c r="F166" s="24">
        <v>1</v>
      </c>
      <c r="G166" s="24">
        <v>1.6927999999999999E-2</v>
      </c>
      <c r="H166" s="24"/>
    </row>
    <row r="167" spans="1:8" x14ac:dyDescent="0.25">
      <c r="A167" s="24" t="s">
        <v>2013</v>
      </c>
      <c r="B167" s="24" t="s">
        <v>38</v>
      </c>
      <c r="C167" s="24" t="s">
        <v>2008</v>
      </c>
      <c r="D167" s="24" t="s">
        <v>2009</v>
      </c>
      <c r="E167" s="24" t="s">
        <v>2009</v>
      </c>
      <c r="F167" s="24">
        <v>1</v>
      </c>
      <c r="G167" s="24">
        <v>1.6927999999999999E-2</v>
      </c>
      <c r="H167" s="24"/>
    </row>
    <row r="168" spans="1:8" x14ac:dyDescent="0.25">
      <c r="A168" s="24" t="s">
        <v>2014</v>
      </c>
      <c r="B168" s="24" t="s">
        <v>40</v>
      </c>
      <c r="C168" s="24" t="s">
        <v>2008</v>
      </c>
      <c r="D168" s="24" t="s">
        <v>2009</v>
      </c>
      <c r="E168" s="24" t="s">
        <v>2009</v>
      </c>
      <c r="F168" s="24">
        <v>1</v>
      </c>
      <c r="G168" s="24">
        <v>1.6927999999999999E-2</v>
      </c>
      <c r="H168" s="24"/>
    </row>
    <row r="169" spans="1:8" x14ac:dyDescent="0.25">
      <c r="A169" s="24" t="s">
        <v>2015</v>
      </c>
      <c r="B169" s="24" t="s">
        <v>42</v>
      </c>
      <c r="C169" s="24" t="s">
        <v>2008</v>
      </c>
      <c r="D169" s="24" t="s">
        <v>2009</v>
      </c>
      <c r="E169" s="24" t="s">
        <v>2009</v>
      </c>
      <c r="F169" s="24">
        <v>1</v>
      </c>
      <c r="G169" s="24">
        <v>1.6927999999999999E-2</v>
      </c>
      <c r="H169" s="24"/>
    </row>
    <row r="170" spans="1:8" x14ac:dyDescent="0.25">
      <c r="A170" s="24" t="s">
        <v>2016</v>
      </c>
      <c r="B170" s="24" t="s">
        <v>44</v>
      </c>
      <c r="C170" s="24" t="s">
        <v>2008</v>
      </c>
      <c r="D170" s="24" t="s">
        <v>2009</v>
      </c>
      <c r="E170" s="24" t="s">
        <v>2009</v>
      </c>
      <c r="F170" s="24">
        <v>1</v>
      </c>
      <c r="G170" s="24">
        <v>1.6927999999999999E-2</v>
      </c>
      <c r="H170" s="24"/>
    </row>
    <row r="171" spans="1:8" x14ac:dyDescent="0.25">
      <c r="A171" s="24" t="s">
        <v>2017</v>
      </c>
      <c r="B171" s="24" t="s">
        <v>46</v>
      </c>
      <c r="C171" s="24" t="s">
        <v>2008</v>
      </c>
      <c r="D171" s="24" t="s">
        <v>2009</v>
      </c>
      <c r="E171" s="24" t="s">
        <v>2009</v>
      </c>
      <c r="F171" s="24">
        <v>1</v>
      </c>
      <c r="G171" s="24">
        <v>1.6927999999999999E-2</v>
      </c>
      <c r="H171" s="24"/>
    </row>
    <row r="172" spans="1:8" x14ac:dyDescent="0.25">
      <c r="A172" s="24" t="s">
        <v>2018</v>
      </c>
      <c r="B172" s="24" t="s">
        <v>48</v>
      </c>
      <c r="C172" s="24" t="s">
        <v>2008</v>
      </c>
      <c r="D172" s="24" t="s">
        <v>2009</v>
      </c>
      <c r="E172" s="24" t="s">
        <v>2009</v>
      </c>
      <c r="F172" s="24">
        <v>1</v>
      </c>
      <c r="G172" s="24">
        <v>1.6927999999999999E-2</v>
      </c>
      <c r="H172" s="24"/>
    </row>
    <row r="173" spans="1:8" x14ac:dyDescent="0.25">
      <c r="A173" s="24" t="s">
        <v>2019</v>
      </c>
      <c r="B173" s="24" t="s">
        <v>46</v>
      </c>
      <c r="C173" s="24" t="s">
        <v>2008</v>
      </c>
      <c r="D173" s="24" t="s">
        <v>2009</v>
      </c>
      <c r="E173" s="24" t="s">
        <v>2009</v>
      </c>
      <c r="F173" s="24">
        <v>1</v>
      </c>
      <c r="G173" s="24">
        <v>1.6927999999999999E-2</v>
      </c>
      <c r="H173" s="24"/>
    </row>
    <row r="174" spans="1:8" x14ac:dyDescent="0.25">
      <c r="A174" s="24" t="s">
        <v>2020</v>
      </c>
      <c r="B174" s="24" t="s">
        <v>48</v>
      </c>
      <c r="C174" s="24" t="s">
        <v>2008</v>
      </c>
      <c r="D174" s="24" t="s">
        <v>2009</v>
      </c>
      <c r="E174" s="24" t="s">
        <v>2009</v>
      </c>
      <c r="F174" s="24">
        <v>1</v>
      </c>
      <c r="G174" s="24">
        <v>1.6927999999999999E-2</v>
      </c>
      <c r="H174" s="24"/>
    </row>
    <row r="175" spans="1:8" x14ac:dyDescent="0.25">
      <c r="A175" s="24" t="s">
        <v>2021</v>
      </c>
      <c r="B175" s="24" t="s">
        <v>2022</v>
      </c>
      <c r="C175" s="24" t="s">
        <v>2023</v>
      </c>
      <c r="D175" s="24" t="s">
        <v>2024</v>
      </c>
      <c r="E175" s="24" t="s">
        <v>2024</v>
      </c>
      <c r="F175" s="24">
        <v>1</v>
      </c>
      <c r="G175" s="24">
        <v>1.6629000000000001E-2</v>
      </c>
      <c r="H175" s="24"/>
    </row>
    <row r="176" spans="1:8" x14ac:dyDescent="0.25">
      <c r="A176" s="24" t="s">
        <v>2025</v>
      </c>
      <c r="B176" s="24" t="s">
        <v>2026</v>
      </c>
      <c r="C176" s="24" t="s">
        <v>2023</v>
      </c>
      <c r="D176" s="24" t="s">
        <v>2024</v>
      </c>
      <c r="E176" s="24" t="s">
        <v>2024</v>
      </c>
      <c r="F176" s="24">
        <v>1</v>
      </c>
      <c r="G176" s="24">
        <v>1.6629000000000001E-2</v>
      </c>
      <c r="H176" s="24"/>
    </row>
    <row r="177" spans="1:8" x14ac:dyDescent="0.25">
      <c r="A177" s="24" t="s">
        <v>2027</v>
      </c>
      <c r="B177" s="24" t="s">
        <v>2028</v>
      </c>
      <c r="C177" s="24" t="s">
        <v>2023</v>
      </c>
      <c r="D177" s="24" t="s">
        <v>2024</v>
      </c>
      <c r="E177" s="24" t="s">
        <v>2024</v>
      </c>
      <c r="F177" s="24">
        <v>1</v>
      </c>
      <c r="G177" s="24">
        <v>1.6629000000000001E-2</v>
      </c>
      <c r="H177" s="24"/>
    </row>
    <row r="178" spans="1:8" x14ac:dyDescent="0.25">
      <c r="A178" s="24" t="s">
        <v>2029</v>
      </c>
      <c r="B178" s="24" t="s">
        <v>2030</v>
      </c>
      <c r="C178" s="24" t="s">
        <v>2023</v>
      </c>
      <c r="D178" s="24" t="s">
        <v>2024</v>
      </c>
      <c r="E178" s="24" t="s">
        <v>2024</v>
      </c>
      <c r="F178" s="24">
        <v>1</v>
      </c>
      <c r="G178" s="24">
        <v>1.6629000000000001E-2</v>
      </c>
      <c r="H178" s="24"/>
    </row>
    <row r="179" spans="1:8" x14ac:dyDescent="0.25">
      <c r="A179" s="24" t="s">
        <v>2031</v>
      </c>
      <c r="B179" s="24" t="s">
        <v>2032</v>
      </c>
      <c r="C179" s="24" t="s">
        <v>2023</v>
      </c>
      <c r="D179" s="24" t="s">
        <v>2024</v>
      </c>
      <c r="E179" s="24" t="s">
        <v>2024</v>
      </c>
      <c r="F179" s="24">
        <v>1</v>
      </c>
      <c r="G179" s="24">
        <v>1.6629000000000001E-2</v>
      </c>
      <c r="H179" s="24"/>
    </row>
    <row r="180" spans="1:8" x14ac:dyDescent="0.25">
      <c r="A180" s="24" t="s">
        <v>2033</v>
      </c>
      <c r="B180" s="24" t="s">
        <v>1050</v>
      </c>
      <c r="C180" s="24" t="s">
        <v>2034</v>
      </c>
      <c r="D180" s="24" t="s">
        <v>482</v>
      </c>
      <c r="E180" s="24" t="s">
        <v>482</v>
      </c>
      <c r="F180" s="24">
        <v>1</v>
      </c>
      <c r="G180" s="24">
        <v>1.6286999999999999E-2</v>
      </c>
      <c r="H180" s="24"/>
    </row>
    <row r="181" spans="1:8" x14ac:dyDescent="0.25">
      <c r="A181" s="24" t="s">
        <v>2035</v>
      </c>
      <c r="B181" s="24" t="s">
        <v>2036</v>
      </c>
      <c r="C181" s="24" t="s">
        <v>2034</v>
      </c>
      <c r="D181" s="24" t="s">
        <v>482</v>
      </c>
      <c r="E181" s="24" t="s">
        <v>482</v>
      </c>
      <c r="F181" s="24">
        <v>1</v>
      </c>
      <c r="G181" s="24">
        <v>1.6286999999999999E-2</v>
      </c>
      <c r="H181" s="24"/>
    </row>
    <row r="182" spans="1:8" x14ac:dyDescent="0.25">
      <c r="A182" s="24" t="s">
        <v>2037</v>
      </c>
      <c r="B182" s="24" t="s">
        <v>2038</v>
      </c>
      <c r="C182" s="24" t="s">
        <v>2034</v>
      </c>
      <c r="D182" s="24" t="s">
        <v>482</v>
      </c>
      <c r="E182" s="24" t="s">
        <v>482</v>
      </c>
      <c r="F182" s="24">
        <v>1</v>
      </c>
      <c r="G182" s="24">
        <v>1.6286999999999999E-2</v>
      </c>
      <c r="H182" s="24"/>
    </row>
    <row r="183" spans="1:8" x14ac:dyDescent="0.25">
      <c r="A183" s="24" t="s">
        <v>2039</v>
      </c>
      <c r="B183" s="24" t="s">
        <v>2040</v>
      </c>
      <c r="C183" s="24" t="s">
        <v>2034</v>
      </c>
      <c r="D183" s="24" t="s">
        <v>482</v>
      </c>
      <c r="E183" s="24" t="s">
        <v>482</v>
      </c>
      <c r="F183" s="24">
        <v>1</v>
      </c>
      <c r="G183" s="24">
        <v>1.6286999999999999E-2</v>
      </c>
      <c r="H183" s="24"/>
    </row>
    <row r="184" spans="1:8" x14ac:dyDescent="0.25">
      <c r="A184" s="24" t="s">
        <v>2041</v>
      </c>
      <c r="B184" s="24" t="s">
        <v>481</v>
      </c>
      <c r="C184" s="24" t="s">
        <v>2034</v>
      </c>
      <c r="D184" s="24" t="s">
        <v>482</v>
      </c>
      <c r="E184" s="24" t="s">
        <v>482</v>
      </c>
      <c r="F184" s="24">
        <v>1</v>
      </c>
      <c r="G184" s="24">
        <v>1.6286999999999999E-2</v>
      </c>
      <c r="H184" s="24"/>
    </row>
    <row r="185" spans="1:8" x14ac:dyDescent="0.25">
      <c r="A185" s="24" t="s">
        <v>2042</v>
      </c>
      <c r="B185" s="24" t="s">
        <v>2043</v>
      </c>
      <c r="C185" s="24" t="s">
        <v>2044</v>
      </c>
      <c r="D185" s="24" t="s">
        <v>2045</v>
      </c>
      <c r="E185" s="24" t="s">
        <v>2045</v>
      </c>
      <c r="F185" s="24">
        <v>1</v>
      </c>
      <c r="G185" s="24">
        <v>1.5879000000000001E-2</v>
      </c>
      <c r="H185" s="24"/>
    </row>
    <row r="186" spans="1:8" x14ac:dyDescent="0.25">
      <c r="A186" s="24" t="s">
        <v>2046</v>
      </c>
      <c r="B186" s="24" t="s">
        <v>2047</v>
      </c>
      <c r="C186" s="24" t="s">
        <v>2044</v>
      </c>
      <c r="D186" s="24" t="s">
        <v>2045</v>
      </c>
      <c r="E186" s="24" t="s">
        <v>2045</v>
      </c>
      <c r="F186" s="24">
        <v>1</v>
      </c>
      <c r="G186" s="24">
        <v>1.5879000000000001E-2</v>
      </c>
      <c r="H186" s="24"/>
    </row>
    <row r="187" spans="1:8" x14ac:dyDescent="0.25">
      <c r="A187" s="24" t="s">
        <v>2048</v>
      </c>
      <c r="B187" s="24" t="s">
        <v>2049</v>
      </c>
      <c r="C187" s="24" t="s">
        <v>2050</v>
      </c>
      <c r="D187" s="24" t="s">
        <v>2051</v>
      </c>
      <c r="E187" s="24" t="s">
        <v>2051</v>
      </c>
      <c r="F187" s="24">
        <v>1</v>
      </c>
      <c r="G187" s="24">
        <v>1.5800000000000002E-2</v>
      </c>
      <c r="H187" s="24"/>
    </row>
    <row r="188" spans="1:8" x14ac:dyDescent="0.25">
      <c r="A188" s="24" t="s">
        <v>2052</v>
      </c>
      <c r="B188" s="24" t="s">
        <v>2053</v>
      </c>
      <c r="C188" s="24" t="s">
        <v>2050</v>
      </c>
      <c r="D188" s="24" t="s">
        <v>2051</v>
      </c>
      <c r="E188" s="24" t="s">
        <v>2051</v>
      </c>
      <c r="F188" s="24">
        <v>1</v>
      </c>
      <c r="G188" s="24">
        <v>1.5800000000000002E-2</v>
      </c>
      <c r="H188" s="24"/>
    </row>
    <row r="189" spans="1:8" x14ac:dyDescent="0.25">
      <c r="A189" s="24" t="s">
        <v>2054</v>
      </c>
      <c r="B189" s="24" t="s">
        <v>374</v>
      </c>
      <c r="C189" s="24" t="s">
        <v>2055</v>
      </c>
      <c r="D189" s="24" t="s">
        <v>373</v>
      </c>
      <c r="E189" s="24" t="s">
        <v>373</v>
      </c>
      <c r="F189" s="24">
        <v>1</v>
      </c>
      <c r="G189" s="24">
        <v>1.55029926752345E-2</v>
      </c>
      <c r="H189" s="24"/>
    </row>
    <row r="190" spans="1:8" x14ac:dyDescent="0.25">
      <c r="A190" s="24" t="s">
        <v>2056</v>
      </c>
      <c r="B190" s="24" t="s">
        <v>374</v>
      </c>
      <c r="C190" s="24" t="s">
        <v>2055</v>
      </c>
      <c r="D190" s="24" t="s">
        <v>373</v>
      </c>
      <c r="E190" s="24" t="s">
        <v>373</v>
      </c>
      <c r="F190" s="24">
        <v>1</v>
      </c>
      <c r="G190" s="24">
        <v>1.55029926752345E-2</v>
      </c>
      <c r="H190" s="24"/>
    </row>
    <row r="191" spans="1:8" x14ac:dyDescent="0.25">
      <c r="A191" s="24" t="s">
        <v>2057</v>
      </c>
      <c r="B191" s="24" t="s">
        <v>374</v>
      </c>
      <c r="C191" s="24" t="s">
        <v>2055</v>
      </c>
      <c r="D191" s="24" t="s">
        <v>373</v>
      </c>
      <c r="E191" s="24" t="s">
        <v>373</v>
      </c>
      <c r="F191" s="24">
        <v>1</v>
      </c>
      <c r="G191" s="24">
        <v>1.55029926752345E-2</v>
      </c>
      <c r="H191" s="24"/>
    </row>
    <row r="192" spans="1:8" x14ac:dyDescent="0.25">
      <c r="A192" s="24" t="s">
        <v>2058</v>
      </c>
      <c r="B192" s="24" t="s">
        <v>374</v>
      </c>
      <c r="C192" s="24" t="s">
        <v>2055</v>
      </c>
      <c r="D192" s="24" t="s">
        <v>373</v>
      </c>
      <c r="E192" s="24" t="s">
        <v>373</v>
      </c>
      <c r="F192" s="24">
        <v>1</v>
      </c>
      <c r="G192" s="24">
        <v>1.55029926752345E-2</v>
      </c>
      <c r="H192" s="24"/>
    </row>
    <row r="193" spans="1:8" x14ac:dyDescent="0.25">
      <c r="A193" s="24" t="s">
        <v>2059</v>
      </c>
      <c r="B193" s="24" t="s">
        <v>1842</v>
      </c>
      <c r="C193" s="24" t="s">
        <v>2060</v>
      </c>
      <c r="D193" s="24" t="s">
        <v>2061</v>
      </c>
      <c r="E193" s="24" t="s">
        <v>2061</v>
      </c>
      <c r="F193" s="24">
        <v>1</v>
      </c>
      <c r="G193" s="24">
        <v>1.5285E-2</v>
      </c>
      <c r="H193" s="24"/>
    </row>
    <row r="194" spans="1:8" x14ac:dyDescent="0.25">
      <c r="A194" s="24" t="s">
        <v>2062</v>
      </c>
      <c r="B194" s="24" t="s">
        <v>1844</v>
      </c>
      <c r="C194" s="24" t="s">
        <v>2060</v>
      </c>
      <c r="D194" s="24" t="s">
        <v>2061</v>
      </c>
      <c r="E194" s="24" t="s">
        <v>2061</v>
      </c>
      <c r="F194" s="24">
        <v>1</v>
      </c>
      <c r="G194" s="24">
        <v>1.5285E-2</v>
      </c>
      <c r="H194" s="24"/>
    </row>
    <row r="195" spans="1:8" x14ac:dyDescent="0.25">
      <c r="A195" s="24" t="s">
        <v>2063</v>
      </c>
      <c r="B195" s="24" t="s">
        <v>1846</v>
      </c>
      <c r="C195" s="24" t="s">
        <v>2060</v>
      </c>
      <c r="D195" s="24" t="s">
        <v>2061</v>
      </c>
      <c r="E195" s="24" t="s">
        <v>2061</v>
      </c>
      <c r="F195" s="24">
        <v>1</v>
      </c>
      <c r="G195" s="24">
        <v>1.5285E-2</v>
      </c>
      <c r="H195" s="24"/>
    </row>
    <row r="196" spans="1:8" x14ac:dyDescent="0.25">
      <c r="A196" s="24" t="s">
        <v>2064</v>
      </c>
      <c r="B196" s="24" t="s">
        <v>1848</v>
      </c>
      <c r="C196" s="24" t="s">
        <v>2060</v>
      </c>
      <c r="D196" s="24" t="s">
        <v>2061</v>
      </c>
      <c r="E196" s="24" t="s">
        <v>2061</v>
      </c>
      <c r="F196" s="24">
        <v>1</v>
      </c>
      <c r="G196" s="24">
        <v>1.5285E-2</v>
      </c>
      <c r="H196" s="24"/>
    </row>
    <row r="197" spans="1:8" x14ac:dyDescent="0.25">
      <c r="A197" s="24" t="s">
        <v>2065</v>
      </c>
      <c r="B197" s="24" t="s">
        <v>1850</v>
      </c>
      <c r="C197" s="24" t="s">
        <v>2060</v>
      </c>
      <c r="D197" s="24" t="s">
        <v>2061</v>
      </c>
      <c r="E197" s="24" t="s">
        <v>2061</v>
      </c>
      <c r="F197" s="24">
        <v>1</v>
      </c>
      <c r="G197" s="24">
        <v>1.5285E-2</v>
      </c>
      <c r="H197" s="24"/>
    </row>
    <row r="198" spans="1:8" x14ac:dyDescent="0.25">
      <c r="A198" s="24" t="s">
        <v>2066</v>
      </c>
      <c r="B198" s="24" t="s">
        <v>1852</v>
      </c>
      <c r="C198" s="24" t="s">
        <v>2060</v>
      </c>
      <c r="D198" s="24" t="s">
        <v>2061</v>
      </c>
      <c r="E198" s="24" t="s">
        <v>2061</v>
      </c>
      <c r="F198" s="24">
        <v>1</v>
      </c>
      <c r="G198" s="24">
        <v>1.5285E-2</v>
      </c>
      <c r="H198" s="24"/>
    </row>
    <row r="199" spans="1:8" x14ac:dyDescent="0.25">
      <c r="A199" s="24" t="s">
        <v>2067</v>
      </c>
      <c r="B199" s="24" t="s">
        <v>1854</v>
      </c>
      <c r="C199" s="24" t="s">
        <v>2060</v>
      </c>
      <c r="D199" s="24" t="s">
        <v>2061</v>
      </c>
      <c r="E199" s="24" t="s">
        <v>2061</v>
      </c>
      <c r="F199" s="24">
        <v>1</v>
      </c>
      <c r="G199" s="24">
        <v>1.5285E-2</v>
      </c>
      <c r="H199" s="24"/>
    </row>
    <row r="200" spans="1:8" x14ac:dyDescent="0.25">
      <c r="A200" s="24" t="s">
        <v>2068</v>
      </c>
      <c r="B200" s="24" t="s">
        <v>1856</v>
      </c>
      <c r="C200" s="24" t="s">
        <v>2060</v>
      </c>
      <c r="D200" s="24" t="s">
        <v>2061</v>
      </c>
      <c r="E200" s="24" t="s">
        <v>2061</v>
      </c>
      <c r="F200" s="24">
        <v>1</v>
      </c>
      <c r="G200" s="24">
        <v>1.5285E-2</v>
      </c>
      <c r="H200" s="24"/>
    </row>
    <row r="201" spans="1:8" x14ac:dyDescent="0.25">
      <c r="A201" s="24" t="s">
        <v>2069</v>
      </c>
      <c r="B201" s="24" t="s">
        <v>1858</v>
      </c>
      <c r="C201" s="24" t="s">
        <v>2060</v>
      </c>
      <c r="D201" s="24" t="s">
        <v>2061</v>
      </c>
      <c r="E201" s="24" t="s">
        <v>2061</v>
      </c>
      <c r="F201" s="24">
        <v>1</v>
      </c>
      <c r="G201" s="24">
        <v>1.5285E-2</v>
      </c>
      <c r="H201" s="24"/>
    </row>
    <row r="202" spans="1:8" x14ac:dyDescent="0.25">
      <c r="A202" s="24" t="s">
        <v>2070</v>
      </c>
      <c r="B202" s="24" t="s">
        <v>2071</v>
      </c>
      <c r="C202" s="24" t="s">
        <v>2072</v>
      </c>
      <c r="D202" s="24" t="s">
        <v>2073</v>
      </c>
      <c r="E202" s="24" t="s">
        <v>2073</v>
      </c>
      <c r="F202" s="24">
        <v>1</v>
      </c>
      <c r="G202" s="24">
        <v>1.5058999999999999E-2</v>
      </c>
      <c r="H202" s="24"/>
    </row>
    <row r="203" spans="1:8" x14ac:dyDescent="0.25">
      <c r="A203" s="24" t="s">
        <v>2074</v>
      </c>
      <c r="B203" s="24" t="s">
        <v>2075</v>
      </c>
      <c r="C203" s="24" t="s">
        <v>2072</v>
      </c>
      <c r="D203" s="24" t="s">
        <v>2073</v>
      </c>
      <c r="E203" s="24" t="s">
        <v>2073</v>
      </c>
      <c r="F203" s="24">
        <v>1</v>
      </c>
      <c r="G203" s="24">
        <v>1.5058999999999999E-2</v>
      </c>
      <c r="H203" s="24"/>
    </row>
    <row r="204" spans="1:8" x14ac:dyDescent="0.25">
      <c r="A204" s="24" t="s">
        <v>2076</v>
      </c>
      <c r="B204" s="24" t="s">
        <v>1047</v>
      </c>
      <c r="C204" s="24" t="s">
        <v>2077</v>
      </c>
      <c r="D204" s="24" t="s">
        <v>1048</v>
      </c>
      <c r="E204" s="24" t="s">
        <v>1048</v>
      </c>
      <c r="F204" s="24">
        <v>1</v>
      </c>
      <c r="G204" s="24">
        <v>1.421E-2</v>
      </c>
      <c r="H204" s="24"/>
    </row>
    <row r="205" spans="1:8" x14ac:dyDescent="0.25">
      <c r="A205" s="24" t="s">
        <v>2078</v>
      </c>
      <c r="B205" s="24" t="s">
        <v>2079</v>
      </c>
      <c r="C205" s="24" t="s">
        <v>2080</v>
      </c>
      <c r="D205" s="24" t="s">
        <v>2081</v>
      </c>
      <c r="E205" s="24" t="s">
        <v>2081</v>
      </c>
      <c r="F205" s="24">
        <v>1</v>
      </c>
      <c r="G205" s="24">
        <v>1.4009000000000001E-2</v>
      </c>
      <c r="H205" s="24"/>
    </row>
    <row r="206" spans="1:8" x14ac:dyDescent="0.25">
      <c r="A206" s="24" t="s">
        <v>2082</v>
      </c>
      <c r="B206" s="24" t="s">
        <v>2083</v>
      </c>
      <c r="C206" s="24" t="s">
        <v>2080</v>
      </c>
      <c r="D206" s="24" t="s">
        <v>2081</v>
      </c>
      <c r="E206" s="24" t="s">
        <v>2081</v>
      </c>
      <c r="F206" s="24">
        <v>1</v>
      </c>
      <c r="G206" s="24">
        <v>1.4009000000000001E-2</v>
      </c>
      <c r="H206" s="24"/>
    </row>
    <row r="207" spans="1:8" x14ac:dyDescent="0.25">
      <c r="A207" s="24" t="s">
        <v>2084</v>
      </c>
      <c r="B207" s="24" t="s">
        <v>2085</v>
      </c>
      <c r="C207" s="24" t="s">
        <v>2086</v>
      </c>
      <c r="D207" s="24" t="s">
        <v>2087</v>
      </c>
      <c r="E207" s="24" t="s">
        <v>2087</v>
      </c>
      <c r="F207" s="24">
        <v>1</v>
      </c>
      <c r="G207" s="24">
        <v>1.3813000000000001E-2</v>
      </c>
      <c r="H207" s="24"/>
    </row>
    <row r="208" spans="1:8" x14ac:dyDescent="0.25">
      <c r="A208" s="24" t="s">
        <v>2088</v>
      </c>
      <c r="B208" s="24" t="s">
        <v>2089</v>
      </c>
      <c r="C208" s="24" t="s">
        <v>2090</v>
      </c>
      <c r="D208" s="24" t="s">
        <v>2091</v>
      </c>
      <c r="E208" s="24" t="s">
        <v>2091</v>
      </c>
      <c r="F208" s="24">
        <v>1</v>
      </c>
      <c r="G208" s="24">
        <v>1.3702000000000001E-2</v>
      </c>
      <c r="H208" s="24"/>
    </row>
    <row r="209" spans="1:8" x14ac:dyDescent="0.25">
      <c r="A209" s="24" t="s">
        <v>2092</v>
      </c>
      <c r="B209" s="24" t="s">
        <v>2093</v>
      </c>
      <c r="C209" s="24" t="s">
        <v>2090</v>
      </c>
      <c r="D209" s="24" t="s">
        <v>2091</v>
      </c>
      <c r="E209" s="24" t="s">
        <v>2091</v>
      </c>
      <c r="F209" s="24">
        <v>1</v>
      </c>
      <c r="G209" s="24">
        <v>1.3702000000000001E-2</v>
      </c>
      <c r="H209" s="24"/>
    </row>
    <row r="210" spans="1:8" x14ac:dyDescent="0.25">
      <c r="A210" s="24" t="s">
        <v>2094</v>
      </c>
      <c r="B210" s="24" t="s">
        <v>2089</v>
      </c>
      <c r="C210" s="24" t="s">
        <v>2090</v>
      </c>
      <c r="D210" s="24" t="s">
        <v>2091</v>
      </c>
      <c r="E210" s="24" t="s">
        <v>2091</v>
      </c>
      <c r="F210" s="24">
        <v>1</v>
      </c>
      <c r="G210" s="24">
        <v>1.3702000000000001E-2</v>
      </c>
      <c r="H210" s="24"/>
    </row>
    <row r="211" spans="1:8" x14ac:dyDescent="0.25">
      <c r="A211" s="24" t="s">
        <v>2095</v>
      </c>
      <c r="B211" s="24" t="s">
        <v>2093</v>
      </c>
      <c r="C211" s="24" t="s">
        <v>2090</v>
      </c>
      <c r="D211" s="24" t="s">
        <v>2091</v>
      </c>
      <c r="E211" s="24" t="s">
        <v>2091</v>
      </c>
      <c r="F211" s="24">
        <v>1</v>
      </c>
      <c r="G211" s="24">
        <v>1.3702000000000001E-2</v>
      </c>
      <c r="H211" s="24"/>
    </row>
    <row r="212" spans="1:8" x14ac:dyDescent="0.25">
      <c r="A212" s="24" t="s">
        <v>2096</v>
      </c>
      <c r="B212" s="24" t="s">
        <v>2089</v>
      </c>
      <c r="C212" s="24" t="s">
        <v>2090</v>
      </c>
      <c r="D212" s="24" t="s">
        <v>2091</v>
      </c>
      <c r="E212" s="24" t="s">
        <v>2091</v>
      </c>
      <c r="F212" s="24">
        <v>1</v>
      </c>
      <c r="G212" s="24">
        <v>1.3702000000000001E-2</v>
      </c>
      <c r="H212" s="24"/>
    </row>
    <row r="213" spans="1:8" x14ac:dyDescent="0.25">
      <c r="A213" s="24" t="s">
        <v>2097</v>
      </c>
      <c r="B213" s="24" t="s">
        <v>2093</v>
      </c>
      <c r="C213" s="24" t="s">
        <v>2090</v>
      </c>
      <c r="D213" s="24" t="s">
        <v>2091</v>
      </c>
      <c r="E213" s="24" t="s">
        <v>2091</v>
      </c>
      <c r="F213" s="24">
        <v>1</v>
      </c>
      <c r="G213" s="24">
        <v>1.3702000000000001E-2</v>
      </c>
      <c r="H213" s="24"/>
    </row>
    <row r="214" spans="1:8" x14ac:dyDescent="0.25">
      <c r="A214" s="24" t="s">
        <v>2098</v>
      </c>
      <c r="B214" s="24" t="s">
        <v>2089</v>
      </c>
      <c r="C214" s="24" t="s">
        <v>2090</v>
      </c>
      <c r="D214" s="24" t="s">
        <v>2091</v>
      </c>
      <c r="E214" s="24" t="s">
        <v>2091</v>
      </c>
      <c r="F214" s="24">
        <v>1</v>
      </c>
      <c r="G214" s="24">
        <v>1.3702000000000001E-2</v>
      </c>
      <c r="H214" s="24"/>
    </row>
    <row r="215" spans="1:8" x14ac:dyDescent="0.25">
      <c r="A215" s="24" t="s">
        <v>2099</v>
      </c>
      <c r="B215" s="24" t="s">
        <v>2093</v>
      </c>
      <c r="C215" s="24" t="s">
        <v>2090</v>
      </c>
      <c r="D215" s="24" t="s">
        <v>2091</v>
      </c>
      <c r="E215" s="24" t="s">
        <v>2091</v>
      </c>
      <c r="F215" s="24">
        <v>1</v>
      </c>
      <c r="G215" s="24">
        <v>1.3702000000000001E-2</v>
      </c>
      <c r="H215" s="24"/>
    </row>
    <row r="216" spans="1:8" x14ac:dyDescent="0.25">
      <c r="A216" s="24" t="s">
        <v>2100</v>
      </c>
      <c r="B216" s="24" t="s">
        <v>2089</v>
      </c>
      <c r="C216" s="24" t="s">
        <v>2090</v>
      </c>
      <c r="D216" s="24" t="s">
        <v>2091</v>
      </c>
      <c r="E216" s="24" t="s">
        <v>2091</v>
      </c>
      <c r="F216" s="24">
        <v>1</v>
      </c>
      <c r="G216" s="24">
        <v>1.3702000000000001E-2</v>
      </c>
      <c r="H216" s="24"/>
    </row>
    <row r="217" spans="1:8" x14ac:dyDescent="0.25">
      <c r="A217" s="24" t="s">
        <v>2101</v>
      </c>
      <c r="B217" s="24" t="s">
        <v>2093</v>
      </c>
      <c r="C217" s="24" t="s">
        <v>2090</v>
      </c>
      <c r="D217" s="24" t="s">
        <v>2091</v>
      </c>
      <c r="E217" s="24" t="s">
        <v>2091</v>
      </c>
      <c r="F217" s="24">
        <v>1</v>
      </c>
      <c r="G217" s="24">
        <v>1.3702000000000001E-2</v>
      </c>
      <c r="H217" s="24"/>
    </row>
    <row r="218" spans="1:8" x14ac:dyDescent="0.25">
      <c r="A218" s="24" t="s">
        <v>2102</v>
      </c>
      <c r="B218" s="24" t="s">
        <v>2089</v>
      </c>
      <c r="C218" s="24" t="s">
        <v>2090</v>
      </c>
      <c r="D218" s="24" t="s">
        <v>2091</v>
      </c>
      <c r="E218" s="24" t="s">
        <v>2091</v>
      </c>
      <c r="F218" s="24">
        <v>1</v>
      </c>
      <c r="G218" s="24">
        <v>1.3702000000000001E-2</v>
      </c>
      <c r="H218" s="24"/>
    </row>
    <row r="219" spans="1:8" x14ac:dyDescent="0.25">
      <c r="A219" s="24" t="s">
        <v>2103</v>
      </c>
      <c r="B219" s="24" t="s">
        <v>2093</v>
      </c>
      <c r="C219" s="24" t="s">
        <v>2090</v>
      </c>
      <c r="D219" s="24" t="s">
        <v>2091</v>
      </c>
      <c r="E219" s="24" t="s">
        <v>2091</v>
      </c>
      <c r="F219" s="24">
        <v>1</v>
      </c>
      <c r="G219" s="24">
        <v>1.3702000000000001E-2</v>
      </c>
      <c r="H219" s="24"/>
    </row>
    <row r="220" spans="1:8" x14ac:dyDescent="0.25">
      <c r="A220" s="24" t="s">
        <v>2104</v>
      </c>
      <c r="B220" s="24" t="s">
        <v>2105</v>
      </c>
      <c r="C220" s="24" t="s">
        <v>2106</v>
      </c>
      <c r="D220" s="24" t="s">
        <v>2107</v>
      </c>
      <c r="E220" s="24" t="s">
        <v>2107</v>
      </c>
      <c r="F220" s="24">
        <v>1</v>
      </c>
      <c r="G220" s="24">
        <v>1.2174000000000001E-2</v>
      </c>
      <c r="H220" s="24"/>
    </row>
    <row r="221" spans="1:8" x14ac:dyDescent="0.25">
      <c r="A221" s="24" t="s">
        <v>2108</v>
      </c>
      <c r="B221" s="24" t="s">
        <v>2109</v>
      </c>
      <c r="C221" s="24" t="s">
        <v>2106</v>
      </c>
      <c r="D221" s="24" t="s">
        <v>2107</v>
      </c>
      <c r="E221" s="24" t="s">
        <v>2107</v>
      </c>
      <c r="F221" s="24">
        <v>1</v>
      </c>
      <c r="G221" s="24">
        <v>1.2174000000000001E-2</v>
      </c>
      <c r="H221" s="24"/>
    </row>
    <row r="222" spans="1:8" x14ac:dyDescent="0.25">
      <c r="A222" s="24" t="s">
        <v>2110</v>
      </c>
      <c r="B222" s="24" t="s">
        <v>63</v>
      </c>
      <c r="C222" s="24" t="s">
        <v>2111</v>
      </c>
      <c r="D222" s="24" t="s">
        <v>2112</v>
      </c>
      <c r="E222" s="24" t="s">
        <v>2112</v>
      </c>
      <c r="F222" s="24">
        <v>1</v>
      </c>
      <c r="G222" s="24">
        <v>1.1592E-2</v>
      </c>
      <c r="H222" s="24"/>
    </row>
    <row r="223" spans="1:8" x14ac:dyDescent="0.25">
      <c r="A223" s="24" t="s">
        <v>2113</v>
      </c>
      <c r="B223" s="24" t="s">
        <v>65</v>
      </c>
      <c r="C223" s="24" t="s">
        <v>2111</v>
      </c>
      <c r="D223" s="24" t="s">
        <v>2112</v>
      </c>
      <c r="E223" s="24" t="s">
        <v>2112</v>
      </c>
      <c r="F223" s="24">
        <v>1</v>
      </c>
      <c r="G223" s="24">
        <v>1.1592E-2</v>
      </c>
      <c r="H223" s="24"/>
    </row>
    <row r="224" spans="1:8" x14ac:dyDescent="0.25">
      <c r="A224" s="24" t="s">
        <v>2114</v>
      </c>
      <c r="B224" s="24" t="s">
        <v>2115</v>
      </c>
      <c r="C224" s="24" t="s">
        <v>2116</v>
      </c>
      <c r="D224" s="24" t="s">
        <v>2117</v>
      </c>
      <c r="E224" s="24" t="s">
        <v>2117</v>
      </c>
      <c r="F224" s="24">
        <v>1</v>
      </c>
      <c r="G224" s="24">
        <v>1.0851E-2</v>
      </c>
      <c r="H224" s="24"/>
    </row>
    <row r="225" spans="1:8" x14ac:dyDescent="0.25">
      <c r="A225" s="24" t="s">
        <v>2118</v>
      </c>
      <c r="B225" s="24" t="s">
        <v>2115</v>
      </c>
      <c r="C225" s="24" t="s">
        <v>2116</v>
      </c>
      <c r="D225" s="24" t="s">
        <v>2117</v>
      </c>
      <c r="E225" s="24" t="s">
        <v>2117</v>
      </c>
      <c r="F225" s="24">
        <v>1</v>
      </c>
      <c r="G225" s="24">
        <v>1.0851E-2</v>
      </c>
      <c r="H225" s="24"/>
    </row>
    <row r="226" spans="1:8" x14ac:dyDescent="0.25">
      <c r="A226" s="24" t="s">
        <v>2119</v>
      </c>
      <c r="B226" s="24" t="s">
        <v>2120</v>
      </c>
      <c r="C226" s="24" t="s">
        <v>2116</v>
      </c>
      <c r="D226" s="24" t="s">
        <v>2117</v>
      </c>
      <c r="E226" s="24" t="s">
        <v>2117</v>
      </c>
      <c r="F226" s="24">
        <v>1</v>
      </c>
      <c r="G226" s="24">
        <v>1.0851E-2</v>
      </c>
      <c r="H226" s="24"/>
    </row>
    <row r="227" spans="1:8" x14ac:dyDescent="0.25">
      <c r="A227" s="24" t="s">
        <v>2121</v>
      </c>
      <c r="B227" s="24" t="s">
        <v>2122</v>
      </c>
      <c r="C227" s="24" t="s">
        <v>2123</v>
      </c>
      <c r="D227" s="24" t="s">
        <v>2124</v>
      </c>
      <c r="E227" s="24" t="s">
        <v>2124</v>
      </c>
      <c r="F227" s="24">
        <v>1</v>
      </c>
      <c r="G227" s="24">
        <v>1.0028E-2</v>
      </c>
      <c r="H227" s="24"/>
    </row>
    <row r="228" spans="1:8" x14ac:dyDescent="0.25">
      <c r="A228" s="24" t="s">
        <v>2125</v>
      </c>
      <c r="B228" s="24" t="s">
        <v>2126</v>
      </c>
      <c r="C228" s="24" t="s">
        <v>2123</v>
      </c>
      <c r="D228" s="24" t="s">
        <v>2124</v>
      </c>
      <c r="E228" s="24" t="s">
        <v>2124</v>
      </c>
      <c r="F228" s="24">
        <v>1</v>
      </c>
      <c r="G228" s="24">
        <v>1.0028E-2</v>
      </c>
      <c r="H228" s="24"/>
    </row>
    <row r="229" spans="1:8" x14ac:dyDescent="0.25">
      <c r="A229" s="24" t="s">
        <v>2127</v>
      </c>
      <c r="B229" s="24" t="s">
        <v>1860</v>
      </c>
      <c r="C229" s="24" t="s">
        <v>2128</v>
      </c>
      <c r="D229" s="24" t="s">
        <v>2129</v>
      </c>
      <c r="E229" s="24" t="s">
        <v>2129</v>
      </c>
      <c r="F229" s="24">
        <v>1</v>
      </c>
      <c r="G229" s="24">
        <v>9.9039999999999996E-3</v>
      </c>
      <c r="H229" s="24"/>
    </row>
    <row r="230" spans="1:8" x14ac:dyDescent="0.25">
      <c r="A230" s="24" t="s">
        <v>2130</v>
      </c>
      <c r="B230" s="24" t="s">
        <v>1864</v>
      </c>
      <c r="C230" s="24" t="s">
        <v>2128</v>
      </c>
      <c r="D230" s="24" t="s">
        <v>2129</v>
      </c>
      <c r="E230" s="24" t="s">
        <v>2129</v>
      </c>
      <c r="F230" s="24">
        <v>1</v>
      </c>
      <c r="G230" s="24">
        <v>9.9039999999999996E-3</v>
      </c>
      <c r="H230" s="24"/>
    </row>
    <row r="231" spans="1:8" x14ac:dyDescent="0.25">
      <c r="A231" s="24" t="s">
        <v>2131</v>
      </c>
      <c r="B231" s="24" t="s">
        <v>1866</v>
      </c>
      <c r="C231" s="24" t="s">
        <v>2128</v>
      </c>
      <c r="D231" s="24" t="s">
        <v>2129</v>
      </c>
      <c r="E231" s="24" t="s">
        <v>2129</v>
      </c>
      <c r="F231" s="24">
        <v>1</v>
      </c>
      <c r="G231" s="24">
        <v>9.9039999999999996E-3</v>
      </c>
      <c r="H231" s="24"/>
    </row>
    <row r="232" spans="1:8" x14ac:dyDescent="0.25">
      <c r="A232" s="24" t="s">
        <v>2132</v>
      </c>
      <c r="B232" s="24" t="s">
        <v>1868</v>
      </c>
      <c r="C232" s="24" t="s">
        <v>2128</v>
      </c>
      <c r="D232" s="24" t="s">
        <v>2129</v>
      </c>
      <c r="E232" s="24" t="s">
        <v>2129</v>
      </c>
      <c r="F232" s="24">
        <v>1</v>
      </c>
      <c r="G232" s="24">
        <v>9.9039999999999996E-3</v>
      </c>
      <c r="H232" s="24"/>
    </row>
    <row r="233" spans="1:8" x14ac:dyDescent="0.25">
      <c r="A233" s="24" t="s">
        <v>2133</v>
      </c>
      <c r="B233" s="24" t="s">
        <v>1870</v>
      </c>
      <c r="C233" s="24" t="s">
        <v>2128</v>
      </c>
      <c r="D233" s="24" t="s">
        <v>2129</v>
      </c>
      <c r="E233" s="24" t="s">
        <v>2129</v>
      </c>
      <c r="F233" s="24">
        <v>1</v>
      </c>
      <c r="G233" s="24">
        <v>9.9039999999999996E-3</v>
      </c>
      <c r="H233" s="24"/>
    </row>
    <row r="234" spans="1:8" x14ac:dyDescent="0.25">
      <c r="A234" s="24" t="s">
        <v>2134</v>
      </c>
      <c r="B234" s="24" t="s">
        <v>1872</v>
      </c>
      <c r="C234" s="24" t="s">
        <v>2128</v>
      </c>
      <c r="D234" s="24" t="s">
        <v>2129</v>
      </c>
      <c r="E234" s="24" t="s">
        <v>2129</v>
      </c>
      <c r="F234" s="24">
        <v>1</v>
      </c>
      <c r="G234" s="24">
        <v>9.9039999999999996E-3</v>
      </c>
      <c r="H234" s="24"/>
    </row>
    <row r="235" spans="1:8" x14ac:dyDescent="0.25">
      <c r="A235" s="24" t="s">
        <v>2135</v>
      </c>
      <c r="B235" s="24" t="s">
        <v>1860</v>
      </c>
      <c r="C235" s="24" t="s">
        <v>2128</v>
      </c>
      <c r="D235" s="24" t="s">
        <v>2129</v>
      </c>
      <c r="E235" s="24" t="s">
        <v>2129</v>
      </c>
      <c r="F235" s="24">
        <v>1</v>
      </c>
      <c r="G235" s="24">
        <v>9.9039999999999996E-3</v>
      </c>
      <c r="H235" s="24"/>
    </row>
    <row r="236" spans="1:8" x14ac:dyDescent="0.25">
      <c r="A236" s="24" t="s">
        <v>2136</v>
      </c>
      <c r="B236" s="24" t="s">
        <v>1864</v>
      </c>
      <c r="C236" s="24" t="s">
        <v>2128</v>
      </c>
      <c r="D236" s="24" t="s">
        <v>2129</v>
      </c>
      <c r="E236" s="24" t="s">
        <v>2129</v>
      </c>
      <c r="F236" s="24">
        <v>1</v>
      </c>
      <c r="G236" s="24">
        <v>9.9039999999999996E-3</v>
      </c>
      <c r="H236" s="24"/>
    </row>
    <row r="237" spans="1:8" x14ac:dyDescent="0.25">
      <c r="A237" s="24" t="s">
        <v>2137</v>
      </c>
      <c r="B237" s="24" t="s">
        <v>2138</v>
      </c>
      <c r="C237" s="24" t="s">
        <v>2139</v>
      </c>
      <c r="D237" s="24" t="s">
        <v>2140</v>
      </c>
      <c r="E237" s="24" t="s">
        <v>2140</v>
      </c>
      <c r="F237" s="24">
        <v>1</v>
      </c>
      <c r="G237" s="24">
        <v>9.3950000000000006E-3</v>
      </c>
      <c r="H237" s="24"/>
    </row>
    <row r="238" spans="1:8" x14ac:dyDescent="0.25">
      <c r="A238" s="24" t="s">
        <v>2141</v>
      </c>
      <c r="B238" s="24" t="s">
        <v>2142</v>
      </c>
      <c r="C238" s="24" t="s">
        <v>2139</v>
      </c>
      <c r="D238" s="24" t="s">
        <v>2140</v>
      </c>
      <c r="E238" s="24" t="s">
        <v>2140</v>
      </c>
      <c r="F238" s="24">
        <v>1</v>
      </c>
      <c r="G238" s="24">
        <v>9.3950000000000006E-3</v>
      </c>
      <c r="H238" s="24"/>
    </row>
    <row r="239" spans="1:8" x14ac:dyDescent="0.25">
      <c r="A239" s="24" t="s">
        <v>2143</v>
      </c>
      <c r="B239" s="24" t="s">
        <v>1842</v>
      </c>
      <c r="C239" s="24" t="s">
        <v>2144</v>
      </c>
      <c r="D239" s="24" t="s">
        <v>2145</v>
      </c>
      <c r="E239" s="24" t="s">
        <v>2145</v>
      </c>
      <c r="F239" s="24">
        <v>1</v>
      </c>
      <c r="G239" s="24">
        <v>8.4790000000000004E-3</v>
      </c>
      <c r="H239" s="24"/>
    </row>
    <row r="240" spans="1:8" x14ac:dyDescent="0.25">
      <c r="A240" s="24" t="s">
        <v>2146</v>
      </c>
      <c r="B240" s="24" t="s">
        <v>1844</v>
      </c>
      <c r="C240" s="24" t="s">
        <v>2144</v>
      </c>
      <c r="D240" s="24" t="s">
        <v>2145</v>
      </c>
      <c r="E240" s="24" t="s">
        <v>2145</v>
      </c>
      <c r="F240" s="24">
        <v>1</v>
      </c>
      <c r="G240" s="24">
        <v>8.4790000000000004E-3</v>
      </c>
      <c r="H240" s="24"/>
    </row>
    <row r="241" spans="1:8" x14ac:dyDescent="0.25">
      <c r="A241" s="24" t="s">
        <v>2147</v>
      </c>
      <c r="B241" s="24" t="s">
        <v>1846</v>
      </c>
      <c r="C241" s="24" t="s">
        <v>2144</v>
      </c>
      <c r="D241" s="24" t="s">
        <v>2145</v>
      </c>
      <c r="E241" s="24" t="s">
        <v>2145</v>
      </c>
      <c r="F241" s="24">
        <v>1</v>
      </c>
      <c r="G241" s="24">
        <v>8.4790000000000004E-3</v>
      </c>
      <c r="H241" s="24"/>
    </row>
    <row r="242" spans="1:8" x14ac:dyDescent="0.25">
      <c r="A242" s="24" t="s">
        <v>2148</v>
      </c>
      <c r="B242" s="24" t="s">
        <v>1848</v>
      </c>
      <c r="C242" s="24" t="s">
        <v>2144</v>
      </c>
      <c r="D242" s="24" t="s">
        <v>2145</v>
      </c>
      <c r="E242" s="24" t="s">
        <v>2145</v>
      </c>
      <c r="F242" s="24">
        <v>1</v>
      </c>
      <c r="G242" s="24">
        <v>8.4790000000000004E-3</v>
      </c>
      <c r="H242" s="24"/>
    </row>
    <row r="243" spans="1:8" x14ac:dyDescent="0.25">
      <c r="A243" s="24" t="s">
        <v>2149</v>
      </c>
      <c r="B243" s="24" t="s">
        <v>1850</v>
      </c>
      <c r="C243" s="24" t="s">
        <v>2144</v>
      </c>
      <c r="D243" s="24" t="s">
        <v>2145</v>
      </c>
      <c r="E243" s="24" t="s">
        <v>2145</v>
      </c>
      <c r="F243" s="24">
        <v>1</v>
      </c>
      <c r="G243" s="24">
        <v>8.4790000000000004E-3</v>
      </c>
      <c r="H243" s="24"/>
    </row>
    <row r="244" spans="1:8" x14ac:dyDescent="0.25">
      <c r="A244" s="24" t="s">
        <v>2150</v>
      </c>
      <c r="B244" s="24" t="s">
        <v>1852</v>
      </c>
      <c r="C244" s="24" t="s">
        <v>2144</v>
      </c>
      <c r="D244" s="24" t="s">
        <v>2145</v>
      </c>
      <c r="E244" s="24" t="s">
        <v>2145</v>
      </c>
      <c r="F244" s="24">
        <v>1</v>
      </c>
      <c r="G244" s="24">
        <v>8.4790000000000004E-3</v>
      </c>
      <c r="H244" s="24"/>
    </row>
    <row r="245" spans="1:8" x14ac:dyDescent="0.25">
      <c r="A245" s="24" t="s">
        <v>2151</v>
      </c>
      <c r="B245" s="24" t="s">
        <v>1854</v>
      </c>
      <c r="C245" s="24" t="s">
        <v>2144</v>
      </c>
      <c r="D245" s="24" t="s">
        <v>2145</v>
      </c>
      <c r="E245" s="24" t="s">
        <v>2145</v>
      </c>
      <c r="F245" s="24">
        <v>1</v>
      </c>
      <c r="G245" s="24">
        <v>8.4790000000000004E-3</v>
      </c>
      <c r="H245" s="24"/>
    </row>
    <row r="246" spans="1:8" x14ac:dyDescent="0.25">
      <c r="A246" s="24" t="s">
        <v>2152</v>
      </c>
      <c r="B246" s="24" t="s">
        <v>1856</v>
      </c>
      <c r="C246" s="24" t="s">
        <v>2144</v>
      </c>
      <c r="D246" s="24" t="s">
        <v>2145</v>
      </c>
      <c r="E246" s="24" t="s">
        <v>2145</v>
      </c>
      <c r="F246" s="24">
        <v>1</v>
      </c>
      <c r="G246" s="24">
        <v>8.4790000000000004E-3</v>
      </c>
      <c r="H246" s="24"/>
    </row>
    <row r="247" spans="1:8" x14ac:dyDescent="0.25">
      <c r="A247" s="24" t="s">
        <v>2153</v>
      </c>
      <c r="B247" s="24" t="s">
        <v>1858</v>
      </c>
      <c r="C247" s="24" t="s">
        <v>2144</v>
      </c>
      <c r="D247" s="24" t="s">
        <v>2145</v>
      </c>
      <c r="E247" s="24" t="s">
        <v>2145</v>
      </c>
      <c r="F247" s="24">
        <v>1</v>
      </c>
      <c r="G247" s="24">
        <v>8.4790000000000004E-3</v>
      </c>
      <c r="H247" s="24"/>
    </row>
    <row r="248" spans="1:8" x14ac:dyDescent="0.25">
      <c r="A248" s="24" t="s">
        <v>2154</v>
      </c>
      <c r="B248" s="24" t="s">
        <v>632</v>
      </c>
      <c r="C248" s="24" t="s">
        <v>2155</v>
      </c>
      <c r="D248" s="24" t="s">
        <v>2156</v>
      </c>
      <c r="E248" s="24" t="s">
        <v>2157</v>
      </c>
      <c r="F248" s="24">
        <v>1</v>
      </c>
      <c r="G248" s="24">
        <v>7.9600000000000001E-3</v>
      </c>
      <c r="H248" s="24"/>
    </row>
    <row r="249" spans="1:8" x14ac:dyDescent="0.25">
      <c r="A249" s="24" t="s">
        <v>2158</v>
      </c>
      <c r="B249" s="24" t="s">
        <v>1901</v>
      </c>
      <c r="C249" s="24" t="s">
        <v>2159</v>
      </c>
      <c r="D249" s="24" t="s">
        <v>2160</v>
      </c>
      <c r="E249" s="24" t="s">
        <v>2160</v>
      </c>
      <c r="F249" s="24">
        <v>1</v>
      </c>
      <c r="G249" s="24">
        <v>7.0029999999999997E-3</v>
      </c>
      <c r="H249" s="24"/>
    </row>
    <row r="250" spans="1:8" x14ac:dyDescent="0.25">
      <c r="A250" s="24" t="s">
        <v>2161</v>
      </c>
      <c r="B250" s="24" t="s">
        <v>1905</v>
      </c>
      <c r="C250" s="24" t="s">
        <v>2159</v>
      </c>
      <c r="D250" s="24" t="s">
        <v>2160</v>
      </c>
      <c r="E250" s="24" t="s">
        <v>2160</v>
      </c>
      <c r="F250" s="24">
        <v>1</v>
      </c>
      <c r="G250" s="24">
        <v>7.0029999999999997E-3</v>
      </c>
      <c r="H250" s="24"/>
    </row>
    <row r="251" spans="1:8" x14ac:dyDescent="0.25">
      <c r="A251" s="24" t="s">
        <v>2162</v>
      </c>
      <c r="B251" s="24" t="s">
        <v>2163</v>
      </c>
      <c r="C251" s="24" t="s">
        <v>2164</v>
      </c>
      <c r="D251" s="24" t="s">
        <v>2165</v>
      </c>
      <c r="E251" s="24" t="s">
        <v>2165</v>
      </c>
      <c r="F251" s="24">
        <v>1</v>
      </c>
      <c r="G251" s="24">
        <v>6.5110000000000003E-3</v>
      </c>
      <c r="H251" s="24"/>
    </row>
    <row r="252" spans="1:8" x14ac:dyDescent="0.25">
      <c r="A252" s="24" t="s">
        <v>2166</v>
      </c>
      <c r="B252" s="24" t="s">
        <v>2167</v>
      </c>
      <c r="C252" s="24" t="s">
        <v>2164</v>
      </c>
      <c r="D252" s="24" t="s">
        <v>2165</v>
      </c>
      <c r="E252" s="24" t="s">
        <v>2165</v>
      </c>
      <c r="F252" s="24">
        <v>1</v>
      </c>
      <c r="G252" s="24">
        <v>6.5110000000000003E-3</v>
      </c>
      <c r="H252" s="24"/>
    </row>
    <row r="253" spans="1:8" x14ac:dyDescent="0.25">
      <c r="A253" s="24" t="s">
        <v>2168</v>
      </c>
      <c r="B253" s="24" t="s">
        <v>2169</v>
      </c>
      <c r="C253" s="24" t="s">
        <v>2164</v>
      </c>
      <c r="D253" s="24" t="s">
        <v>2165</v>
      </c>
      <c r="E253" s="24" t="s">
        <v>2165</v>
      </c>
      <c r="F253" s="24">
        <v>1</v>
      </c>
      <c r="G253" s="24">
        <v>6.5110000000000003E-3</v>
      </c>
      <c r="H253" s="24"/>
    </row>
    <row r="254" spans="1:8" x14ac:dyDescent="0.25">
      <c r="A254" s="24" t="s">
        <v>2170</v>
      </c>
      <c r="B254" s="24" t="s">
        <v>2171</v>
      </c>
      <c r="C254" s="24" t="s">
        <v>2164</v>
      </c>
      <c r="D254" s="24" t="s">
        <v>2165</v>
      </c>
      <c r="E254" s="24" t="s">
        <v>2165</v>
      </c>
      <c r="F254" s="24">
        <v>1</v>
      </c>
      <c r="G254" s="24">
        <v>6.5110000000000003E-3</v>
      </c>
      <c r="H254" s="24"/>
    </row>
    <row r="255" spans="1:8" x14ac:dyDescent="0.25">
      <c r="A255" s="24" t="s">
        <v>2172</v>
      </c>
      <c r="B255" s="24" t="s">
        <v>2173</v>
      </c>
      <c r="C255" s="24" t="s">
        <v>2164</v>
      </c>
      <c r="D255" s="24" t="s">
        <v>2165</v>
      </c>
      <c r="E255" s="24" t="s">
        <v>2165</v>
      </c>
      <c r="F255" s="24">
        <v>1</v>
      </c>
      <c r="G255" s="24">
        <v>6.5110000000000003E-3</v>
      </c>
      <c r="H255" s="24"/>
    </row>
    <row r="256" spans="1:8" x14ac:dyDescent="0.25">
      <c r="A256" s="24" t="s">
        <v>2174</v>
      </c>
      <c r="B256" s="24" t="s">
        <v>2175</v>
      </c>
      <c r="C256" s="24" t="s">
        <v>2164</v>
      </c>
      <c r="D256" s="24" t="s">
        <v>2165</v>
      </c>
      <c r="E256" s="24" t="s">
        <v>2165</v>
      </c>
      <c r="F256" s="24">
        <v>1</v>
      </c>
      <c r="G256" s="24">
        <v>6.5110000000000003E-3</v>
      </c>
      <c r="H256" s="24"/>
    </row>
    <row r="257" spans="1:8" x14ac:dyDescent="0.25">
      <c r="A257" s="24" t="s">
        <v>2176</v>
      </c>
      <c r="B257" s="24" t="s">
        <v>2177</v>
      </c>
      <c r="C257" s="24" t="s">
        <v>2164</v>
      </c>
      <c r="D257" s="24" t="s">
        <v>2165</v>
      </c>
      <c r="E257" s="24" t="s">
        <v>2165</v>
      </c>
      <c r="F257" s="24">
        <v>1</v>
      </c>
      <c r="G257" s="24">
        <v>6.5110000000000003E-3</v>
      </c>
      <c r="H257" s="24"/>
    </row>
    <row r="258" spans="1:8" x14ac:dyDescent="0.25">
      <c r="A258" s="24" t="s">
        <v>2178</v>
      </c>
      <c r="B258" s="24" t="s">
        <v>2179</v>
      </c>
      <c r="C258" s="24" t="s">
        <v>2164</v>
      </c>
      <c r="D258" s="24" t="s">
        <v>2165</v>
      </c>
      <c r="E258" s="24" t="s">
        <v>2165</v>
      </c>
      <c r="F258" s="24">
        <v>1</v>
      </c>
      <c r="G258" s="24">
        <v>6.5110000000000003E-3</v>
      </c>
      <c r="H258" s="24"/>
    </row>
    <row r="259" spans="1:8" x14ac:dyDescent="0.25">
      <c r="A259" s="24" t="s">
        <v>2180</v>
      </c>
      <c r="B259" s="24" t="s">
        <v>487</v>
      </c>
      <c r="C259" s="24" t="s">
        <v>2181</v>
      </c>
      <c r="D259" s="24" t="s">
        <v>488</v>
      </c>
      <c r="E259" s="24" t="s">
        <v>488</v>
      </c>
      <c r="F259" s="24">
        <v>1</v>
      </c>
      <c r="G259" s="24">
        <v>5.8739999999999999E-3</v>
      </c>
      <c r="H259" s="24"/>
    </row>
    <row r="260" spans="1:8" x14ac:dyDescent="0.25">
      <c r="A260" s="24" t="s">
        <v>2182</v>
      </c>
      <c r="B260" s="24" t="s">
        <v>487</v>
      </c>
      <c r="C260" s="24" t="s">
        <v>2181</v>
      </c>
      <c r="D260" s="24" t="s">
        <v>488</v>
      </c>
      <c r="E260" s="24" t="s">
        <v>488</v>
      </c>
      <c r="F260" s="24">
        <v>1</v>
      </c>
      <c r="G260" s="24">
        <v>5.8739999999999999E-3</v>
      </c>
      <c r="H260" s="24"/>
    </row>
    <row r="261" spans="1:8" x14ac:dyDescent="0.25">
      <c r="A261" s="24" t="s">
        <v>2183</v>
      </c>
      <c r="B261" s="24" t="s">
        <v>2184</v>
      </c>
      <c r="C261" s="24" t="s">
        <v>2181</v>
      </c>
      <c r="D261" s="24" t="s">
        <v>488</v>
      </c>
      <c r="E261" s="24" t="s">
        <v>488</v>
      </c>
      <c r="F261" s="24">
        <v>1</v>
      </c>
      <c r="G261" s="24">
        <v>5.8739999999999999E-3</v>
      </c>
      <c r="H261" s="24"/>
    </row>
    <row r="262" spans="1:8" x14ac:dyDescent="0.25">
      <c r="A262" s="24" t="s">
        <v>2185</v>
      </c>
      <c r="B262" s="24" t="s">
        <v>785</v>
      </c>
      <c r="C262" s="24" t="s">
        <v>2186</v>
      </c>
      <c r="D262" s="24" t="s">
        <v>786</v>
      </c>
      <c r="E262" s="24" t="s">
        <v>786</v>
      </c>
      <c r="F262" s="24">
        <v>1</v>
      </c>
      <c r="G262" s="24">
        <v>4.999E-3</v>
      </c>
      <c r="H262" s="24"/>
    </row>
    <row r="263" spans="1:8" x14ac:dyDescent="0.25">
      <c r="A263" s="24" t="s">
        <v>2187</v>
      </c>
      <c r="B263" s="24" t="s">
        <v>2188</v>
      </c>
      <c r="C263" s="24" t="s">
        <v>2186</v>
      </c>
      <c r="D263" s="24" t="s">
        <v>786</v>
      </c>
      <c r="E263" s="24" t="s">
        <v>786</v>
      </c>
      <c r="F263" s="24">
        <v>1</v>
      </c>
      <c r="G263" s="24">
        <v>4.999E-3</v>
      </c>
      <c r="H263" s="24"/>
    </row>
    <row r="264" spans="1:8" x14ac:dyDescent="0.25">
      <c r="A264" s="24" t="s">
        <v>2189</v>
      </c>
      <c r="B264" s="24" t="s">
        <v>2190</v>
      </c>
      <c r="C264" s="24" t="s">
        <v>2191</v>
      </c>
      <c r="D264" s="24" t="s">
        <v>2192</v>
      </c>
      <c r="E264" s="24" t="s">
        <v>2192</v>
      </c>
      <c r="F264" s="24">
        <v>1</v>
      </c>
      <c r="G264" s="24">
        <v>4.7210000000000004E-3</v>
      </c>
      <c r="H264" s="24"/>
    </row>
    <row r="265" spans="1:8" x14ac:dyDescent="0.25">
      <c r="A265" s="24" t="s">
        <v>2193</v>
      </c>
      <c r="B265" s="24" t="s">
        <v>2194</v>
      </c>
      <c r="C265" s="24" t="s">
        <v>2191</v>
      </c>
      <c r="D265" s="24" t="s">
        <v>2192</v>
      </c>
      <c r="E265" s="24" t="s">
        <v>2192</v>
      </c>
      <c r="F265" s="24">
        <v>1</v>
      </c>
      <c r="G265" s="24">
        <v>4.7210000000000004E-3</v>
      </c>
      <c r="H265" s="24"/>
    </row>
    <row r="266" spans="1:8" x14ac:dyDescent="0.25">
      <c r="A266" s="24" t="s">
        <v>2195</v>
      </c>
      <c r="B266" s="24" t="s">
        <v>2196</v>
      </c>
      <c r="C266" s="24" t="s">
        <v>2197</v>
      </c>
      <c r="D266" s="24" t="s">
        <v>2198</v>
      </c>
      <c r="E266" s="24" t="s">
        <v>2199</v>
      </c>
      <c r="F266" s="24">
        <v>1</v>
      </c>
      <c r="G266" s="24">
        <v>4.339E-3</v>
      </c>
      <c r="H266" s="24"/>
    </row>
    <row r="267" spans="1:8" x14ac:dyDescent="0.25">
      <c r="A267" s="24" t="s">
        <v>2200</v>
      </c>
      <c r="B267" s="24" t="s">
        <v>2201</v>
      </c>
      <c r="C267" s="24" t="s">
        <v>2197</v>
      </c>
      <c r="D267" s="24" t="s">
        <v>2198</v>
      </c>
      <c r="E267" s="24" t="s">
        <v>2199</v>
      </c>
      <c r="F267" s="24">
        <v>1</v>
      </c>
      <c r="G267" s="24">
        <v>4.339E-3</v>
      </c>
      <c r="H267" s="24"/>
    </row>
    <row r="268" spans="1:8" x14ac:dyDescent="0.25">
      <c r="A268" s="24" t="s">
        <v>2202</v>
      </c>
      <c r="B268" s="24" t="s">
        <v>2203</v>
      </c>
      <c r="C268" s="24" t="s">
        <v>2204</v>
      </c>
      <c r="D268" s="24" t="s">
        <v>2205</v>
      </c>
      <c r="E268" s="24" t="s">
        <v>2205</v>
      </c>
      <c r="F268" s="24">
        <v>1</v>
      </c>
      <c r="G268" s="24">
        <v>3.7590000000000002E-3</v>
      </c>
      <c r="H268" s="24"/>
    </row>
    <row r="269" spans="1:8" x14ac:dyDescent="0.25">
      <c r="A269" s="24" t="s">
        <v>2206</v>
      </c>
      <c r="B269" s="24" t="s">
        <v>2105</v>
      </c>
      <c r="C269" s="24" t="s">
        <v>2204</v>
      </c>
      <c r="D269" s="24" t="s">
        <v>2205</v>
      </c>
      <c r="E269" s="24" t="s">
        <v>2205</v>
      </c>
      <c r="F269" s="24">
        <v>1</v>
      </c>
      <c r="G269" s="24">
        <v>3.7590000000000002E-3</v>
      </c>
      <c r="H269" s="24"/>
    </row>
    <row r="270" spans="1:8" x14ac:dyDescent="0.25">
      <c r="A270" s="24" t="s">
        <v>2207</v>
      </c>
      <c r="B270" s="24" t="s">
        <v>2109</v>
      </c>
      <c r="C270" s="24" t="s">
        <v>2204</v>
      </c>
      <c r="D270" s="24" t="s">
        <v>2205</v>
      </c>
      <c r="E270" s="24" t="s">
        <v>2205</v>
      </c>
      <c r="F270" s="24">
        <v>1</v>
      </c>
      <c r="G270" s="24">
        <v>3.7590000000000002E-3</v>
      </c>
      <c r="H270" s="24"/>
    </row>
    <row r="271" spans="1:8" x14ac:dyDescent="0.25">
      <c r="A271" s="24" t="s">
        <v>2208</v>
      </c>
      <c r="B271" s="24" t="s">
        <v>2209</v>
      </c>
      <c r="C271" s="24" t="s">
        <v>2210</v>
      </c>
      <c r="D271" s="24" t="s">
        <v>2211</v>
      </c>
      <c r="E271" s="24" t="s">
        <v>2211</v>
      </c>
      <c r="F271" s="24">
        <v>1</v>
      </c>
      <c r="G271" s="24">
        <v>3.669E-3</v>
      </c>
      <c r="H271" s="24"/>
    </row>
    <row r="272" spans="1:8" x14ac:dyDescent="0.25">
      <c r="A272" s="24" t="s">
        <v>2212</v>
      </c>
      <c r="B272" s="24" t="s">
        <v>2213</v>
      </c>
      <c r="C272" s="24" t="s">
        <v>2210</v>
      </c>
      <c r="D272" s="24" t="s">
        <v>2211</v>
      </c>
      <c r="E272" s="24" t="s">
        <v>2211</v>
      </c>
      <c r="F272" s="24">
        <v>1</v>
      </c>
      <c r="G272" s="24">
        <v>3.669E-3</v>
      </c>
      <c r="H272" s="24"/>
    </row>
    <row r="273" spans="1:8" x14ac:dyDescent="0.25">
      <c r="A273" s="24" t="s">
        <v>2214</v>
      </c>
      <c r="B273" s="24" t="s">
        <v>742</v>
      </c>
      <c r="C273" s="24" t="s">
        <v>2215</v>
      </c>
      <c r="D273" s="24" t="s">
        <v>2216</v>
      </c>
      <c r="E273" s="24" t="s">
        <v>2216</v>
      </c>
      <c r="F273" s="24">
        <v>1</v>
      </c>
      <c r="G273" s="24">
        <v>3.6340000000000001E-3</v>
      </c>
      <c r="H273" s="24"/>
    </row>
    <row r="274" spans="1:8" x14ac:dyDescent="0.25">
      <c r="A274" s="24" t="s">
        <v>2217</v>
      </c>
      <c r="B274" s="24" t="s">
        <v>2218</v>
      </c>
      <c r="C274" s="24" t="s">
        <v>2219</v>
      </c>
      <c r="D274" s="24" t="s">
        <v>2220</v>
      </c>
      <c r="E274" s="24" t="s">
        <v>2220</v>
      </c>
      <c r="F274" s="24">
        <v>1</v>
      </c>
      <c r="G274" s="24">
        <v>3.6150000000000002E-3</v>
      </c>
      <c r="H274" s="24"/>
    </row>
    <row r="275" spans="1:8" x14ac:dyDescent="0.25">
      <c r="A275" s="24" t="s">
        <v>2221</v>
      </c>
      <c r="B275" s="24" t="s">
        <v>2222</v>
      </c>
      <c r="C275" s="24" t="s">
        <v>2219</v>
      </c>
      <c r="D275" s="24" t="s">
        <v>2220</v>
      </c>
      <c r="E275" s="24" t="s">
        <v>2220</v>
      </c>
      <c r="F275" s="24">
        <v>1</v>
      </c>
      <c r="G275" s="24">
        <v>3.6150000000000002E-3</v>
      </c>
      <c r="H275" s="24"/>
    </row>
    <row r="276" spans="1:8" x14ac:dyDescent="0.25">
      <c r="A276" s="24" t="s">
        <v>2223</v>
      </c>
      <c r="B276" s="24" t="s">
        <v>2224</v>
      </c>
      <c r="C276" s="24" t="s">
        <v>2219</v>
      </c>
      <c r="D276" s="24" t="s">
        <v>2220</v>
      </c>
      <c r="E276" s="24" t="s">
        <v>2220</v>
      </c>
      <c r="F276" s="24">
        <v>1</v>
      </c>
      <c r="G276" s="24">
        <v>3.6150000000000002E-3</v>
      </c>
      <c r="H276" s="24"/>
    </row>
    <row r="277" spans="1:8" x14ac:dyDescent="0.25">
      <c r="A277" s="24" t="s">
        <v>2225</v>
      </c>
      <c r="B277" s="24" t="s">
        <v>2226</v>
      </c>
      <c r="C277" s="24" t="s">
        <v>2219</v>
      </c>
      <c r="D277" s="24" t="s">
        <v>2220</v>
      </c>
      <c r="E277" s="24" t="s">
        <v>2220</v>
      </c>
      <c r="F277" s="24">
        <v>1</v>
      </c>
      <c r="G277" s="24">
        <v>3.6150000000000002E-3</v>
      </c>
      <c r="H277" s="24"/>
    </row>
    <row r="278" spans="1:8" x14ac:dyDescent="0.25">
      <c r="A278" s="24" t="s">
        <v>2227</v>
      </c>
      <c r="B278" s="24" t="s">
        <v>2228</v>
      </c>
      <c r="C278" s="24" t="s">
        <v>2219</v>
      </c>
      <c r="D278" s="24" t="s">
        <v>2220</v>
      </c>
      <c r="E278" s="24" t="s">
        <v>2220</v>
      </c>
      <c r="F278" s="24">
        <v>1</v>
      </c>
      <c r="G278" s="24">
        <v>3.6150000000000002E-3</v>
      </c>
      <c r="H278" s="24"/>
    </row>
    <row r="279" spans="1:8" x14ac:dyDescent="0.25">
      <c r="A279" s="24" t="s">
        <v>2229</v>
      </c>
      <c r="B279" s="24" t="s">
        <v>2230</v>
      </c>
      <c r="C279" s="24" t="s">
        <v>2219</v>
      </c>
      <c r="D279" s="24" t="s">
        <v>2220</v>
      </c>
      <c r="E279" s="24" t="s">
        <v>2220</v>
      </c>
      <c r="F279" s="24">
        <v>1</v>
      </c>
      <c r="G279" s="24">
        <v>3.6150000000000002E-3</v>
      </c>
      <c r="H279" s="24"/>
    </row>
    <row r="280" spans="1:8" x14ac:dyDescent="0.25">
      <c r="A280" s="24" t="s">
        <v>2231</v>
      </c>
      <c r="B280" s="24" t="s">
        <v>2232</v>
      </c>
      <c r="C280" s="24" t="s">
        <v>2219</v>
      </c>
      <c r="D280" s="24" t="s">
        <v>2220</v>
      </c>
      <c r="E280" s="24" t="s">
        <v>2220</v>
      </c>
      <c r="F280" s="24">
        <v>1</v>
      </c>
      <c r="G280" s="24">
        <v>3.6150000000000002E-3</v>
      </c>
      <c r="H280" s="24"/>
    </row>
    <row r="281" spans="1:8" x14ac:dyDescent="0.25">
      <c r="A281" s="24" t="s">
        <v>2233</v>
      </c>
      <c r="B281" s="24" t="s">
        <v>2234</v>
      </c>
      <c r="C281" s="24" t="s">
        <v>2219</v>
      </c>
      <c r="D281" s="24" t="s">
        <v>2220</v>
      </c>
      <c r="E281" s="24" t="s">
        <v>2220</v>
      </c>
      <c r="F281" s="24">
        <v>1</v>
      </c>
      <c r="G281" s="24">
        <v>3.6150000000000002E-3</v>
      </c>
      <c r="H281" s="24"/>
    </row>
    <row r="282" spans="1:8" x14ac:dyDescent="0.25">
      <c r="A282" s="24" t="s">
        <v>2235</v>
      </c>
      <c r="B282" s="24" t="s">
        <v>2236</v>
      </c>
      <c r="C282" s="24" t="s">
        <v>2219</v>
      </c>
      <c r="D282" s="24" t="s">
        <v>2220</v>
      </c>
      <c r="E282" s="24" t="s">
        <v>2220</v>
      </c>
      <c r="F282" s="24">
        <v>1</v>
      </c>
      <c r="G282" s="24">
        <v>3.6150000000000002E-3</v>
      </c>
      <c r="H282" s="24"/>
    </row>
    <row r="283" spans="1:8" x14ac:dyDescent="0.25">
      <c r="A283" s="24" t="s">
        <v>2237</v>
      </c>
      <c r="B283" s="24" t="s">
        <v>2238</v>
      </c>
      <c r="C283" s="24" t="s">
        <v>2219</v>
      </c>
      <c r="D283" s="24" t="s">
        <v>2220</v>
      </c>
      <c r="E283" s="24" t="s">
        <v>2220</v>
      </c>
      <c r="F283" s="24">
        <v>1</v>
      </c>
      <c r="G283" s="24">
        <v>3.6150000000000002E-3</v>
      </c>
      <c r="H283" s="24"/>
    </row>
    <row r="284" spans="1:8" x14ac:dyDescent="0.25">
      <c r="A284" s="24" t="s">
        <v>2239</v>
      </c>
      <c r="B284" s="24" t="s">
        <v>2240</v>
      </c>
      <c r="C284" s="24" t="s">
        <v>2219</v>
      </c>
      <c r="D284" s="24" t="s">
        <v>2220</v>
      </c>
      <c r="E284" s="24" t="s">
        <v>2220</v>
      </c>
      <c r="F284" s="24">
        <v>1</v>
      </c>
      <c r="G284" s="24">
        <v>3.6150000000000002E-3</v>
      </c>
      <c r="H284" s="24"/>
    </row>
    <row r="285" spans="1:8" x14ac:dyDescent="0.25">
      <c r="A285" s="24" t="s">
        <v>2241</v>
      </c>
      <c r="B285" s="24" t="s">
        <v>2242</v>
      </c>
      <c r="C285" s="24" t="s">
        <v>2219</v>
      </c>
      <c r="D285" s="24" t="s">
        <v>2220</v>
      </c>
      <c r="E285" s="24" t="s">
        <v>2220</v>
      </c>
      <c r="F285" s="24">
        <v>1</v>
      </c>
      <c r="G285" s="24">
        <v>3.6150000000000002E-3</v>
      </c>
      <c r="H285" s="24"/>
    </row>
    <row r="286" spans="1:8" x14ac:dyDescent="0.25">
      <c r="A286" s="24" t="s">
        <v>2243</v>
      </c>
      <c r="B286" s="24" t="s">
        <v>2244</v>
      </c>
      <c r="C286" s="24" t="s">
        <v>2219</v>
      </c>
      <c r="D286" s="24" t="s">
        <v>2220</v>
      </c>
      <c r="E286" s="24" t="s">
        <v>2220</v>
      </c>
      <c r="F286" s="24">
        <v>1</v>
      </c>
      <c r="G286" s="24">
        <v>3.6150000000000002E-3</v>
      </c>
      <c r="H286" s="24"/>
    </row>
    <row r="287" spans="1:8" x14ac:dyDescent="0.25">
      <c r="A287" s="24" t="s">
        <v>2245</v>
      </c>
      <c r="B287" s="24" t="s">
        <v>2246</v>
      </c>
      <c r="C287" s="24" t="s">
        <v>2219</v>
      </c>
      <c r="D287" s="24" t="s">
        <v>2220</v>
      </c>
      <c r="E287" s="24" t="s">
        <v>2220</v>
      </c>
      <c r="F287" s="24">
        <v>1</v>
      </c>
      <c r="G287" s="24">
        <v>3.6150000000000002E-3</v>
      </c>
      <c r="H287" s="24"/>
    </row>
    <row r="288" spans="1:8" x14ac:dyDescent="0.25">
      <c r="A288" s="24" t="s">
        <v>2247</v>
      </c>
      <c r="B288" s="24" t="s">
        <v>2248</v>
      </c>
      <c r="C288" s="24" t="s">
        <v>2219</v>
      </c>
      <c r="D288" s="24" t="s">
        <v>2220</v>
      </c>
      <c r="E288" s="24" t="s">
        <v>2220</v>
      </c>
      <c r="F288" s="24">
        <v>1</v>
      </c>
      <c r="G288" s="24">
        <v>3.6150000000000002E-3</v>
      </c>
      <c r="H288" s="24"/>
    </row>
    <row r="289" spans="1:8" x14ac:dyDescent="0.25">
      <c r="A289" s="24" t="s">
        <v>2249</v>
      </c>
      <c r="B289" s="24" t="s">
        <v>2250</v>
      </c>
      <c r="C289" s="24" t="s">
        <v>2219</v>
      </c>
      <c r="D289" s="24" t="s">
        <v>2220</v>
      </c>
      <c r="E289" s="24" t="s">
        <v>2220</v>
      </c>
      <c r="F289" s="24">
        <v>1</v>
      </c>
      <c r="G289" s="24">
        <v>3.6150000000000002E-3</v>
      </c>
      <c r="H289" s="24"/>
    </row>
    <row r="290" spans="1:8" x14ac:dyDescent="0.25">
      <c r="A290" s="24" t="s">
        <v>2251</v>
      </c>
      <c r="B290" s="24" t="s">
        <v>2252</v>
      </c>
      <c r="C290" s="24" t="s">
        <v>2219</v>
      </c>
      <c r="D290" s="24" t="s">
        <v>2220</v>
      </c>
      <c r="E290" s="24" t="s">
        <v>2220</v>
      </c>
      <c r="F290" s="24">
        <v>1</v>
      </c>
      <c r="G290" s="24">
        <v>3.6150000000000002E-3</v>
      </c>
      <c r="H290" s="24"/>
    </row>
    <row r="291" spans="1:8" x14ac:dyDescent="0.25">
      <c r="A291" s="24" t="s">
        <v>2253</v>
      </c>
      <c r="B291" s="24" t="s">
        <v>2254</v>
      </c>
      <c r="C291" s="24" t="s">
        <v>2219</v>
      </c>
      <c r="D291" s="24" t="s">
        <v>2220</v>
      </c>
      <c r="E291" s="24" t="s">
        <v>2220</v>
      </c>
      <c r="F291" s="24">
        <v>1</v>
      </c>
      <c r="G291" s="24">
        <v>3.6150000000000002E-3</v>
      </c>
      <c r="H291" s="24"/>
    </row>
    <row r="292" spans="1:8" x14ac:dyDescent="0.25">
      <c r="A292" s="24" t="s">
        <v>2255</v>
      </c>
      <c r="B292" s="24" t="s">
        <v>2256</v>
      </c>
      <c r="C292" s="24" t="s">
        <v>2219</v>
      </c>
      <c r="D292" s="24" t="s">
        <v>2220</v>
      </c>
      <c r="E292" s="24" t="s">
        <v>2220</v>
      </c>
      <c r="F292" s="24">
        <v>1</v>
      </c>
      <c r="G292" s="24">
        <v>3.6150000000000002E-3</v>
      </c>
      <c r="H292" s="24"/>
    </row>
    <row r="293" spans="1:8" x14ac:dyDescent="0.25">
      <c r="A293" s="24" t="s">
        <v>2257</v>
      </c>
      <c r="B293" s="24" t="s">
        <v>2258</v>
      </c>
      <c r="C293" s="24" t="s">
        <v>2219</v>
      </c>
      <c r="D293" s="24" t="s">
        <v>2220</v>
      </c>
      <c r="E293" s="24" t="s">
        <v>2220</v>
      </c>
      <c r="F293" s="24">
        <v>1</v>
      </c>
      <c r="G293" s="24">
        <v>3.6150000000000002E-3</v>
      </c>
      <c r="H293" s="24"/>
    </row>
    <row r="294" spans="1:8" x14ac:dyDescent="0.25">
      <c r="A294" s="24" t="s">
        <v>2259</v>
      </c>
      <c r="B294" s="24" t="s">
        <v>2260</v>
      </c>
      <c r="C294" s="24" t="s">
        <v>2219</v>
      </c>
      <c r="D294" s="24" t="s">
        <v>2220</v>
      </c>
      <c r="E294" s="24" t="s">
        <v>2220</v>
      </c>
      <c r="F294" s="24">
        <v>1</v>
      </c>
      <c r="G294" s="24">
        <v>3.6150000000000002E-3</v>
      </c>
      <c r="H294" s="24"/>
    </row>
    <row r="295" spans="1:8" x14ac:dyDescent="0.25">
      <c r="A295" s="24" t="s">
        <v>2261</v>
      </c>
      <c r="B295" s="24" t="s">
        <v>2262</v>
      </c>
      <c r="C295" s="24" t="s">
        <v>2219</v>
      </c>
      <c r="D295" s="24" t="s">
        <v>2220</v>
      </c>
      <c r="E295" s="24" t="s">
        <v>2220</v>
      </c>
      <c r="F295" s="24">
        <v>1</v>
      </c>
      <c r="G295" s="24">
        <v>3.6150000000000002E-3</v>
      </c>
      <c r="H295" s="24"/>
    </row>
    <row r="296" spans="1:8" x14ac:dyDescent="0.25">
      <c r="A296" s="24" t="s">
        <v>2263</v>
      </c>
      <c r="B296" s="24" t="s">
        <v>2264</v>
      </c>
      <c r="C296" s="24" t="s">
        <v>2219</v>
      </c>
      <c r="D296" s="24" t="s">
        <v>2220</v>
      </c>
      <c r="E296" s="24" t="s">
        <v>2220</v>
      </c>
      <c r="F296" s="24">
        <v>1</v>
      </c>
      <c r="G296" s="24">
        <v>3.6150000000000002E-3</v>
      </c>
      <c r="H296" s="24"/>
    </row>
    <row r="297" spans="1:8" x14ac:dyDescent="0.25">
      <c r="A297" s="24" t="s">
        <v>2265</v>
      </c>
      <c r="B297" s="24" t="s">
        <v>2266</v>
      </c>
      <c r="C297" s="24" t="s">
        <v>2219</v>
      </c>
      <c r="D297" s="24" t="s">
        <v>2220</v>
      </c>
      <c r="E297" s="24" t="s">
        <v>2220</v>
      </c>
      <c r="F297" s="24">
        <v>1</v>
      </c>
      <c r="G297" s="24">
        <v>3.6150000000000002E-3</v>
      </c>
      <c r="H297" s="24"/>
    </row>
    <row r="298" spans="1:8" x14ac:dyDescent="0.25">
      <c r="A298" s="24" t="s">
        <v>2267</v>
      </c>
      <c r="B298" s="24" t="s">
        <v>2268</v>
      </c>
      <c r="C298" s="24" t="s">
        <v>2219</v>
      </c>
      <c r="D298" s="24" t="s">
        <v>2220</v>
      </c>
      <c r="E298" s="24" t="s">
        <v>2220</v>
      </c>
      <c r="F298" s="24">
        <v>1</v>
      </c>
      <c r="G298" s="24">
        <v>3.6150000000000002E-3</v>
      </c>
      <c r="H298" s="24"/>
    </row>
    <row r="299" spans="1:8" x14ac:dyDescent="0.25">
      <c r="A299" s="24" t="s">
        <v>2269</v>
      </c>
      <c r="B299" s="24" t="s">
        <v>2270</v>
      </c>
      <c r="C299" s="24" t="s">
        <v>2219</v>
      </c>
      <c r="D299" s="24" t="s">
        <v>2220</v>
      </c>
      <c r="E299" s="24" t="s">
        <v>2220</v>
      </c>
      <c r="F299" s="24">
        <v>1</v>
      </c>
      <c r="G299" s="24">
        <v>3.6150000000000002E-3</v>
      </c>
      <c r="H299" s="24"/>
    </row>
    <row r="300" spans="1:8" x14ac:dyDescent="0.25">
      <c r="A300" s="24" t="s">
        <v>2271</v>
      </c>
      <c r="B300" s="24" t="s">
        <v>2272</v>
      </c>
      <c r="C300" s="24" t="s">
        <v>2219</v>
      </c>
      <c r="D300" s="24" t="s">
        <v>2220</v>
      </c>
      <c r="E300" s="24" t="s">
        <v>2220</v>
      </c>
      <c r="F300" s="24">
        <v>1</v>
      </c>
      <c r="G300" s="24">
        <v>3.6150000000000002E-3</v>
      </c>
      <c r="H300" s="24"/>
    </row>
    <row r="301" spans="1:8" x14ac:dyDescent="0.25">
      <c r="A301" s="24" t="s">
        <v>2273</v>
      </c>
      <c r="B301" s="24" t="s">
        <v>2274</v>
      </c>
      <c r="C301" s="24" t="s">
        <v>2219</v>
      </c>
      <c r="D301" s="24" t="s">
        <v>2220</v>
      </c>
      <c r="E301" s="24" t="s">
        <v>2220</v>
      </c>
      <c r="F301" s="24">
        <v>1</v>
      </c>
      <c r="G301" s="24">
        <v>3.6150000000000002E-3</v>
      </c>
      <c r="H301" s="24"/>
    </row>
    <row r="302" spans="1:8" x14ac:dyDescent="0.25">
      <c r="A302" s="24" t="s">
        <v>2275</v>
      </c>
      <c r="B302" s="24" t="s">
        <v>2276</v>
      </c>
      <c r="C302" s="24" t="s">
        <v>2219</v>
      </c>
      <c r="D302" s="24" t="s">
        <v>2220</v>
      </c>
      <c r="E302" s="24" t="s">
        <v>2220</v>
      </c>
      <c r="F302" s="24">
        <v>1</v>
      </c>
      <c r="G302" s="24">
        <v>3.6150000000000002E-3</v>
      </c>
      <c r="H302" s="24"/>
    </row>
    <row r="303" spans="1:8" x14ac:dyDescent="0.25">
      <c r="A303" s="24" t="s">
        <v>2277</v>
      </c>
      <c r="B303" s="24" t="s">
        <v>2278</v>
      </c>
      <c r="C303" s="24" t="s">
        <v>2219</v>
      </c>
      <c r="D303" s="24" t="s">
        <v>2220</v>
      </c>
      <c r="E303" s="24" t="s">
        <v>2220</v>
      </c>
      <c r="F303" s="24">
        <v>1</v>
      </c>
      <c r="G303" s="24">
        <v>3.6150000000000002E-3</v>
      </c>
      <c r="H303" s="24"/>
    </row>
    <row r="304" spans="1:8" x14ac:dyDescent="0.25">
      <c r="A304" s="24" t="s">
        <v>2279</v>
      </c>
      <c r="B304" s="24" t="s">
        <v>2280</v>
      </c>
      <c r="C304" s="24" t="s">
        <v>2219</v>
      </c>
      <c r="D304" s="24" t="s">
        <v>2220</v>
      </c>
      <c r="E304" s="24" t="s">
        <v>2220</v>
      </c>
      <c r="F304" s="24">
        <v>1</v>
      </c>
      <c r="G304" s="24">
        <v>3.6150000000000002E-3</v>
      </c>
      <c r="H304" s="24"/>
    </row>
    <row r="305" spans="1:8" x14ac:dyDescent="0.25">
      <c r="A305" s="24" t="s">
        <v>2281</v>
      </c>
      <c r="B305" s="24" t="s">
        <v>2282</v>
      </c>
      <c r="C305" s="24" t="s">
        <v>2219</v>
      </c>
      <c r="D305" s="24" t="s">
        <v>2220</v>
      </c>
      <c r="E305" s="24" t="s">
        <v>2220</v>
      </c>
      <c r="F305" s="24">
        <v>1</v>
      </c>
      <c r="G305" s="24">
        <v>3.6150000000000002E-3</v>
      </c>
      <c r="H305" s="24"/>
    </row>
    <row r="306" spans="1:8" x14ac:dyDescent="0.25">
      <c r="A306" s="24" t="s">
        <v>2283</v>
      </c>
      <c r="B306" s="24" t="s">
        <v>2284</v>
      </c>
      <c r="C306" s="24" t="s">
        <v>2219</v>
      </c>
      <c r="D306" s="24" t="s">
        <v>2220</v>
      </c>
      <c r="E306" s="24" t="s">
        <v>2220</v>
      </c>
      <c r="F306" s="24">
        <v>1</v>
      </c>
      <c r="G306" s="24">
        <v>3.6150000000000002E-3</v>
      </c>
      <c r="H306" s="24"/>
    </row>
    <row r="307" spans="1:8" x14ac:dyDescent="0.25">
      <c r="A307" s="24" t="s">
        <v>2285</v>
      </c>
      <c r="B307" s="24" t="s">
        <v>2286</v>
      </c>
      <c r="C307" s="24" t="s">
        <v>2287</v>
      </c>
      <c r="D307" s="24" t="s">
        <v>2288</v>
      </c>
      <c r="E307" s="24" t="s">
        <v>2288</v>
      </c>
      <c r="F307" s="24">
        <v>1</v>
      </c>
      <c r="G307" s="24">
        <v>3.522E-3</v>
      </c>
      <c r="H307" s="24"/>
    </row>
    <row r="308" spans="1:8" x14ac:dyDescent="0.25">
      <c r="A308" s="24" t="s">
        <v>2289</v>
      </c>
      <c r="B308" s="24" t="s">
        <v>2290</v>
      </c>
      <c r="C308" s="24" t="s">
        <v>2287</v>
      </c>
      <c r="D308" s="24" t="s">
        <v>2288</v>
      </c>
      <c r="E308" s="24" t="s">
        <v>2288</v>
      </c>
      <c r="F308" s="24">
        <v>1</v>
      </c>
      <c r="G308" s="24">
        <v>3.522E-3</v>
      </c>
      <c r="H308" s="24"/>
    </row>
    <row r="309" spans="1:8" x14ac:dyDescent="0.25">
      <c r="A309" s="24" t="s">
        <v>2291</v>
      </c>
      <c r="B309" s="24" t="s">
        <v>1806</v>
      </c>
      <c r="C309" s="24" t="s">
        <v>2292</v>
      </c>
      <c r="D309" s="24" t="s">
        <v>2293</v>
      </c>
      <c r="E309" s="24" t="s">
        <v>2293</v>
      </c>
      <c r="F309" s="24">
        <v>1</v>
      </c>
      <c r="G309" s="24">
        <v>3.454E-3</v>
      </c>
      <c r="H309" s="24"/>
    </row>
    <row r="310" spans="1:8" x14ac:dyDescent="0.25">
      <c r="A310" s="24" t="s">
        <v>2294</v>
      </c>
      <c r="B310" s="24" t="s">
        <v>1937</v>
      </c>
      <c r="C310" s="24" t="s">
        <v>2292</v>
      </c>
      <c r="D310" s="24" t="s">
        <v>2293</v>
      </c>
      <c r="E310" s="24" t="s">
        <v>2293</v>
      </c>
      <c r="F310" s="24">
        <v>1</v>
      </c>
      <c r="G310" s="24">
        <v>3.454E-3</v>
      </c>
      <c r="H310" s="24"/>
    </row>
    <row r="311" spans="1:8" x14ac:dyDescent="0.25">
      <c r="A311" s="24" t="s">
        <v>2295</v>
      </c>
      <c r="B311" s="24" t="s">
        <v>1979</v>
      </c>
      <c r="C311" s="24" t="s">
        <v>2292</v>
      </c>
      <c r="D311" s="24" t="s">
        <v>2293</v>
      </c>
      <c r="E311" s="24" t="s">
        <v>2293</v>
      </c>
      <c r="F311" s="24">
        <v>1</v>
      </c>
      <c r="G311" s="24">
        <v>3.454E-3</v>
      </c>
      <c r="H311" s="24"/>
    </row>
    <row r="312" spans="1:8" x14ac:dyDescent="0.25">
      <c r="A312" s="24" t="s">
        <v>2296</v>
      </c>
      <c r="B312" s="24" t="s">
        <v>99</v>
      </c>
      <c r="C312" s="24" t="s">
        <v>2292</v>
      </c>
      <c r="D312" s="24" t="s">
        <v>2293</v>
      </c>
      <c r="E312" s="24" t="s">
        <v>2293</v>
      </c>
      <c r="F312" s="24">
        <v>1</v>
      </c>
      <c r="G312" s="24">
        <v>3.454E-3</v>
      </c>
      <c r="H312" s="24"/>
    </row>
    <row r="313" spans="1:8" x14ac:dyDescent="0.25">
      <c r="A313" s="24" t="s">
        <v>2297</v>
      </c>
      <c r="B313" s="24" t="s">
        <v>1806</v>
      </c>
      <c r="C313" s="24" t="s">
        <v>2298</v>
      </c>
      <c r="D313" s="24" t="s">
        <v>2299</v>
      </c>
      <c r="E313" s="24" t="s">
        <v>2299</v>
      </c>
      <c r="F313" s="24">
        <v>1</v>
      </c>
      <c r="G313" s="24">
        <v>3.3899999999999998E-3</v>
      </c>
      <c r="H313" s="24"/>
    </row>
    <row r="314" spans="1:8" x14ac:dyDescent="0.25">
      <c r="A314" s="24" t="s">
        <v>2300</v>
      </c>
      <c r="B314" s="24" t="s">
        <v>1937</v>
      </c>
      <c r="C314" s="24" t="s">
        <v>2298</v>
      </c>
      <c r="D314" s="24" t="s">
        <v>2299</v>
      </c>
      <c r="E314" s="24" t="s">
        <v>2299</v>
      </c>
      <c r="F314" s="24">
        <v>1</v>
      </c>
      <c r="G314" s="24">
        <v>3.3899999999999998E-3</v>
      </c>
      <c r="H314" s="24"/>
    </row>
    <row r="315" spans="1:8" x14ac:dyDescent="0.25">
      <c r="A315" s="24" t="s">
        <v>2301</v>
      </c>
      <c r="B315" s="24" t="s">
        <v>1979</v>
      </c>
      <c r="C315" s="24" t="s">
        <v>2298</v>
      </c>
      <c r="D315" s="24" t="s">
        <v>2299</v>
      </c>
      <c r="E315" s="24" t="s">
        <v>2299</v>
      </c>
      <c r="F315" s="24">
        <v>1</v>
      </c>
      <c r="G315" s="24">
        <v>3.3899999999999998E-3</v>
      </c>
      <c r="H315" s="24"/>
    </row>
    <row r="316" spans="1:8" x14ac:dyDescent="0.25">
      <c r="A316" s="24" t="s">
        <v>2302</v>
      </c>
      <c r="B316" s="24" t="s">
        <v>99</v>
      </c>
      <c r="C316" s="24" t="s">
        <v>2298</v>
      </c>
      <c r="D316" s="24" t="s">
        <v>2299</v>
      </c>
      <c r="E316" s="24" t="s">
        <v>2299</v>
      </c>
      <c r="F316" s="24">
        <v>1</v>
      </c>
      <c r="G316" s="24">
        <v>3.3899999999999998E-3</v>
      </c>
      <c r="H316" s="24"/>
    </row>
    <row r="317" spans="1:8" x14ac:dyDescent="0.25">
      <c r="A317" s="24" t="s">
        <v>2303</v>
      </c>
      <c r="B317" s="24" t="s">
        <v>2304</v>
      </c>
      <c r="C317" s="24" t="s">
        <v>2305</v>
      </c>
      <c r="D317" s="24" t="s">
        <v>380</v>
      </c>
      <c r="E317" s="24" t="s">
        <v>380</v>
      </c>
      <c r="F317" s="24">
        <v>1</v>
      </c>
      <c r="G317" s="24">
        <v>2.4489999999999998E-3</v>
      </c>
      <c r="H317" s="24"/>
    </row>
    <row r="318" spans="1:8" x14ac:dyDescent="0.25">
      <c r="A318" s="24" t="s">
        <v>2306</v>
      </c>
      <c r="B318" s="24" t="s">
        <v>2307</v>
      </c>
      <c r="C318" s="24" t="s">
        <v>2308</v>
      </c>
      <c r="D318" s="24" t="s">
        <v>2309</v>
      </c>
      <c r="E318" s="24" t="s">
        <v>2310</v>
      </c>
      <c r="F318" s="24">
        <v>1</v>
      </c>
      <c r="G318" s="24">
        <v>2.0370000000000002E-3</v>
      </c>
      <c r="H318" s="24"/>
    </row>
    <row r="319" spans="1:8" x14ac:dyDescent="0.25">
      <c r="A319" s="24" t="s">
        <v>2311</v>
      </c>
      <c r="B319" s="24" t="s">
        <v>1800</v>
      </c>
      <c r="C319" s="24" t="s">
        <v>2308</v>
      </c>
      <c r="D319" s="24" t="s">
        <v>2309</v>
      </c>
      <c r="E319" s="24" t="s">
        <v>2309</v>
      </c>
      <c r="F319" s="24">
        <v>1</v>
      </c>
      <c r="G319" s="24">
        <v>2.0370000000000002E-3</v>
      </c>
      <c r="H319" s="24"/>
    </row>
    <row r="320" spans="1:8" x14ac:dyDescent="0.25">
      <c r="A320" s="24" t="s">
        <v>2312</v>
      </c>
      <c r="B320" s="24" t="s">
        <v>1804</v>
      </c>
      <c r="C320" s="24" t="s">
        <v>2308</v>
      </c>
      <c r="D320" s="24" t="s">
        <v>2309</v>
      </c>
      <c r="E320" s="24" t="s">
        <v>2309</v>
      </c>
      <c r="F320" s="24">
        <v>1</v>
      </c>
      <c r="G320" s="24">
        <v>2.0370000000000002E-3</v>
      </c>
      <c r="H320" s="24"/>
    </row>
    <row r="321" spans="1:8" x14ac:dyDescent="0.25">
      <c r="A321" s="24" t="s">
        <v>2313</v>
      </c>
      <c r="B321" s="24" t="s">
        <v>2314</v>
      </c>
      <c r="C321" s="24" t="s">
        <v>2315</v>
      </c>
      <c r="D321" s="24" t="s">
        <v>2316</v>
      </c>
      <c r="E321" s="24" t="s">
        <v>2316</v>
      </c>
      <c r="F321" s="24">
        <v>1</v>
      </c>
      <c r="G321" s="24">
        <v>2.0110000000000002E-3</v>
      </c>
      <c r="H321" s="24"/>
    </row>
    <row r="322" spans="1:8" x14ac:dyDescent="0.25">
      <c r="A322" s="24" t="s">
        <v>2317</v>
      </c>
      <c r="B322" s="24" t="s">
        <v>2122</v>
      </c>
      <c r="C322" s="24" t="s">
        <v>2315</v>
      </c>
      <c r="D322" s="24" t="s">
        <v>2316</v>
      </c>
      <c r="E322" s="24" t="s">
        <v>2316</v>
      </c>
      <c r="F322" s="24">
        <v>1</v>
      </c>
      <c r="G322" s="24">
        <v>2.0110000000000002E-3</v>
      </c>
      <c r="H322" s="24"/>
    </row>
    <row r="323" spans="1:8" x14ac:dyDescent="0.25">
      <c r="A323" s="24" t="s">
        <v>2318</v>
      </c>
      <c r="B323" s="24" t="s">
        <v>2126</v>
      </c>
      <c r="C323" s="24" t="s">
        <v>2315</v>
      </c>
      <c r="D323" s="24" t="s">
        <v>2316</v>
      </c>
      <c r="E323" s="24" t="s">
        <v>2316</v>
      </c>
      <c r="F323" s="24">
        <v>1</v>
      </c>
      <c r="G323" s="24">
        <v>2.0110000000000002E-3</v>
      </c>
      <c r="H323" s="24"/>
    </row>
    <row r="324" spans="1:8" x14ac:dyDescent="0.25">
      <c r="A324" s="24" t="s">
        <v>2319</v>
      </c>
      <c r="B324" s="24" t="s">
        <v>2320</v>
      </c>
      <c r="C324" s="24" t="s">
        <v>2321</v>
      </c>
      <c r="D324" s="24" t="s">
        <v>2322</v>
      </c>
      <c r="E324" s="24" t="s">
        <v>2322</v>
      </c>
      <c r="F324" s="24">
        <v>1</v>
      </c>
      <c r="G324" s="24">
        <v>1.686E-3</v>
      </c>
      <c r="H324" s="24"/>
    </row>
    <row r="325" spans="1:8" x14ac:dyDescent="0.25">
      <c r="A325" s="24" t="s">
        <v>2323</v>
      </c>
      <c r="B325" s="24" t="s">
        <v>2324</v>
      </c>
      <c r="C325" s="24" t="s">
        <v>2321</v>
      </c>
      <c r="D325" s="24" t="s">
        <v>2322</v>
      </c>
      <c r="E325" s="24" t="s">
        <v>2322</v>
      </c>
      <c r="F325" s="24">
        <v>1</v>
      </c>
      <c r="G325" s="24">
        <v>1.686E-3</v>
      </c>
      <c r="H325" s="24"/>
    </row>
    <row r="326" spans="1:8" x14ac:dyDescent="0.25">
      <c r="A326" s="24" t="s">
        <v>2325</v>
      </c>
      <c r="B326" s="24" t="s">
        <v>2326</v>
      </c>
      <c r="C326" s="24" t="s">
        <v>2327</v>
      </c>
      <c r="D326" s="24" t="s">
        <v>2328</v>
      </c>
      <c r="E326" s="24" t="s">
        <v>2328</v>
      </c>
      <c r="F326" s="24">
        <v>1</v>
      </c>
      <c r="G326" s="24">
        <v>1.6850000000000001E-3</v>
      </c>
      <c r="H326" s="24"/>
    </row>
    <row r="327" spans="1:8" x14ac:dyDescent="0.25">
      <c r="A327" s="24" t="s">
        <v>2329</v>
      </c>
      <c r="B327" s="24" t="s">
        <v>2330</v>
      </c>
      <c r="C327" s="24" t="s">
        <v>2327</v>
      </c>
      <c r="D327" s="24" t="s">
        <v>2328</v>
      </c>
      <c r="E327" s="24" t="s">
        <v>2328</v>
      </c>
      <c r="F327" s="24">
        <v>1</v>
      </c>
      <c r="G327" s="24">
        <v>1.6850000000000001E-3</v>
      </c>
      <c r="H327" s="24"/>
    </row>
    <row r="328" spans="1:8" x14ac:dyDescent="0.25">
      <c r="A328" s="24" t="s">
        <v>2331</v>
      </c>
      <c r="B328" s="24" t="s">
        <v>2326</v>
      </c>
      <c r="C328" s="24" t="s">
        <v>2332</v>
      </c>
      <c r="D328" s="24" t="s">
        <v>2333</v>
      </c>
      <c r="E328" s="24" t="s">
        <v>2333</v>
      </c>
      <c r="F328" s="24">
        <v>1</v>
      </c>
      <c r="G328" s="24">
        <v>1.5200000000000001E-3</v>
      </c>
      <c r="H328" s="24"/>
    </row>
    <row r="329" spans="1:8" x14ac:dyDescent="0.25">
      <c r="A329" s="24" t="s">
        <v>2334</v>
      </c>
      <c r="B329" s="24" t="s">
        <v>2330</v>
      </c>
      <c r="C329" s="24" t="s">
        <v>2332</v>
      </c>
      <c r="D329" s="24" t="s">
        <v>2333</v>
      </c>
      <c r="E329" s="24" t="s">
        <v>2333</v>
      </c>
      <c r="F329" s="24">
        <v>1</v>
      </c>
      <c r="G329" s="24">
        <v>1.5200000000000001E-3</v>
      </c>
      <c r="H329" s="24"/>
    </row>
    <row r="330" spans="1:8" x14ac:dyDescent="0.25">
      <c r="A330" s="24" t="s">
        <v>2335</v>
      </c>
      <c r="B330" s="24" t="s">
        <v>818</v>
      </c>
      <c r="C330" s="24" t="s">
        <v>2336</v>
      </c>
      <c r="D330" s="24" t="s">
        <v>2337</v>
      </c>
      <c r="E330" s="24" t="s">
        <v>2337</v>
      </c>
      <c r="F330" s="24">
        <v>1</v>
      </c>
      <c r="G330" s="24">
        <v>1.493E-3</v>
      </c>
      <c r="H330" s="24"/>
    </row>
    <row r="331" spans="1:8" x14ac:dyDescent="0.25">
      <c r="A331" s="24" t="s">
        <v>2338</v>
      </c>
      <c r="B331" s="24" t="s">
        <v>818</v>
      </c>
      <c r="C331" s="24" t="s">
        <v>2336</v>
      </c>
      <c r="D331" s="24" t="s">
        <v>2337</v>
      </c>
      <c r="E331" s="24" t="s">
        <v>2337</v>
      </c>
      <c r="F331" s="24">
        <v>1</v>
      </c>
      <c r="G331" s="24">
        <v>1.493E-3</v>
      </c>
      <c r="H331" s="24"/>
    </row>
    <row r="332" spans="1:8" x14ac:dyDescent="0.25">
      <c r="A332" s="24" t="s">
        <v>2339</v>
      </c>
      <c r="B332" s="24" t="s">
        <v>818</v>
      </c>
      <c r="C332" s="24" t="s">
        <v>2336</v>
      </c>
      <c r="D332" s="24" t="s">
        <v>2337</v>
      </c>
      <c r="E332" s="24" t="s">
        <v>2337</v>
      </c>
      <c r="F332" s="24">
        <v>1</v>
      </c>
      <c r="G332" s="24">
        <v>1.493E-3</v>
      </c>
      <c r="H332" s="24"/>
    </row>
    <row r="333" spans="1:8" x14ac:dyDescent="0.25">
      <c r="A333" s="24" t="s">
        <v>2340</v>
      </c>
      <c r="B333" s="24" t="s">
        <v>818</v>
      </c>
      <c r="C333" s="24" t="s">
        <v>2336</v>
      </c>
      <c r="D333" s="24" t="s">
        <v>2337</v>
      </c>
      <c r="E333" s="24" t="s">
        <v>2337</v>
      </c>
      <c r="F333" s="24">
        <v>1</v>
      </c>
      <c r="G333" s="24">
        <v>1.493E-3</v>
      </c>
      <c r="H333" s="24"/>
    </row>
    <row r="334" spans="1:8" x14ac:dyDescent="0.25">
      <c r="A334" s="24" t="s">
        <v>2341</v>
      </c>
      <c r="B334" s="24" t="s">
        <v>818</v>
      </c>
      <c r="C334" s="24" t="s">
        <v>2336</v>
      </c>
      <c r="D334" s="24" t="s">
        <v>2337</v>
      </c>
      <c r="E334" s="24" t="s">
        <v>2337</v>
      </c>
      <c r="F334" s="24">
        <v>1</v>
      </c>
      <c r="G334" s="24">
        <v>1.493E-3</v>
      </c>
      <c r="H334" s="24"/>
    </row>
    <row r="335" spans="1:8" x14ac:dyDescent="0.25">
      <c r="A335" s="24" t="s">
        <v>2342</v>
      </c>
      <c r="B335" s="24" t="s">
        <v>818</v>
      </c>
      <c r="C335" s="24" t="s">
        <v>2336</v>
      </c>
      <c r="D335" s="24" t="s">
        <v>2337</v>
      </c>
      <c r="E335" s="24" t="s">
        <v>2337</v>
      </c>
      <c r="F335" s="24">
        <v>1</v>
      </c>
      <c r="G335" s="24">
        <v>1.493E-3</v>
      </c>
      <c r="H335" s="24"/>
    </row>
    <row r="336" spans="1:8" x14ac:dyDescent="0.25">
      <c r="A336" s="24" t="s">
        <v>2343</v>
      </c>
      <c r="B336" s="24" t="s">
        <v>818</v>
      </c>
      <c r="C336" s="24" t="s">
        <v>2336</v>
      </c>
      <c r="D336" s="24" t="s">
        <v>2337</v>
      </c>
      <c r="E336" s="24" t="s">
        <v>2344</v>
      </c>
      <c r="F336" s="24">
        <v>1</v>
      </c>
      <c r="G336" s="24">
        <v>1.493E-3</v>
      </c>
      <c r="H336" s="24"/>
    </row>
    <row r="337" spans="1:8" x14ac:dyDescent="0.25">
      <c r="A337" s="24" t="s">
        <v>2345</v>
      </c>
      <c r="B337" s="24" t="s">
        <v>818</v>
      </c>
      <c r="C337" s="24" t="s">
        <v>2336</v>
      </c>
      <c r="D337" s="24" t="s">
        <v>2337</v>
      </c>
      <c r="E337" s="24" t="s">
        <v>2344</v>
      </c>
      <c r="F337" s="24">
        <v>1</v>
      </c>
      <c r="G337" s="24">
        <v>1.493E-3</v>
      </c>
      <c r="H337" s="24"/>
    </row>
    <row r="338" spans="1:8" x14ac:dyDescent="0.25">
      <c r="A338" s="24" t="s">
        <v>2346</v>
      </c>
      <c r="B338" s="24" t="s">
        <v>742</v>
      </c>
      <c r="C338" s="24" t="s">
        <v>2347</v>
      </c>
      <c r="D338" s="24" t="s">
        <v>2348</v>
      </c>
      <c r="E338" s="24" t="s">
        <v>2348</v>
      </c>
      <c r="F338" s="24">
        <v>1</v>
      </c>
      <c r="G338" s="24">
        <v>1.413E-3</v>
      </c>
      <c r="H338" s="24"/>
    </row>
    <row r="339" spans="1:8" x14ac:dyDescent="0.25">
      <c r="A339" s="24" t="s">
        <v>2349</v>
      </c>
      <c r="B339" s="24" t="s">
        <v>2350</v>
      </c>
      <c r="C339" s="24" t="s">
        <v>2351</v>
      </c>
      <c r="D339" s="24" t="s">
        <v>2352</v>
      </c>
      <c r="E339" s="24" t="s">
        <v>2352</v>
      </c>
      <c r="F339" s="24">
        <v>1</v>
      </c>
      <c r="G339" s="24">
        <v>1.2930000000000001E-3</v>
      </c>
      <c r="H339" s="24"/>
    </row>
    <row r="340" spans="1:8" x14ac:dyDescent="0.25">
      <c r="A340" s="24" t="s">
        <v>2353</v>
      </c>
      <c r="B340" s="24" t="s">
        <v>2354</v>
      </c>
      <c r="C340" s="24" t="s">
        <v>2351</v>
      </c>
      <c r="D340" s="24" t="s">
        <v>2352</v>
      </c>
      <c r="E340" s="24" t="s">
        <v>2352</v>
      </c>
      <c r="F340" s="24">
        <v>1</v>
      </c>
      <c r="G340" s="24">
        <v>1.2930000000000001E-3</v>
      </c>
      <c r="H340" s="24"/>
    </row>
    <row r="341" spans="1:8" x14ac:dyDescent="0.25">
      <c r="A341" s="24" t="s">
        <v>2355</v>
      </c>
      <c r="B341" s="24" t="s">
        <v>1033</v>
      </c>
      <c r="C341" s="24" t="s">
        <v>2356</v>
      </c>
      <c r="D341" s="24" t="s">
        <v>1034</v>
      </c>
      <c r="E341" s="24" t="s">
        <v>1034</v>
      </c>
      <c r="F341" s="24">
        <v>1</v>
      </c>
      <c r="G341" s="24">
        <v>1.2509999999999999E-3</v>
      </c>
      <c r="H341" s="24"/>
    </row>
    <row r="342" spans="1:8" x14ac:dyDescent="0.25">
      <c r="A342" s="24" t="s">
        <v>2357</v>
      </c>
      <c r="B342" s="24" t="s">
        <v>2358</v>
      </c>
      <c r="C342" s="24" t="s">
        <v>2356</v>
      </c>
      <c r="D342" s="24" t="s">
        <v>1034</v>
      </c>
      <c r="E342" s="24" t="s">
        <v>1034</v>
      </c>
      <c r="F342" s="24">
        <v>1</v>
      </c>
      <c r="G342" s="24">
        <v>1.2509999999999999E-3</v>
      </c>
      <c r="H342" s="24"/>
    </row>
    <row r="343" spans="1:8" x14ac:dyDescent="0.25">
      <c r="A343" s="24" t="s">
        <v>2359</v>
      </c>
      <c r="B343" s="24" t="s">
        <v>2360</v>
      </c>
      <c r="C343" s="24" t="s">
        <v>2356</v>
      </c>
      <c r="D343" s="24" t="s">
        <v>1034</v>
      </c>
      <c r="E343" s="24" t="s">
        <v>1034</v>
      </c>
      <c r="F343" s="24">
        <v>1</v>
      </c>
      <c r="G343" s="24">
        <v>1.2509999999999999E-3</v>
      </c>
      <c r="H343" s="24"/>
    </row>
    <row r="344" spans="1:8" x14ac:dyDescent="0.25">
      <c r="A344" s="24"/>
      <c r="B344" s="24"/>
      <c r="C344" s="24"/>
      <c r="D344" s="24"/>
      <c r="E344" s="24"/>
      <c r="F344" s="24"/>
      <c r="G344" s="24"/>
      <c r="H344" s="24"/>
    </row>
    <row r="345" spans="1:8" x14ac:dyDescent="0.25">
      <c r="A345" s="24"/>
      <c r="B345" s="24"/>
      <c r="C345" s="24"/>
      <c r="D345" s="24"/>
      <c r="E345" s="24"/>
      <c r="F345" s="24"/>
      <c r="G345" s="24"/>
      <c r="H345" s="24"/>
    </row>
    <row r="346" spans="1:8" x14ac:dyDescent="0.25">
      <c r="A346" s="24"/>
      <c r="B346" s="24"/>
      <c r="C346" s="24"/>
      <c r="D346" s="24"/>
      <c r="E346" s="24"/>
      <c r="F346" s="24"/>
      <c r="G346" s="24"/>
      <c r="H346" s="24"/>
    </row>
    <row r="347" spans="1:8" x14ac:dyDescent="0.25">
      <c r="A347" s="24"/>
      <c r="B347" s="24"/>
      <c r="C347" s="24"/>
      <c r="D347" s="24"/>
      <c r="E347" s="24"/>
      <c r="F347" s="24"/>
      <c r="G347" s="24"/>
      <c r="H347" s="24"/>
    </row>
    <row r="348" spans="1:8" x14ac:dyDescent="0.25">
      <c r="A348" s="24"/>
      <c r="B348" s="24"/>
      <c r="C348" s="24"/>
      <c r="D348" s="24"/>
      <c r="E348" s="24"/>
      <c r="F348" s="24"/>
      <c r="G348" s="24"/>
      <c r="H348" s="24"/>
    </row>
    <row r="349" spans="1:8" x14ac:dyDescent="0.25">
      <c r="A349" s="24"/>
      <c r="B349" s="24"/>
      <c r="C349" s="24"/>
      <c r="D349" s="24"/>
      <c r="E349" s="24"/>
      <c r="F349" s="24"/>
      <c r="G349" s="24"/>
      <c r="H349" s="24"/>
    </row>
    <row r="350" spans="1:8" x14ac:dyDescent="0.25">
      <c r="A350" s="24"/>
      <c r="B350" s="24"/>
      <c r="C350" s="24"/>
      <c r="D350" s="24"/>
      <c r="E350" s="24"/>
      <c r="F350" s="24"/>
      <c r="G350" s="24"/>
      <c r="H350" s="24"/>
    </row>
    <row r="351" spans="1:8" x14ac:dyDescent="0.25">
      <c r="A351" s="24"/>
      <c r="B351" s="24"/>
      <c r="C351" s="24"/>
      <c r="D351" s="24"/>
      <c r="E351" s="24"/>
      <c r="F351" s="24"/>
      <c r="G351" s="24"/>
      <c r="H351" s="24"/>
    </row>
    <row r="352" spans="1:8" x14ac:dyDescent="0.25">
      <c r="A352" s="24"/>
      <c r="B352" s="24"/>
      <c r="C352" s="24"/>
      <c r="D352" s="24"/>
      <c r="E352" s="24"/>
      <c r="F352" s="24"/>
      <c r="G352" s="24"/>
      <c r="H352" s="24"/>
    </row>
    <row r="353" spans="1:8" x14ac:dyDescent="0.25">
      <c r="A353" s="24"/>
      <c r="B353" s="24"/>
      <c r="C353" s="24"/>
      <c r="D353" s="24"/>
      <c r="E353" s="24"/>
      <c r="F353" s="24"/>
      <c r="G353" s="24"/>
      <c r="H353" s="24"/>
    </row>
    <row r="354" spans="1:8" x14ac:dyDescent="0.25">
      <c r="A354" s="24"/>
      <c r="B354" s="24"/>
      <c r="C354" s="24"/>
      <c r="D354" s="24"/>
      <c r="E354" s="24"/>
      <c r="F354" s="24"/>
      <c r="G354" s="24"/>
      <c r="H354" s="24"/>
    </row>
    <row r="355" spans="1:8" x14ac:dyDescent="0.25">
      <c r="A355" s="24"/>
      <c r="B355" s="24"/>
      <c r="C355" s="24"/>
      <c r="D355" s="24"/>
      <c r="E355" s="24"/>
      <c r="F355" s="24"/>
      <c r="G355" s="24"/>
      <c r="H355" s="24"/>
    </row>
    <row r="356" spans="1:8" x14ac:dyDescent="0.25">
      <c r="A356" s="24"/>
      <c r="B356" s="24"/>
      <c r="C356" s="24"/>
      <c r="D356" s="24"/>
      <c r="E356" s="24"/>
      <c r="F356" s="24"/>
      <c r="G356" s="24"/>
      <c r="H356" s="24"/>
    </row>
    <row r="357" spans="1:8" x14ac:dyDescent="0.25">
      <c r="A357" s="24"/>
      <c r="B357" s="24"/>
      <c r="C357" s="24"/>
      <c r="D357" s="24"/>
      <c r="E357" s="24"/>
      <c r="F357" s="24"/>
      <c r="G357" s="24"/>
      <c r="H357" s="24"/>
    </row>
    <row r="358" spans="1:8" x14ac:dyDescent="0.25">
      <c r="A358" s="24"/>
      <c r="B358" s="24"/>
      <c r="C358" s="24"/>
      <c r="D358" s="24"/>
      <c r="E358" s="24"/>
      <c r="F358" s="24"/>
      <c r="G358" s="24"/>
      <c r="H358" s="24"/>
    </row>
    <row r="359" spans="1:8" x14ac:dyDescent="0.25">
      <c r="A359" s="24"/>
      <c r="B359" s="24"/>
      <c r="C359" s="24"/>
      <c r="D359" s="24"/>
      <c r="E359" s="24"/>
      <c r="F359" s="24"/>
      <c r="G359" s="24"/>
      <c r="H359" s="24"/>
    </row>
  </sheetData>
  <mergeCells count="4">
    <mergeCell ref="A1:H1"/>
    <mergeCell ref="L92:V92"/>
    <mergeCell ref="K2:Q2"/>
    <mergeCell ref="L34:R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CAA3-E27B-4FE4-B624-75200D03C114}">
  <dimension ref="A1:B17"/>
  <sheetViews>
    <sheetView workbookViewId="0">
      <selection activeCell="F39" sqref="F39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1683</v>
      </c>
      <c r="B1" t="s">
        <v>1734</v>
      </c>
    </row>
    <row r="2" spans="1:2" x14ac:dyDescent="0.25">
      <c r="A2">
        <v>0.23150023150023127</v>
      </c>
      <c r="B2">
        <v>4.80216094668338E-4</v>
      </c>
    </row>
    <row r="3" spans="1:2" x14ac:dyDescent="0.25">
      <c r="A3">
        <v>0.25565430762641977</v>
      </c>
      <c r="B3">
        <v>5.1279095794896099E-4</v>
      </c>
    </row>
    <row r="4" spans="1:2" x14ac:dyDescent="0.25">
      <c r="A4">
        <v>0.2798083837526083</v>
      </c>
      <c r="B4">
        <v>5.4536582073694002E-4</v>
      </c>
    </row>
    <row r="5" spans="1:2" x14ac:dyDescent="0.25">
      <c r="A5">
        <v>0.30396245987879683</v>
      </c>
      <c r="B5">
        <v>5.7794068623162403E-4</v>
      </c>
    </row>
    <row r="6" spans="1:2" x14ac:dyDescent="0.25">
      <c r="A6">
        <v>0.3281165360049853</v>
      </c>
      <c r="B6">
        <v>6.1051555097405897E-4</v>
      </c>
    </row>
    <row r="7" spans="1:2" x14ac:dyDescent="0.25">
      <c r="A7">
        <v>0.35227061213117383</v>
      </c>
      <c r="B7">
        <v>6.4309041342097695E-4</v>
      </c>
    </row>
    <row r="8" spans="1:2" x14ac:dyDescent="0.25">
      <c r="A8">
        <v>0.37642468825736231</v>
      </c>
      <c r="B8">
        <v>6.7566527977114396E-4</v>
      </c>
    </row>
    <row r="9" spans="1:2" x14ac:dyDescent="0.25">
      <c r="A9">
        <v>0.40057876438355089</v>
      </c>
      <c r="B9">
        <v>7.0824014388571298E-4</v>
      </c>
    </row>
    <row r="10" spans="1:2" x14ac:dyDescent="0.25">
      <c r="A10">
        <v>0.42473284050973936</v>
      </c>
      <c r="B10">
        <v>7.4081500727977902E-4</v>
      </c>
    </row>
    <row r="11" spans="1:2" x14ac:dyDescent="0.25">
      <c r="A11">
        <v>0.44888691663592784</v>
      </c>
      <c r="B11">
        <v>7.7338987212619698E-4</v>
      </c>
    </row>
    <row r="12" spans="1:2" x14ac:dyDescent="0.25">
      <c r="A12">
        <v>0.47304099276211642</v>
      </c>
      <c r="B12">
        <v>7.1369379203945404E-4</v>
      </c>
    </row>
    <row r="13" spans="1:2" x14ac:dyDescent="0.25">
      <c r="A13">
        <v>0.49719506888830489</v>
      </c>
      <c r="B13">
        <v>7.1798619725921904E-4</v>
      </c>
    </row>
    <row r="14" spans="1:2" x14ac:dyDescent="0.25">
      <c r="A14">
        <v>0.52134914501449336</v>
      </c>
      <c r="B14">
        <v>7.49230321278242E-4</v>
      </c>
    </row>
    <row r="15" spans="1:2" x14ac:dyDescent="0.25">
      <c r="A15">
        <v>0.54550322114068195</v>
      </c>
      <c r="B15">
        <v>5.0668055975341205E-4</v>
      </c>
    </row>
    <row r="16" spans="1:2" x14ac:dyDescent="0.25">
      <c r="A16">
        <v>0.56965729726687042</v>
      </c>
      <c r="B16">
        <v>4.97318110081096E-4</v>
      </c>
    </row>
    <row r="17" spans="1:2" x14ac:dyDescent="0.25">
      <c r="A17">
        <v>0.59381137339305889</v>
      </c>
      <c r="B17">
        <v>5.2371227559454899E-4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0E3B-8D28-4790-BCAD-AF23A4BA39F8}">
  <dimension ref="A1:H14"/>
  <sheetViews>
    <sheetView workbookViewId="0">
      <selection activeCell="B17" sqref="B17"/>
    </sheetView>
  </sheetViews>
  <sheetFormatPr defaultRowHeight="15" x14ac:dyDescent="0.2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8" x14ac:dyDescent="0.25">
      <c r="A1" t="s">
        <v>132</v>
      </c>
    </row>
    <row r="2" spans="1:8" x14ac:dyDescent="0.25">
      <c r="B2" t="s">
        <v>148</v>
      </c>
      <c r="C2">
        <v>0</v>
      </c>
      <c r="D2">
        <v>0</v>
      </c>
      <c r="E2">
        <v>0</v>
      </c>
      <c r="F2">
        <v>0.31778000000000001</v>
      </c>
      <c r="G2">
        <v>0.66749000000000003</v>
      </c>
      <c r="H2">
        <v>0.77136000000000005</v>
      </c>
    </row>
    <row r="3" spans="1:8" x14ac:dyDescent="0.25">
      <c r="B3" t="s">
        <v>149</v>
      </c>
      <c r="C3">
        <v>0</v>
      </c>
      <c r="D3">
        <v>0</v>
      </c>
      <c r="E3">
        <v>0</v>
      </c>
      <c r="F3">
        <v>8.8308999999999999E-2</v>
      </c>
      <c r="G3">
        <v>8.6968000000000004E-2</v>
      </c>
      <c r="H3">
        <v>8.5461999999999996E-2</v>
      </c>
    </row>
    <row r="4" spans="1:8" x14ac:dyDescent="0.25">
      <c r="A4" t="s">
        <v>133</v>
      </c>
      <c r="B4" t="s">
        <v>150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-3.9885999999999999</v>
      </c>
      <c r="H4">
        <v>-3.9196</v>
      </c>
    </row>
    <row r="5" spans="1:8" x14ac:dyDescent="0.25">
      <c r="A5" t="s">
        <v>134</v>
      </c>
      <c r="B5" t="s">
        <v>151</v>
      </c>
      <c r="C5">
        <v>8.5467999999999993</v>
      </c>
      <c r="D5">
        <v>9.2265999999999995</v>
      </c>
      <c r="E5">
        <v>10.216100000000001</v>
      </c>
      <c r="F5">
        <v>11.194100000000001</v>
      </c>
      <c r="G5">
        <v>11.240399999999999</v>
      </c>
      <c r="H5">
        <v>11.1426</v>
      </c>
    </row>
    <row r="6" spans="1:8" x14ac:dyDescent="0.25">
      <c r="A6" t="s">
        <v>135</v>
      </c>
      <c r="B6" t="s">
        <v>152</v>
      </c>
      <c r="C6">
        <v>9.7733000000000004E-3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136</v>
      </c>
      <c r="B7" t="s">
        <v>153</v>
      </c>
      <c r="C7">
        <v>8.5944000000000003</v>
      </c>
      <c r="D7">
        <v>8.8178000000000001</v>
      </c>
      <c r="E7">
        <v>9.1476000000000006</v>
      </c>
      <c r="F7">
        <v>9.7443000000000008</v>
      </c>
      <c r="G7">
        <v>9.9047999999999998</v>
      </c>
      <c r="H7">
        <v>9.8425999999999991</v>
      </c>
    </row>
    <row r="8" spans="1:8" x14ac:dyDescent="0.25">
      <c r="A8" t="s">
        <v>137</v>
      </c>
      <c r="B8" t="s">
        <v>154</v>
      </c>
      <c r="C8">
        <v>-35.296199999999999</v>
      </c>
      <c r="D8">
        <v>-35.932699999999997</v>
      </c>
      <c r="E8">
        <v>-36.559399999999997</v>
      </c>
      <c r="F8">
        <v>-37.1387</v>
      </c>
      <c r="G8">
        <v>-37.230600000000003</v>
      </c>
      <c r="H8">
        <v>-37.256900000000002</v>
      </c>
    </row>
    <row r="9" spans="1:8" x14ac:dyDescent="0.25">
      <c r="A9" t="s">
        <v>138</v>
      </c>
      <c r="B9" t="s">
        <v>155</v>
      </c>
      <c r="C9">
        <v>-11.1412</v>
      </c>
      <c r="D9">
        <v>-11.801</v>
      </c>
      <c r="E9">
        <v>-12.795999999999999</v>
      </c>
      <c r="F9">
        <v>-13.762499999999999</v>
      </c>
      <c r="G9">
        <v>-13.709199999999999</v>
      </c>
      <c r="H9">
        <v>-13.571099999999999</v>
      </c>
    </row>
    <row r="10" spans="1:8" x14ac:dyDescent="0.25">
      <c r="A10" t="s">
        <v>139</v>
      </c>
      <c r="B10" t="s">
        <v>156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-0.2122</v>
      </c>
      <c r="H10">
        <v>-0.20852000000000001</v>
      </c>
    </row>
    <row r="11" spans="1:8" x14ac:dyDescent="0.25">
      <c r="A11" t="s">
        <v>140</v>
      </c>
      <c r="B11" t="s">
        <v>157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-8.6968000000000004E-2</v>
      </c>
      <c r="H11">
        <v>-8.5461999999999996E-2</v>
      </c>
    </row>
    <row r="12" spans="1:8" x14ac:dyDescent="0.25">
      <c r="A12" t="s">
        <v>141</v>
      </c>
      <c r="B12" t="s">
        <v>158</v>
      </c>
      <c r="C12">
        <v>64.313699999999997</v>
      </c>
      <c r="D12">
        <v>65.843500000000006</v>
      </c>
      <c r="E12">
        <v>67.789599999999993</v>
      </c>
      <c r="F12">
        <v>69.991</v>
      </c>
      <c r="G12">
        <v>70.108400000000003</v>
      </c>
      <c r="H12">
        <v>69.770799999999994</v>
      </c>
    </row>
    <row r="13" spans="1:8" x14ac:dyDescent="0.25">
      <c r="A13" t="s">
        <v>142</v>
      </c>
      <c r="B13" t="s">
        <v>143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0.44599</v>
      </c>
      <c r="H13">
        <v>0.43826999999999999</v>
      </c>
    </row>
    <row r="14" spans="1:8" x14ac:dyDescent="0.25">
      <c r="A14" t="s">
        <v>146</v>
      </c>
      <c r="B14" t="s">
        <v>147</v>
      </c>
      <c r="C14">
        <v>0</v>
      </c>
      <c r="D14">
        <v>0.62674151231457398</v>
      </c>
      <c r="E14">
        <v>1.25348302462915</v>
      </c>
      <c r="F14">
        <v>1.88022453694372</v>
      </c>
      <c r="G14">
        <v>2.5069660492582999</v>
      </c>
      <c r="H14">
        <v>3.1337075615728698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4235-63CA-46AD-95AB-3CF58DD6FAD4}">
  <dimension ref="A1:K33"/>
  <sheetViews>
    <sheetView workbookViewId="0">
      <selection activeCell="I46" sqref="I46"/>
    </sheetView>
  </sheetViews>
  <sheetFormatPr defaultRowHeight="15" x14ac:dyDescent="0.2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11" x14ac:dyDescent="0.25">
      <c r="A1" t="s">
        <v>132</v>
      </c>
    </row>
    <row r="2" spans="1:11" x14ac:dyDescent="0.25">
      <c r="A2" t="s">
        <v>144</v>
      </c>
      <c r="B2" t="s">
        <v>148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1.2126999999999999</v>
      </c>
      <c r="J2">
        <v>1.3746</v>
      </c>
      <c r="K2">
        <v>1.5366</v>
      </c>
    </row>
    <row r="3" spans="1:11" x14ac:dyDescent="0.25">
      <c r="A3" t="s">
        <v>145</v>
      </c>
      <c r="B3" t="s">
        <v>149</v>
      </c>
      <c r="C3">
        <v>0</v>
      </c>
      <c r="D3">
        <v>0</v>
      </c>
      <c r="E3">
        <v>0</v>
      </c>
      <c r="F3">
        <v>0</v>
      </c>
      <c r="G3">
        <v>0</v>
      </c>
      <c r="H3">
        <v>8.8308999999999999E-2</v>
      </c>
      <c r="I3">
        <v>8.8100999999999999E-2</v>
      </c>
      <c r="J3">
        <v>8.7276999999999993E-2</v>
      </c>
      <c r="K3">
        <v>8.6453000000000002E-2</v>
      </c>
    </row>
    <row r="4" spans="1:11" x14ac:dyDescent="0.25">
      <c r="A4" t="s">
        <v>133</v>
      </c>
      <c r="B4" t="s">
        <v>150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-4.0500999999999996</v>
      </c>
      <c r="H4">
        <v>-4.0500999999999996</v>
      </c>
      <c r="I4">
        <v>-4.0406000000000004</v>
      </c>
      <c r="J4">
        <v>-4.0027999999999997</v>
      </c>
      <c r="K4">
        <v>-3.9649999999999999</v>
      </c>
    </row>
    <row r="5" spans="1:11" x14ac:dyDescent="0.25">
      <c r="A5" t="s">
        <v>134</v>
      </c>
      <c r="B5" t="s">
        <v>151</v>
      </c>
      <c r="C5">
        <v>8.5467999999999993</v>
      </c>
      <c r="D5">
        <v>8.5</v>
      </c>
      <c r="E5">
        <v>8.7235999999999994</v>
      </c>
      <c r="F5">
        <v>8.9515999999999991</v>
      </c>
      <c r="G5">
        <v>9.2260000000000009</v>
      </c>
      <c r="H5">
        <v>9.4372000000000007</v>
      </c>
      <c r="I5">
        <v>9.6856000000000009</v>
      </c>
      <c r="J5">
        <v>9.3575999999999997</v>
      </c>
      <c r="K5">
        <v>9.0296000000000003</v>
      </c>
    </row>
    <row r="6" spans="1:11" x14ac:dyDescent="0.25">
      <c r="A6" t="s">
        <v>135</v>
      </c>
      <c r="B6" t="s">
        <v>152</v>
      </c>
      <c r="C6">
        <v>9.7733000000000004E-3</v>
      </c>
      <c r="D6">
        <v>9.7733000000000004E-3</v>
      </c>
      <c r="E6">
        <v>9.7733000000000004E-3</v>
      </c>
      <c r="F6">
        <v>9.7733000000000004E-3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136</v>
      </c>
      <c r="B7" t="s">
        <v>153</v>
      </c>
      <c r="C7">
        <v>8.5944000000000003</v>
      </c>
      <c r="D7">
        <v>8.5787999999999993</v>
      </c>
      <c r="E7">
        <v>8.6533999999999995</v>
      </c>
      <c r="F7">
        <v>8.7294</v>
      </c>
      <c r="G7">
        <v>8.8176000000000005</v>
      </c>
      <c r="H7">
        <v>8.9467999999999996</v>
      </c>
      <c r="I7">
        <v>9.8245000000000005</v>
      </c>
      <c r="J7">
        <v>9.7690000000000001</v>
      </c>
      <c r="K7">
        <v>9.7134</v>
      </c>
    </row>
    <row r="8" spans="1:11" x14ac:dyDescent="0.25">
      <c r="A8" t="s">
        <v>137</v>
      </c>
      <c r="B8" t="s">
        <v>154</v>
      </c>
      <c r="C8">
        <v>-35.296199999999999</v>
      </c>
      <c r="D8">
        <v>-35.296199999999999</v>
      </c>
      <c r="E8">
        <v>-35.296199999999999</v>
      </c>
      <c r="F8">
        <v>-35.296199999999999</v>
      </c>
      <c r="G8">
        <v>-35.346699999999998</v>
      </c>
      <c r="H8">
        <v>-35.258400000000002</v>
      </c>
      <c r="I8">
        <v>-35.175600000000003</v>
      </c>
      <c r="J8">
        <v>-34.846899999999998</v>
      </c>
      <c r="K8">
        <v>-34.518300000000004</v>
      </c>
    </row>
    <row r="9" spans="1:11" x14ac:dyDescent="0.25">
      <c r="A9" t="s">
        <v>138</v>
      </c>
      <c r="B9" t="s">
        <v>155</v>
      </c>
      <c r="C9">
        <v>-11.1412</v>
      </c>
      <c r="D9">
        <v>-11.1031</v>
      </c>
      <c r="E9">
        <v>-11.351699999999999</v>
      </c>
      <c r="F9">
        <v>-11.6051</v>
      </c>
      <c r="G9">
        <v>-11.9053</v>
      </c>
      <c r="H9">
        <v>-12.215400000000001</v>
      </c>
      <c r="I9">
        <v>-12.1911</v>
      </c>
      <c r="J9">
        <v>-11.8421</v>
      </c>
      <c r="K9">
        <v>-11.4931</v>
      </c>
    </row>
    <row r="10" spans="1:11" x14ac:dyDescent="0.25">
      <c r="A10" t="s">
        <v>139</v>
      </c>
      <c r="B10" t="s">
        <v>156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-0.21546999999999999</v>
      </c>
      <c r="H10">
        <v>-0.21546999999999999</v>
      </c>
      <c r="I10">
        <v>-0.21496000000000001</v>
      </c>
      <c r="J10">
        <v>-0.21295</v>
      </c>
      <c r="K10">
        <v>-0.21093999999999999</v>
      </c>
    </row>
    <row r="11" spans="1:11" x14ac:dyDescent="0.25">
      <c r="A11" t="s">
        <v>140</v>
      </c>
      <c r="B11" t="s">
        <v>157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-8.8308999999999999E-2</v>
      </c>
      <c r="H11">
        <v>-8.8308999999999999E-2</v>
      </c>
      <c r="I11">
        <v>-8.8100999999999999E-2</v>
      </c>
      <c r="J11">
        <v>-8.7276999999999993E-2</v>
      </c>
      <c r="K11">
        <v>-8.6453000000000002E-2</v>
      </c>
    </row>
    <row r="12" spans="1:11" x14ac:dyDescent="0.25">
      <c r="A12" t="s">
        <v>141</v>
      </c>
      <c r="B12" t="s">
        <v>158</v>
      </c>
      <c r="C12">
        <v>64.313699999999997</v>
      </c>
      <c r="D12">
        <v>64.251300000000001</v>
      </c>
      <c r="E12">
        <v>64.549400000000006</v>
      </c>
      <c r="F12">
        <v>64.853399999999993</v>
      </c>
      <c r="G12">
        <v>65.216099999999997</v>
      </c>
      <c r="H12">
        <v>65.556399999999996</v>
      </c>
      <c r="I12">
        <v>66.5715</v>
      </c>
      <c r="J12">
        <v>65.747799999999998</v>
      </c>
      <c r="K12">
        <v>64.924099999999996</v>
      </c>
    </row>
    <row r="13" spans="1:11" x14ac:dyDescent="0.25">
      <c r="A13" t="s">
        <v>142</v>
      </c>
      <c r="B13" t="s">
        <v>143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0.45285999999999998</v>
      </c>
      <c r="H13">
        <v>0.45285999999999998</v>
      </c>
      <c r="I13">
        <v>0.45179999999999998</v>
      </c>
      <c r="J13">
        <v>0.44757000000000002</v>
      </c>
      <c r="K13">
        <v>0.44335000000000002</v>
      </c>
    </row>
    <row r="14" spans="1:11" x14ac:dyDescent="0.25">
      <c r="A14" t="s">
        <v>162</v>
      </c>
      <c r="B14" t="s">
        <v>160</v>
      </c>
      <c r="C14">
        <v>-28.578133193911</v>
      </c>
      <c r="D14">
        <v>-27.994905985871998</v>
      </c>
      <c r="E14">
        <v>-27.411678777833</v>
      </c>
      <c r="F14">
        <v>-26.828451569794002</v>
      </c>
      <c r="G14">
        <v>-26.245224361755</v>
      </c>
      <c r="H14">
        <v>-25.661997153716001</v>
      </c>
      <c r="I14">
        <v>-25.078769945676999</v>
      </c>
      <c r="J14">
        <v>-24.495542737638001</v>
      </c>
      <c r="K14">
        <v>-23.912315529598999</v>
      </c>
    </row>
    <row r="15" spans="1:11" x14ac:dyDescent="0.25">
      <c r="A15" t="s">
        <v>159</v>
      </c>
      <c r="B15" t="s">
        <v>161</v>
      </c>
      <c r="C15">
        <v>0</v>
      </c>
      <c r="D15">
        <v>0</v>
      </c>
      <c r="E15">
        <v>0</v>
      </c>
      <c r="F15">
        <v>0</v>
      </c>
      <c r="G15">
        <v>0</v>
      </c>
      <c r="H15" s="6">
        <v>4.5137999999999997E-8</v>
      </c>
      <c r="I15">
        <v>0</v>
      </c>
      <c r="J15">
        <v>0</v>
      </c>
      <c r="K15">
        <v>0</v>
      </c>
    </row>
    <row r="18" spans="5:5" x14ac:dyDescent="0.25">
      <c r="E18" s="19"/>
    </row>
    <row r="19" spans="5:5" x14ac:dyDescent="0.25">
      <c r="E19" s="19"/>
    </row>
    <row r="20" spans="5:5" x14ac:dyDescent="0.25">
      <c r="E20" s="19"/>
    </row>
    <row r="21" spans="5:5" x14ac:dyDescent="0.25">
      <c r="E21" s="19"/>
    </row>
    <row r="22" spans="5:5" x14ac:dyDescent="0.25">
      <c r="E22" s="19"/>
    </row>
    <row r="23" spans="5:5" x14ac:dyDescent="0.25">
      <c r="E23" s="19"/>
    </row>
    <row r="24" spans="5:5" x14ac:dyDescent="0.25">
      <c r="E24" s="19"/>
    </row>
    <row r="25" spans="5:5" x14ac:dyDescent="0.25">
      <c r="E25" s="19"/>
    </row>
    <row r="26" spans="5:5" x14ac:dyDescent="0.25">
      <c r="E26" s="19"/>
    </row>
    <row r="27" spans="5:5" x14ac:dyDescent="0.25">
      <c r="E27" s="19"/>
    </row>
    <row r="28" spans="5:5" x14ac:dyDescent="0.25">
      <c r="E28" s="19"/>
    </row>
    <row r="29" spans="5:5" x14ac:dyDescent="0.25">
      <c r="E29" s="19"/>
    </row>
    <row r="30" spans="5:5" x14ac:dyDescent="0.25">
      <c r="E30" s="19"/>
    </row>
    <row r="31" spans="5:5" x14ac:dyDescent="0.25">
      <c r="E31" s="19"/>
    </row>
    <row r="32" spans="5:5" x14ac:dyDescent="0.25">
      <c r="E32" s="19"/>
    </row>
    <row r="33" spans="5:5" x14ac:dyDescent="0.25">
      <c r="E33" s="19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9B35-2757-48F7-9C36-0B4946EA8231}">
  <dimension ref="A1:E361"/>
  <sheetViews>
    <sheetView topLeftCell="A323" workbookViewId="0">
      <selection activeCell="A20" sqref="A20"/>
    </sheetView>
  </sheetViews>
  <sheetFormatPr defaultRowHeight="15" x14ac:dyDescent="0.25"/>
  <cols>
    <col min="1" max="1" width="14.85546875" customWidth="1"/>
    <col min="2" max="2" width="80.28515625" customWidth="1"/>
    <col min="3" max="3" width="98.85546875" customWidth="1"/>
    <col min="4" max="4" width="11.140625" customWidth="1"/>
    <col min="5" max="5" width="17.28515625" bestFit="1" customWidth="1"/>
  </cols>
  <sheetData>
    <row r="1" spans="1:5" x14ac:dyDescent="0.25">
      <c r="A1" t="s">
        <v>1072</v>
      </c>
      <c r="B1" t="s">
        <v>1073</v>
      </c>
      <c r="C1" t="s">
        <v>79</v>
      </c>
      <c r="D1" t="s">
        <v>1074</v>
      </c>
      <c r="E1" t="s">
        <v>1145</v>
      </c>
    </row>
    <row r="2" spans="1:5" hidden="1" x14ac:dyDescent="0.25">
      <c r="A2" t="s">
        <v>1146</v>
      </c>
      <c r="B2" s="3" t="s">
        <v>1142</v>
      </c>
      <c r="C2" t="s">
        <v>11</v>
      </c>
      <c r="D2" t="s">
        <v>450</v>
      </c>
      <c r="E2">
        <f>COUNTIF(iYali!$C$4:$C$61,iYali_FSEOF_rxns[[#This Row],[rxn]])</f>
        <v>0</v>
      </c>
    </row>
    <row r="3" spans="1:5" hidden="1" x14ac:dyDescent="0.25">
      <c r="A3" t="s">
        <v>1147</v>
      </c>
      <c r="B3" t="s">
        <v>385</v>
      </c>
      <c r="C3" t="s">
        <v>386</v>
      </c>
      <c r="D3" t="s">
        <v>451</v>
      </c>
      <c r="E3">
        <f>COUNTIF(iYali!$C$4:$C$61,iYali_FSEOF_rxns[[#This Row],[rxn]])</f>
        <v>0</v>
      </c>
    </row>
    <row r="4" spans="1:5" hidden="1" x14ac:dyDescent="0.25">
      <c r="A4" t="s">
        <v>1148</v>
      </c>
      <c r="B4" t="s">
        <v>453</v>
      </c>
      <c r="C4" t="s">
        <v>452</v>
      </c>
      <c r="D4" t="s">
        <v>454</v>
      </c>
      <c r="E4">
        <f>COUNTIF(iYali!$C$4:$C$61,iYali_FSEOF_rxns[[#This Row],[rxn]])</f>
        <v>0</v>
      </c>
    </row>
    <row r="5" spans="1:5" hidden="1" x14ac:dyDescent="0.25">
      <c r="A5" t="s">
        <v>1149</v>
      </c>
      <c r="B5" t="s">
        <v>86</v>
      </c>
      <c r="C5" t="s">
        <v>110</v>
      </c>
      <c r="D5" t="s">
        <v>455</v>
      </c>
      <c r="E5">
        <f>COUNTIF(iYali!$C$4:$C$61,iYali_FSEOF_rxns[[#This Row],[rxn]])</f>
        <v>0</v>
      </c>
    </row>
    <row r="6" spans="1:5" hidden="1" x14ac:dyDescent="0.25">
      <c r="A6" t="s">
        <v>1150</v>
      </c>
      <c r="B6" t="s">
        <v>457</v>
      </c>
      <c r="C6" t="s">
        <v>456</v>
      </c>
      <c r="D6" t="s">
        <v>458</v>
      </c>
      <c r="E6">
        <f>COUNTIF(iYali!$C$4:$C$61,iYali_FSEOF_rxns[[#This Row],[rxn]])</f>
        <v>0</v>
      </c>
    </row>
    <row r="7" spans="1:5" hidden="1" x14ac:dyDescent="0.25">
      <c r="A7" t="s">
        <v>1151</v>
      </c>
      <c r="B7" t="s">
        <v>460</v>
      </c>
      <c r="C7" t="s">
        <v>459</v>
      </c>
      <c r="D7" t="s">
        <v>461</v>
      </c>
      <c r="E7">
        <f>COUNTIF(iYali!$C$4:$C$61,iYali_FSEOF_rxns[[#This Row],[rxn]])</f>
        <v>0</v>
      </c>
    </row>
    <row r="8" spans="1:5" hidden="1" x14ac:dyDescent="0.25">
      <c r="A8" t="s">
        <v>1152</v>
      </c>
      <c r="B8" t="s">
        <v>170</v>
      </c>
      <c r="C8" t="s">
        <v>370</v>
      </c>
      <c r="D8" t="s">
        <v>462</v>
      </c>
      <c r="E8">
        <f>COUNTIF(iYali!$C$4:$C$61,iYali_FSEOF_rxns[[#This Row],[rxn]])</f>
        <v>0</v>
      </c>
    </row>
    <row r="9" spans="1:5" hidden="1" x14ac:dyDescent="0.25">
      <c r="A9" t="s">
        <v>1153</v>
      </c>
      <c r="B9" t="s">
        <v>464</v>
      </c>
      <c r="C9" t="s">
        <v>463</v>
      </c>
      <c r="D9" t="s">
        <v>465</v>
      </c>
      <c r="E9">
        <f>COUNTIF(iYali!$C$4:$C$61,iYali_FSEOF_rxns[[#This Row],[rxn]])</f>
        <v>0</v>
      </c>
    </row>
    <row r="10" spans="1:5" hidden="1" x14ac:dyDescent="0.25">
      <c r="A10" t="s">
        <v>1154</v>
      </c>
      <c r="B10" t="s">
        <v>466</v>
      </c>
      <c r="C10" t="s">
        <v>126</v>
      </c>
      <c r="D10" t="s">
        <v>467</v>
      </c>
      <c r="E10">
        <f>COUNTIF(iYali!$C$4:$C$61,iYali_FSEOF_rxns[[#This Row],[rxn]])</f>
        <v>0</v>
      </c>
    </row>
    <row r="11" spans="1:5" hidden="1" x14ac:dyDescent="0.25">
      <c r="A11" t="s">
        <v>1155</v>
      </c>
      <c r="B11" t="s">
        <v>112</v>
      </c>
      <c r="C11" t="s">
        <v>111</v>
      </c>
      <c r="D11" t="s">
        <v>468</v>
      </c>
      <c r="E11">
        <f>COUNTIF(iYali!$C$4:$C$61,iYali_FSEOF_rxns[[#This Row],[rxn]])</f>
        <v>0</v>
      </c>
    </row>
    <row r="12" spans="1:5" hidden="1" x14ac:dyDescent="0.25">
      <c r="A12" t="s">
        <v>1156</v>
      </c>
      <c r="B12" t="s">
        <v>176</v>
      </c>
      <c r="C12" t="s">
        <v>175</v>
      </c>
      <c r="D12" t="s">
        <v>469</v>
      </c>
      <c r="E12">
        <f>COUNTIF(iYali!$C$4:$C$61,iYali_FSEOF_rxns[[#This Row],[rxn]])</f>
        <v>0</v>
      </c>
    </row>
    <row r="13" spans="1:5" hidden="1" x14ac:dyDescent="0.25">
      <c r="A13" t="s">
        <v>1157</v>
      </c>
      <c r="B13" t="s">
        <v>470</v>
      </c>
      <c r="C13" t="s">
        <v>71</v>
      </c>
      <c r="D13" t="s">
        <v>471</v>
      </c>
      <c r="E13">
        <f>COUNTIF(iYali!$C$4:$C$61,iYali_FSEOF_rxns[[#This Row],[rxn]])</f>
        <v>0</v>
      </c>
    </row>
    <row r="14" spans="1:5" hidden="1" x14ac:dyDescent="0.25">
      <c r="A14" t="s">
        <v>1158</v>
      </c>
      <c r="B14" t="s">
        <v>449</v>
      </c>
      <c r="C14" t="s">
        <v>73</v>
      </c>
      <c r="D14" t="s">
        <v>472</v>
      </c>
      <c r="E14">
        <f>COUNTIF(iYali!$C$4:$C$61,iYali_FSEOF_rxns[[#This Row],[rxn]])</f>
        <v>0</v>
      </c>
    </row>
    <row r="15" spans="1:5" hidden="1" x14ac:dyDescent="0.25">
      <c r="A15" t="s">
        <v>1159</v>
      </c>
      <c r="B15" t="s">
        <v>474</v>
      </c>
      <c r="C15" t="s">
        <v>473</v>
      </c>
      <c r="D15" t="s">
        <v>475</v>
      </c>
      <c r="E15">
        <f>COUNTIF(iYali!$C$4:$C$61,iYali_FSEOF_rxns[[#This Row],[rxn]])</f>
        <v>0</v>
      </c>
    </row>
    <row r="16" spans="1:5" hidden="1" x14ac:dyDescent="0.25">
      <c r="A16" t="s">
        <v>1160</v>
      </c>
      <c r="B16" t="s">
        <v>477</v>
      </c>
      <c r="C16" t="s">
        <v>476</v>
      </c>
      <c r="D16" t="s">
        <v>478</v>
      </c>
      <c r="E16">
        <f>COUNTIF(iYali!$C$4:$C$61,iYali_FSEOF_rxns[[#This Row],[rxn]])</f>
        <v>0</v>
      </c>
    </row>
    <row r="17" spans="1:5" hidden="1" x14ac:dyDescent="0.25">
      <c r="A17" t="s">
        <v>1161</v>
      </c>
      <c r="B17" t="s">
        <v>477</v>
      </c>
      <c r="C17" t="s">
        <v>479</v>
      </c>
      <c r="D17" t="s">
        <v>480</v>
      </c>
      <c r="E17">
        <f>COUNTIF(iYali!$C$4:$C$61,iYali_FSEOF_rxns[[#This Row],[rxn]])</f>
        <v>0</v>
      </c>
    </row>
    <row r="18" spans="1:5" hidden="1" x14ac:dyDescent="0.25">
      <c r="A18" t="s">
        <v>1162</v>
      </c>
      <c r="B18" t="s">
        <v>482</v>
      </c>
      <c r="C18" t="s">
        <v>481</v>
      </c>
      <c r="D18" t="s">
        <v>483</v>
      </c>
      <c r="E18">
        <f>COUNTIF(iYali!$C$4:$C$61,iYali_FSEOF_rxns[[#This Row],[rxn]])</f>
        <v>0</v>
      </c>
    </row>
    <row r="19" spans="1:5" hidden="1" x14ac:dyDescent="0.25">
      <c r="A19" t="s">
        <v>1163</v>
      </c>
      <c r="B19" t="s">
        <v>485</v>
      </c>
      <c r="C19" t="s">
        <v>484</v>
      </c>
      <c r="D19" t="s">
        <v>486</v>
      </c>
      <c r="E19">
        <f>COUNTIF(iYali!$C$4:$C$61,iYali_FSEOF_rxns[[#This Row],[rxn]])</f>
        <v>0</v>
      </c>
    </row>
    <row r="20" spans="1:5" x14ac:dyDescent="0.25">
      <c r="A20" t="s">
        <v>218</v>
      </c>
      <c r="B20" t="s">
        <v>488</v>
      </c>
      <c r="C20" t="s">
        <v>487</v>
      </c>
      <c r="D20" t="s">
        <v>489</v>
      </c>
      <c r="E20">
        <f>COUNTIF(iYali!$C$4:$C$61,iYali_FSEOF_rxns[[#This Row],[rxn]])</f>
        <v>1</v>
      </c>
    </row>
    <row r="21" spans="1:5" x14ac:dyDescent="0.25">
      <c r="A21" t="s">
        <v>222</v>
      </c>
      <c r="B21" t="s">
        <v>491</v>
      </c>
      <c r="C21" t="s">
        <v>490</v>
      </c>
      <c r="D21" t="s">
        <v>492</v>
      </c>
      <c r="E21">
        <f>COUNTIF(iYali!$C$4:$C$61,iYali_FSEOF_rxns[[#This Row],[rxn]])</f>
        <v>1</v>
      </c>
    </row>
    <row r="22" spans="1:5" x14ac:dyDescent="0.25">
      <c r="A22" t="s">
        <v>294</v>
      </c>
      <c r="B22" t="s">
        <v>477</v>
      </c>
      <c r="C22" t="s">
        <v>493</v>
      </c>
      <c r="D22" t="s">
        <v>494</v>
      </c>
      <c r="E22">
        <f>COUNTIF(iYali!$C$4:$C$61,iYali_FSEOF_rxns[[#This Row],[rxn]])</f>
        <v>1</v>
      </c>
    </row>
    <row r="23" spans="1:5" hidden="1" x14ac:dyDescent="0.25">
      <c r="A23" t="s">
        <v>1164</v>
      </c>
      <c r="B23" t="s">
        <v>477</v>
      </c>
      <c r="C23" t="s">
        <v>495</v>
      </c>
      <c r="D23" t="s">
        <v>496</v>
      </c>
      <c r="E23">
        <f>COUNTIF(iYali!$C$4:$C$61,iYali_FSEOF_rxns[[#This Row],[rxn]])</f>
        <v>0</v>
      </c>
    </row>
    <row r="24" spans="1:5" hidden="1" x14ac:dyDescent="0.25">
      <c r="A24" t="s">
        <v>1165</v>
      </c>
      <c r="B24" t="s">
        <v>498</v>
      </c>
      <c r="C24" t="s">
        <v>497</v>
      </c>
      <c r="D24" t="s">
        <v>499</v>
      </c>
      <c r="E24">
        <f>COUNTIF(iYali!$C$4:$C$61,iYali_FSEOF_rxns[[#This Row],[rxn]])</f>
        <v>0</v>
      </c>
    </row>
    <row r="25" spans="1:5" x14ac:dyDescent="0.25">
      <c r="A25" t="s">
        <v>193</v>
      </c>
      <c r="B25" t="s">
        <v>501</v>
      </c>
      <c r="C25" t="s">
        <v>500</v>
      </c>
      <c r="D25" t="s">
        <v>502</v>
      </c>
      <c r="E25">
        <f>COUNTIF(iYali!$C$4:$C$61,iYali_FSEOF_rxns[[#This Row],[rxn]])</f>
        <v>1</v>
      </c>
    </row>
    <row r="26" spans="1:5" x14ac:dyDescent="0.25">
      <c r="A26" t="s">
        <v>203</v>
      </c>
      <c r="B26" t="s">
        <v>504</v>
      </c>
      <c r="C26" t="s">
        <v>503</v>
      </c>
      <c r="D26" t="s">
        <v>505</v>
      </c>
      <c r="E26">
        <f>COUNTIF(iYali!$C$4:$C$61,iYali_FSEOF_rxns[[#This Row],[rxn]])</f>
        <v>1</v>
      </c>
    </row>
    <row r="27" spans="1:5" x14ac:dyDescent="0.25">
      <c r="A27" t="s">
        <v>214</v>
      </c>
      <c r="B27" t="s">
        <v>506</v>
      </c>
      <c r="C27" t="s">
        <v>367</v>
      </c>
      <c r="D27" t="s">
        <v>507</v>
      </c>
      <c r="E27">
        <f>COUNTIF(iYali!$C$4:$C$61,iYali_FSEOF_rxns[[#This Row],[rxn]])</f>
        <v>1</v>
      </c>
    </row>
    <row r="28" spans="1:5" x14ac:dyDescent="0.25">
      <c r="A28" t="s">
        <v>233</v>
      </c>
      <c r="B28" t="s">
        <v>498</v>
      </c>
      <c r="C28" t="s">
        <v>508</v>
      </c>
      <c r="D28" t="s">
        <v>509</v>
      </c>
      <c r="E28">
        <f>COUNTIF(iYali!$C$4:$C$61,iYali_FSEOF_rxns[[#This Row],[rxn]])</f>
        <v>1</v>
      </c>
    </row>
    <row r="29" spans="1:5" x14ac:dyDescent="0.25">
      <c r="A29" t="s">
        <v>303</v>
      </c>
      <c r="B29" t="s">
        <v>511</v>
      </c>
      <c r="C29" t="s">
        <v>510</v>
      </c>
      <c r="D29" t="s">
        <v>512</v>
      </c>
      <c r="E29">
        <f>COUNTIF(iYali!$C$4:$C$61,iYali_FSEOF_rxns[[#This Row],[rxn]])</f>
        <v>1</v>
      </c>
    </row>
    <row r="30" spans="1:5" x14ac:dyDescent="0.25">
      <c r="A30" t="s">
        <v>305</v>
      </c>
      <c r="B30" t="s">
        <v>511</v>
      </c>
      <c r="C30" t="s">
        <v>513</v>
      </c>
      <c r="D30" t="s">
        <v>514</v>
      </c>
      <c r="E30">
        <f>COUNTIF(iYali!$C$4:$C$61,iYali_FSEOF_rxns[[#This Row],[rxn]])</f>
        <v>1</v>
      </c>
    </row>
    <row r="31" spans="1:5" hidden="1" x14ac:dyDescent="0.25">
      <c r="A31" t="s">
        <v>1166</v>
      </c>
      <c r="B31" t="s">
        <v>515</v>
      </c>
      <c r="C31" t="s">
        <v>119</v>
      </c>
      <c r="D31" t="s">
        <v>516</v>
      </c>
      <c r="E31">
        <f>COUNTIF(iYali!$C$4:$C$61,iYali_FSEOF_rxns[[#This Row],[rxn]])</f>
        <v>0</v>
      </c>
    </row>
    <row r="32" spans="1:5" x14ac:dyDescent="0.25">
      <c r="A32" t="s">
        <v>190</v>
      </c>
      <c r="B32" t="s">
        <v>511</v>
      </c>
      <c r="C32" t="s">
        <v>517</v>
      </c>
      <c r="D32" t="s">
        <v>518</v>
      </c>
      <c r="E32">
        <f>COUNTIF(iYali!$C$4:$C$61,iYali_FSEOF_rxns[[#This Row],[rxn]])</f>
        <v>1</v>
      </c>
    </row>
    <row r="33" spans="1:5" x14ac:dyDescent="0.25">
      <c r="A33" t="s">
        <v>197</v>
      </c>
      <c r="B33" t="s">
        <v>501</v>
      </c>
      <c r="C33" t="s">
        <v>519</v>
      </c>
      <c r="D33" t="s">
        <v>520</v>
      </c>
      <c r="E33">
        <f>COUNTIF(iYali!$C$4:$C$61,iYali_FSEOF_rxns[[#This Row],[rxn]])</f>
        <v>1</v>
      </c>
    </row>
    <row r="34" spans="1:5" x14ac:dyDescent="0.25">
      <c r="A34" t="s">
        <v>207</v>
      </c>
      <c r="B34" s="3" t="s">
        <v>1393</v>
      </c>
      <c r="C34" t="s">
        <v>521</v>
      </c>
      <c r="D34" t="s">
        <v>522</v>
      </c>
      <c r="E34">
        <f>COUNTIF(iYali!$C$4:$C$61,iYali_FSEOF_rxns[[#This Row],[rxn]])</f>
        <v>1</v>
      </c>
    </row>
    <row r="35" spans="1:5" x14ac:dyDescent="0.25">
      <c r="A35" t="s">
        <v>301</v>
      </c>
      <c r="B35" t="s">
        <v>511</v>
      </c>
      <c r="C35" t="s">
        <v>523</v>
      </c>
      <c r="D35" t="s">
        <v>524</v>
      </c>
      <c r="E35">
        <f>COUNTIF(iYali!$C$4:$C$61,iYali_FSEOF_rxns[[#This Row],[rxn]])</f>
        <v>1</v>
      </c>
    </row>
    <row r="36" spans="1:5" x14ac:dyDescent="0.25">
      <c r="A36" t="s">
        <v>336</v>
      </c>
      <c r="B36" t="s">
        <v>359</v>
      </c>
      <c r="C36" t="s">
        <v>358</v>
      </c>
      <c r="D36" t="s">
        <v>525</v>
      </c>
      <c r="E36">
        <f>COUNTIF(iYali!$C$4:$C$61,iYali_FSEOF_rxns[[#This Row],[rxn]])</f>
        <v>1</v>
      </c>
    </row>
    <row r="37" spans="1:5" hidden="1" x14ac:dyDescent="0.25">
      <c r="A37" t="s">
        <v>1167</v>
      </c>
      <c r="B37" t="s">
        <v>498</v>
      </c>
      <c r="C37" t="s">
        <v>526</v>
      </c>
      <c r="D37" t="s">
        <v>527</v>
      </c>
      <c r="E37">
        <f>COUNTIF(iYali!$C$4:$C$61,iYali_FSEOF_rxns[[#This Row],[rxn]])</f>
        <v>0</v>
      </c>
    </row>
    <row r="38" spans="1:5" x14ac:dyDescent="0.25">
      <c r="A38" t="s">
        <v>209</v>
      </c>
      <c r="B38" t="s">
        <v>529</v>
      </c>
      <c r="C38" t="s">
        <v>528</v>
      </c>
      <c r="D38" t="s">
        <v>530</v>
      </c>
      <c r="E38">
        <f>COUNTIF(iYali!$C$4:$C$61,iYali_FSEOF_rxns[[#This Row],[rxn]])</f>
        <v>1</v>
      </c>
    </row>
    <row r="39" spans="1:5" x14ac:dyDescent="0.25">
      <c r="A39" t="s">
        <v>213</v>
      </c>
      <c r="B39" t="s">
        <v>529</v>
      </c>
      <c r="C39" t="s">
        <v>528</v>
      </c>
      <c r="D39" t="s">
        <v>531</v>
      </c>
      <c r="E39">
        <f>COUNTIF(iYali!$C$4:$C$61,iYali_FSEOF_rxns[[#This Row],[rxn]])</f>
        <v>1</v>
      </c>
    </row>
    <row r="40" spans="1:5" x14ac:dyDescent="0.25">
      <c r="A40" t="s">
        <v>264</v>
      </c>
      <c r="B40" t="s">
        <v>533</v>
      </c>
      <c r="C40" t="s">
        <v>532</v>
      </c>
      <c r="D40" t="s">
        <v>534</v>
      </c>
      <c r="E40">
        <f>COUNTIF(iYali!$C$4:$C$61,iYali_FSEOF_rxns[[#This Row],[rxn]])</f>
        <v>1</v>
      </c>
    </row>
    <row r="41" spans="1:5" x14ac:dyDescent="0.25">
      <c r="A41" t="s">
        <v>297</v>
      </c>
      <c r="B41" t="s">
        <v>477</v>
      </c>
      <c r="C41" t="s">
        <v>535</v>
      </c>
      <c r="D41" t="s">
        <v>536</v>
      </c>
      <c r="E41">
        <f>COUNTIF(iYali!$C$4:$C$61,iYali_FSEOF_rxns[[#This Row],[rxn]])</f>
        <v>1</v>
      </c>
    </row>
    <row r="42" spans="1:5" x14ac:dyDescent="0.25">
      <c r="A42" t="s">
        <v>288</v>
      </c>
      <c r="B42" t="s">
        <v>538</v>
      </c>
      <c r="C42" t="s">
        <v>537</v>
      </c>
      <c r="D42" t="s">
        <v>539</v>
      </c>
      <c r="E42">
        <f>COUNTIF(iYali!$C$4:$C$61,iYali_FSEOF_rxns[[#This Row],[rxn]])</f>
        <v>1</v>
      </c>
    </row>
    <row r="43" spans="1:5" x14ac:dyDescent="0.25">
      <c r="A43" t="s">
        <v>199</v>
      </c>
      <c r="B43" t="s">
        <v>541</v>
      </c>
      <c r="C43" t="s">
        <v>540</v>
      </c>
      <c r="D43" t="s">
        <v>542</v>
      </c>
      <c r="E43">
        <f>COUNTIF(iYali!$C$4:$C$61,iYali_FSEOF_rxns[[#This Row],[rxn]])</f>
        <v>1</v>
      </c>
    </row>
    <row r="44" spans="1:5" x14ac:dyDescent="0.25">
      <c r="A44" t="s">
        <v>290</v>
      </c>
      <c r="B44" t="s">
        <v>359</v>
      </c>
      <c r="C44" t="s">
        <v>360</v>
      </c>
      <c r="D44" t="s">
        <v>543</v>
      </c>
      <c r="E44">
        <f>COUNTIF(iYali!$C$4:$C$61,iYali_FSEOF_rxns[[#This Row],[rxn]])</f>
        <v>1</v>
      </c>
    </row>
    <row r="45" spans="1:5" x14ac:dyDescent="0.25">
      <c r="A45" t="s">
        <v>284</v>
      </c>
      <c r="B45" t="s">
        <v>538</v>
      </c>
      <c r="C45" t="s">
        <v>544</v>
      </c>
      <c r="D45" t="s">
        <v>545</v>
      </c>
      <c r="E45">
        <f>COUNTIF(iYali!$C$4:$C$61,iYali_FSEOF_rxns[[#This Row],[rxn]])</f>
        <v>1</v>
      </c>
    </row>
    <row r="46" spans="1:5" x14ac:dyDescent="0.25">
      <c r="A46" t="s">
        <v>187</v>
      </c>
      <c r="B46" t="s">
        <v>547</v>
      </c>
      <c r="C46" t="s">
        <v>546</v>
      </c>
      <c r="D46" t="s">
        <v>548</v>
      </c>
      <c r="E46">
        <f>COUNTIF(iYali!$C$4:$C$61,iYali_FSEOF_rxns[[#This Row],[rxn]])</f>
        <v>1</v>
      </c>
    </row>
    <row r="47" spans="1:5" x14ac:dyDescent="0.25">
      <c r="A47" t="s">
        <v>241</v>
      </c>
      <c r="B47" t="s">
        <v>373</v>
      </c>
      <c r="C47" t="s">
        <v>374</v>
      </c>
      <c r="D47" t="s">
        <v>549</v>
      </c>
      <c r="E47">
        <f>COUNTIF(iYali!$C$4:$C$61,iYali_FSEOF_rxns[[#This Row],[rxn]])</f>
        <v>1</v>
      </c>
    </row>
    <row r="48" spans="1:5" hidden="1" x14ac:dyDescent="0.25">
      <c r="A48" t="s">
        <v>1168</v>
      </c>
      <c r="B48" t="s">
        <v>109</v>
      </c>
      <c r="C48" t="s">
        <v>108</v>
      </c>
      <c r="D48" t="s">
        <v>550</v>
      </c>
      <c r="E48">
        <f>COUNTIF(iYali!$C$4:$C$61,iYali_FSEOF_rxns[[#This Row],[rxn]])</f>
        <v>0</v>
      </c>
    </row>
    <row r="49" spans="1:5" hidden="1" x14ac:dyDescent="0.25">
      <c r="A49" t="s">
        <v>1169</v>
      </c>
      <c r="B49" t="s">
        <v>551</v>
      </c>
      <c r="C49" t="s">
        <v>117</v>
      </c>
      <c r="D49" t="s">
        <v>552</v>
      </c>
      <c r="E49">
        <f>COUNTIF(iYali!$C$4:$C$61,iYali_FSEOF_rxns[[#This Row],[rxn]])</f>
        <v>0</v>
      </c>
    </row>
    <row r="50" spans="1:5" hidden="1" x14ac:dyDescent="0.25">
      <c r="A50" t="s">
        <v>1170</v>
      </c>
      <c r="B50" t="s">
        <v>553</v>
      </c>
      <c r="C50" t="s">
        <v>36</v>
      </c>
      <c r="D50" t="s">
        <v>554</v>
      </c>
      <c r="E50">
        <f>COUNTIF(iYali!$C$4:$C$61,iYali_FSEOF_rxns[[#This Row],[rxn]])</f>
        <v>0</v>
      </c>
    </row>
    <row r="51" spans="1:5" hidden="1" x14ac:dyDescent="0.25">
      <c r="A51" t="s">
        <v>1171</v>
      </c>
      <c r="B51" t="s">
        <v>114</v>
      </c>
      <c r="C51" t="s">
        <v>113</v>
      </c>
      <c r="D51" t="s">
        <v>555</v>
      </c>
      <c r="E51">
        <f>COUNTIF(iYali!$C$4:$C$61,iYali_FSEOF_rxns[[#This Row],[rxn]])</f>
        <v>0</v>
      </c>
    </row>
    <row r="52" spans="1:5" x14ac:dyDescent="0.25">
      <c r="A52" t="s">
        <v>256</v>
      </c>
      <c r="B52" t="s">
        <v>101</v>
      </c>
      <c r="C52" t="s">
        <v>100</v>
      </c>
      <c r="D52" t="s">
        <v>556</v>
      </c>
      <c r="E52">
        <f>COUNTIF(iYali!$C$4:$C$61,iYali_FSEOF_rxns[[#This Row],[rxn]])</f>
        <v>1</v>
      </c>
    </row>
    <row r="53" spans="1:5" x14ac:dyDescent="0.25">
      <c r="A53" t="s">
        <v>225</v>
      </c>
      <c r="B53" t="s">
        <v>93</v>
      </c>
      <c r="C53" t="s">
        <v>92</v>
      </c>
      <c r="D53" t="s">
        <v>557</v>
      </c>
      <c r="E53">
        <f>COUNTIF(iYali!$C$4:$C$61,iYali_FSEOF_rxns[[#This Row],[rxn]])</f>
        <v>1</v>
      </c>
    </row>
    <row r="54" spans="1:5" x14ac:dyDescent="0.25">
      <c r="A54" t="s">
        <v>252</v>
      </c>
      <c r="B54" t="s">
        <v>95</v>
      </c>
      <c r="C54" t="s">
        <v>94</v>
      </c>
      <c r="D54" t="s">
        <v>558</v>
      </c>
      <c r="E54">
        <f>COUNTIF(iYali!$C$4:$C$61,iYali_FSEOF_rxns[[#This Row],[rxn]])</f>
        <v>1</v>
      </c>
    </row>
    <row r="55" spans="1:5" x14ac:dyDescent="0.25">
      <c r="A55" t="s">
        <v>249</v>
      </c>
      <c r="B55" t="s">
        <v>105</v>
      </c>
      <c r="C55" t="s">
        <v>104</v>
      </c>
      <c r="D55" t="s">
        <v>559</v>
      </c>
      <c r="E55">
        <f>COUNTIF(iYali!$C$4:$C$61,iYali_FSEOF_rxns[[#This Row],[rxn]])</f>
        <v>1</v>
      </c>
    </row>
    <row r="56" spans="1:5" x14ac:dyDescent="0.25">
      <c r="A56" t="s">
        <v>237</v>
      </c>
      <c r="B56" t="s">
        <v>103</v>
      </c>
      <c r="C56" t="s">
        <v>102</v>
      </c>
      <c r="D56" t="s">
        <v>560</v>
      </c>
      <c r="E56">
        <f>COUNTIF(iYali!$C$4:$C$61,iYali_FSEOF_rxns[[#This Row],[rxn]])</f>
        <v>1</v>
      </c>
    </row>
    <row r="57" spans="1:5" hidden="1" x14ac:dyDescent="0.25">
      <c r="A57" t="s">
        <v>1172</v>
      </c>
      <c r="B57" t="s">
        <v>172</v>
      </c>
      <c r="C57" t="s">
        <v>171</v>
      </c>
      <c r="D57" t="s">
        <v>561</v>
      </c>
      <c r="E57">
        <f>COUNTIF(iYali!$C$4:$C$61,iYali_FSEOF_rxns[[#This Row],[rxn]])</f>
        <v>0</v>
      </c>
    </row>
    <row r="58" spans="1:5" hidden="1" x14ac:dyDescent="0.25">
      <c r="A58" t="s">
        <v>1173</v>
      </c>
      <c r="B58" t="s">
        <v>174</v>
      </c>
      <c r="C58" t="s">
        <v>173</v>
      </c>
      <c r="D58" t="s">
        <v>562</v>
      </c>
      <c r="E58">
        <f>COUNTIF(iYali!$C$4:$C$61,iYali_FSEOF_rxns[[#This Row],[rxn]])</f>
        <v>0</v>
      </c>
    </row>
    <row r="59" spans="1:5" x14ac:dyDescent="0.25">
      <c r="A59" t="s">
        <v>260</v>
      </c>
      <c r="B59" t="s">
        <v>353</v>
      </c>
      <c r="C59" t="s">
        <v>352</v>
      </c>
      <c r="D59" t="s">
        <v>563</v>
      </c>
      <c r="E59">
        <f>COUNTIF(iYali!$C$4:$C$61,iYali_FSEOF_rxns[[#This Row],[rxn]])</f>
        <v>1</v>
      </c>
    </row>
    <row r="60" spans="1:5" hidden="1" x14ac:dyDescent="0.25">
      <c r="A60" t="s">
        <v>1174</v>
      </c>
      <c r="B60" t="s">
        <v>564</v>
      </c>
      <c r="C60" t="s">
        <v>98</v>
      </c>
      <c r="D60" t="s">
        <v>565</v>
      </c>
      <c r="E60">
        <f>COUNTIF(iYali!$C$4:$C$61,iYali_FSEOF_rxns[[#This Row],[rxn]])</f>
        <v>0</v>
      </c>
    </row>
    <row r="61" spans="1:5" hidden="1" x14ac:dyDescent="0.25">
      <c r="A61" t="s">
        <v>1175</v>
      </c>
      <c r="B61" t="s">
        <v>566</v>
      </c>
      <c r="C61" t="s">
        <v>99</v>
      </c>
      <c r="D61" t="s">
        <v>567</v>
      </c>
      <c r="E61">
        <f>COUNTIF(iYali!$C$4:$C$61,iYali_FSEOF_rxns[[#This Row],[rxn]])</f>
        <v>0</v>
      </c>
    </row>
    <row r="62" spans="1:5" hidden="1" x14ac:dyDescent="0.25">
      <c r="A62" t="s">
        <v>1176</v>
      </c>
      <c r="B62" t="s">
        <v>97</v>
      </c>
      <c r="C62" t="s">
        <v>96</v>
      </c>
      <c r="D62" t="s">
        <v>568</v>
      </c>
      <c r="E62">
        <f>COUNTIF(iYali!$C$4:$C$61,iYali_FSEOF_rxns[[#This Row],[rxn]])</f>
        <v>0</v>
      </c>
    </row>
    <row r="63" spans="1:5" hidden="1" x14ac:dyDescent="0.25">
      <c r="A63" t="s">
        <v>1177</v>
      </c>
      <c r="B63" t="s">
        <v>166</v>
      </c>
      <c r="C63" t="s">
        <v>165</v>
      </c>
      <c r="D63" t="s">
        <v>569</v>
      </c>
      <c r="E63">
        <f>COUNTIF(iYali!$C$4:$C$61,iYali_FSEOF_rxns[[#This Row],[rxn]])</f>
        <v>0</v>
      </c>
    </row>
    <row r="64" spans="1:5" hidden="1" x14ac:dyDescent="0.25">
      <c r="A64" t="s">
        <v>1178</v>
      </c>
      <c r="B64" t="s">
        <v>168</v>
      </c>
      <c r="C64" t="s">
        <v>167</v>
      </c>
      <c r="D64" t="s">
        <v>570</v>
      </c>
      <c r="E64">
        <f>COUNTIF(iYali!$C$4:$C$61,iYali_FSEOF_rxns[[#This Row],[rxn]])</f>
        <v>0</v>
      </c>
    </row>
    <row r="65" spans="1:5" hidden="1" x14ac:dyDescent="0.25">
      <c r="A65" t="s">
        <v>1179</v>
      </c>
      <c r="B65" t="s">
        <v>107</v>
      </c>
      <c r="C65" t="s">
        <v>106</v>
      </c>
      <c r="D65" t="s">
        <v>571</v>
      </c>
      <c r="E65">
        <f>COUNTIF(iYali!$C$4:$C$61,iYali_FSEOF_rxns[[#This Row],[rxn]])</f>
        <v>0</v>
      </c>
    </row>
    <row r="66" spans="1:5" hidden="1" x14ac:dyDescent="0.25">
      <c r="A66" t="s">
        <v>1180</v>
      </c>
      <c r="B66" t="s">
        <v>572</v>
      </c>
      <c r="C66" t="s">
        <v>72</v>
      </c>
      <c r="D66" t="s">
        <v>573</v>
      </c>
      <c r="E66">
        <f>COUNTIF(iYali!$C$4:$C$61,iYali_FSEOF_rxns[[#This Row],[rxn]])</f>
        <v>0</v>
      </c>
    </row>
    <row r="67" spans="1:5" hidden="1" x14ac:dyDescent="0.25">
      <c r="A67" t="s">
        <v>1181</v>
      </c>
      <c r="B67" t="s">
        <v>574</v>
      </c>
      <c r="C67" t="s">
        <v>87</v>
      </c>
      <c r="D67" t="s">
        <v>575</v>
      </c>
      <c r="E67">
        <f>COUNTIF(iYali!$C$4:$C$61,iYali_FSEOF_rxns[[#This Row],[rxn]])</f>
        <v>0</v>
      </c>
    </row>
    <row r="68" spans="1:5" hidden="1" x14ac:dyDescent="0.25">
      <c r="A68" t="s">
        <v>1182</v>
      </c>
      <c r="B68" t="s">
        <v>576</v>
      </c>
      <c r="C68" t="s">
        <v>90</v>
      </c>
      <c r="D68" t="s">
        <v>577</v>
      </c>
      <c r="E68">
        <f>COUNTIF(iYali!$C$4:$C$61,iYali_FSEOF_rxns[[#This Row],[rxn]])</f>
        <v>0</v>
      </c>
    </row>
    <row r="69" spans="1:5" hidden="1" x14ac:dyDescent="0.25">
      <c r="A69" t="s">
        <v>1183</v>
      </c>
      <c r="B69" t="s">
        <v>578</v>
      </c>
      <c r="C69" t="s">
        <v>91</v>
      </c>
      <c r="D69" t="s">
        <v>579</v>
      </c>
      <c r="E69">
        <f>COUNTIF(iYali!$C$4:$C$61,iYali_FSEOF_rxns[[#This Row],[rxn]])</f>
        <v>0</v>
      </c>
    </row>
    <row r="70" spans="1:5" hidden="1" x14ac:dyDescent="0.25">
      <c r="A70" t="s">
        <v>1184</v>
      </c>
      <c r="B70" t="s">
        <v>515</v>
      </c>
      <c r="C70" t="s">
        <v>356</v>
      </c>
      <c r="D70" t="s">
        <v>580</v>
      </c>
      <c r="E70">
        <f>COUNTIF(iYali!$C$4:$C$61,iYali_FSEOF_rxns[[#This Row],[rxn]])</f>
        <v>0</v>
      </c>
    </row>
    <row r="71" spans="1:5" hidden="1" x14ac:dyDescent="0.25">
      <c r="A71" t="s">
        <v>1185</v>
      </c>
      <c r="B71" t="s">
        <v>30</v>
      </c>
      <c r="C71" t="s">
        <v>29</v>
      </c>
      <c r="D71" t="s">
        <v>581</v>
      </c>
      <c r="E71">
        <f>COUNTIF(iYali!$C$4:$C$61,iYali_FSEOF_rxns[[#This Row],[rxn]])</f>
        <v>0</v>
      </c>
    </row>
    <row r="72" spans="1:5" hidden="1" x14ac:dyDescent="0.25">
      <c r="A72" t="s">
        <v>1186</v>
      </c>
      <c r="B72" t="s">
        <v>89</v>
      </c>
      <c r="C72" t="s">
        <v>88</v>
      </c>
      <c r="D72" t="s">
        <v>582</v>
      </c>
      <c r="E72">
        <f>COUNTIF(iYali!$C$4:$C$61,iYali_FSEOF_rxns[[#This Row],[rxn]])</f>
        <v>0</v>
      </c>
    </row>
    <row r="73" spans="1:5" hidden="1" x14ac:dyDescent="0.25">
      <c r="A73" t="s">
        <v>1187</v>
      </c>
      <c r="B73" t="s">
        <v>357</v>
      </c>
      <c r="C73" t="s">
        <v>361</v>
      </c>
      <c r="D73" t="s">
        <v>516</v>
      </c>
      <c r="E73">
        <f>COUNTIF(iYali!$C$4:$C$61,iYali_FSEOF_rxns[[#This Row],[rxn]])</f>
        <v>0</v>
      </c>
    </row>
    <row r="74" spans="1:5" hidden="1" x14ac:dyDescent="0.25">
      <c r="A74" t="s">
        <v>1188</v>
      </c>
      <c r="B74" t="s">
        <v>584</v>
      </c>
      <c r="C74" t="s">
        <v>583</v>
      </c>
      <c r="D74" t="s">
        <v>585</v>
      </c>
      <c r="E74">
        <f>COUNTIF(iYali!$C$4:$C$61,iYali_FSEOF_rxns[[#This Row],[rxn]])</f>
        <v>0</v>
      </c>
    </row>
    <row r="75" spans="1:5" hidden="1" x14ac:dyDescent="0.25">
      <c r="A75" t="s">
        <v>1189</v>
      </c>
      <c r="B75" t="s">
        <v>376</v>
      </c>
      <c r="C75" t="s">
        <v>377</v>
      </c>
      <c r="D75" t="s">
        <v>586</v>
      </c>
      <c r="E75">
        <f>COUNTIF(iYali!$C$4:$C$61,iYali_FSEOF_rxns[[#This Row],[rxn]])</f>
        <v>0</v>
      </c>
    </row>
    <row r="76" spans="1:5" hidden="1" x14ac:dyDescent="0.25">
      <c r="A76" t="s">
        <v>1190</v>
      </c>
      <c r="B76" t="s">
        <v>584</v>
      </c>
      <c r="C76" t="s">
        <v>583</v>
      </c>
      <c r="D76" t="s">
        <v>587</v>
      </c>
      <c r="E76">
        <f>COUNTIF(iYali!$C$4:$C$61,iYali_FSEOF_rxns[[#This Row],[rxn]])</f>
        <v>0</v>
      </c>
    </row>
    <row r="77" spans="1:5" hidden="1" x14ac:dyDescent="0.25">
      <c r="A77" t="s">
        <v>1191</v>
      </c>
      <c r="B77" t="s">
        <v>382</v>
      </c>
      <c r="C77" t="s">
        <v>384</v>
      </c>
      <c r="D77" t="s">
        <v>588</v>
      </c>
      <c r="E77">
        <f>COUNTIF(iYali!$C$4:$C$61,iYali_FSEOF_rxns[[#This Row],[rxn]])</f>
        <v>0</v>
      </c>
    </row>
    <row r="78" spans="1:5" hidden="1" x14ac:dyDescent="0.25">
      <c r="A78" t="s">
        <v>1192</v>
      </c>
      <c r="B78" t="s">
        <v>589</v>
      </c>
      <c r="C78" t="s">
        <v>366</v>
      </c>
      <c r="D78" t="s">
        <v>590</v>
      </c>
      <c r="E78">
        <f>COUNTIF(iYali!$C$4:$C$61,iYali_FSEOF_rxns[[#This Row],[rxn]])</f>
        <v>0</v>
      </c>
    </row>
    <row r="79" spans="1:5" hidden="1" x14ac:dyDescent="0.25">
      <c r="A79" t="s">
        <v>1193</v>
      </c>
      <c r="B79" t="s">
        <v>592</v>
      </c>
      <c r="C79" t="s">
        <v>591</v>
      </c>
      <c r="D79" t="s">
        <v>593</v>
      </c>
      <c r="E79">
        <f>COUNTIF(iYali!$C$4:$C$61,iYali_FSEOF_rxns[[#This Row],[rxn]])</f>
        <v>0</v>
      </c>
    </row>
    <row r="80" spans="1:5" hidden="1" x14ac:dyDescent="0.25">
      <c r="A80" t="s">
        <v>1194</v>
      </c>
      <c r="B80" t="s">
        <v>595</v>
      </c>
      <c r="C80" t="s">
        <v>594</v>
      </c>
      <c r="D80" t="s">
        <v>596</v>
      </c>
      <c r="E80">
        <f>COUNTIF(iYali!$C$4:$C$61,iYali_FSEOF_rxns[[#This Row],[rxn]])</f>
        <v>0</v>
      </c>
    </row>
    <row r="81" spans="1:5" hidden="1" x14ac:dyDescent="0.25">
      <c r="A81" t="s">
        <v>1195</v>
      </c>
      <c r="B81" t="s">
        <v>598</v>
      </c>
      <c r="C81" t="s">
        <v>597</v>
      </c>
      <c r="D81" t="s">
        <v>599</v>
      </c>
      <c r="E81">
        <f>COUNTIF(iYali!$C$4:$C$61,iYali_FSEOF_rxns[[#This Row],[rxn]])</f>
        <v>0</v>
      </c>
    </row>
    <row r="82" spans="1:5" hidden="1" x14ac:dyDescent="0.25">
      <c r="A82" t="s">
        <v>1196</v>
      </c>
      <c r="B82" t="s">
        <v>601</v>
      </c>
      <c r="C82" t="s">
        <v>600</v>
      </c>
      <c r="D82" t="s">
        <v>602</v>
      </c>
      <c r="E82">
        <f>COUNTIF(iYali!$C$4:$C$61,iYali_FSEOF_rxns[[#This Row],[rxn]])</f>
        <v>0</v>
      </c>
    </row>
    <row r="83" spans="1:5" hidden="1" x14ac:dyDescent="0.25">
      <c r="A83" t="s">
        <v>1197</v>
      </c>
      <c r="B83" t="s">
        <v>604</v>
      </c>
      <c r="C83" t="s">
        <v>603</v>
      </c>
      <c r="D83" t="s">
        <v>605</v>
      </c>
      <c r="E83">
        <f>COUNTIF(iYali!$C$4:$C$61,iYali_FSEOF_rxns[[#This Row],[rxn]])</f>
        <v>0</v>
      </c>
    </row>
    <row r="84" spans="1:5" hidden="1" x14ac:dyDescent="0.25">
      <c r="A84" t="s">
        <v>1198</v>
      </c>
      <c r="B84" t="s">
        <v>56</v>
      </c>
      <c r="C84" t="s">
        <v>55</v>
      </c>
      <c r="D84" t="s">
        <v>606</v>
      </c>
      <c r="E84">
        <f>COUNTIF(iYali!$C$4:$C$61,iYali_FSEOF_rxns[[#This Row],[rxn]])</f>
        <v>0</v>
      </c>
    </row>
    <row r="85" spans="1:5" hidden="1" x14ac:dyDescent="0.25">
      <c r="A85" t="s">
        <v>1199</v>
      </c>
      <c r="B85" t="s">
        <v>608</v>
      </c>
      <c r="C85" t="s">
        <v>607</v>
      </c>
      <c r="D85" t="s">
        <v>609</v>
      </c>
      <c r="E85">
        <f>COUNTIF(iYali!$C$4:$C$61,iYali_FSEOF_rxns[[#This Row],[rxn]])</f>
        <v>0</v>
      </c>
    </row>
    <row r="86" spans="1:5" hidden="1" x14ac:dyDescent="0.25">
      <c r="A86" t="s">
        <v>1200</v>
      </c>
      <c r="B86" t="s">
        <v>365</v>
      </c>
      <c r="C86" t="s">
        <v>364</v>
      </c>
      <c r="D86" t="s">
        <v>610</v>
      </c>
      <c r="E86">
        <f>COUNTIF(iYali!$C$4:$C$61,iYali_FSEOF_rxns[[#This Row],[rxn]])</f>
        <v>0</v>
      </c>
    </row>
    <row r="87" spans="1:5" hidden="1" x14ac:dyDescent="0.25">
      <c r="A87" t="s">
        <v>1201</v>
      </c>
      <c r="B87" t="s">
        <v>56</v>
      </c>
      <c r="C87" t="s">
        <v>66</v>
      </c>
      <c r="D87" t="s">
        <v>611</v>
      </c>
      <c r="E87">
        <f>COUNTIF(iYali!$C$4:$C$61,iYali_FSEOF_rxns[[#This Row],[rxn]])</f>
        <v>0</v>
      </c>
    </row>
    <row r="88" spans="1:5" hidden="1" x14ac:dyDescent="0.25">
      <c r="A88" t="s">
        <v>1202</v>
      </c>
      <c r="B88" t="s">
        <v>613</v>
      </c>
      <c r="C88" t="s">
        <v>612</v>
      </c>
      <c r="D88" t="s">
        <v>614</v>
      </c>
      <c r="E88">
        <f>COUNTIF(iYali!$C$4:$C$61,iYali_FSEOF_rxns[[#This Row],[rxn]])</f>
        <v>0</v>
      </c>
    </row>
    <row r="89" spans="1:5" hidden="1" x14ac:dyDescent="0.25">
      <c r="A89" t="s">
        <v>1203</v>
      </c>
      <c r="B89" t="s">
        <v>127</v>
      </c>
      <c r="C89" t="s">
        <v>355</v>
      </c>
      <c r="D89" t="s">
        <v>615</v>
      </c>
      <c r="E89">
        <f>COUNTIF(iYali!$C$4:$C$61,iYali_FSEOF_rxns[[#This Row],[rxn]])</f>
        <v>0</v>
      </c>
    </row>
    <row r="90" spans="1:5" hidden="1" x14ac:dyDescent="0.25">
      <c r="A90" t="s">
        <v>1204</v>
      </c>
      <c r="B90" t="s">
        <v>604</v>
      </c>
      <c r="C90" t="s">
        <v>616</v>
      </c>
      <c r="D90" t="s">
        <v>617</v>
      </c>
      <c r="E90">
        <f>COUNTIF(iYali!$C$4:$C$61,iYali_FSEOF_rxns[[#This Row],[rxn]])</f>
        <v>0</v>
      </c>
    </row>
    <row r="91" spans="1:5" hidden="1" x14ac:dyDescent="0.25">
      <c r="A91" t="s">
        <v>1205</v>
      </c>
      <c r="B91" t="s">
        <v>10</v>
      </c>
      <c r="C91" t="s">
        <v>9</v>
      </c>
      <c r="D91" t="s">
        <v>618</v>
      </c>
      <c r="E91">
        <f>COUNTIF(iYali!$C$4:$C$61,iYali_FSEOF_rxns[[#This Row],[rxn]])</f>
        <v>0</v>
      </c>
    </row>
    <row r="92" spans="1:5" hidden="1" x14ac:dyDescent="0.25">
      <c r="A92" t="s">
        <v>1206</v>
      </c>
      <c r="B92" t="s">
        <v>32</v>
      </c>
      <c r="C92" t="s">
        <v>31</v>
      </c>
      <c r="D92" t="s">
        <v>619</v>
      </c>
      <c r="E92">
        <f>COUNTIF(iYali!$C$4:$C$61,iYali_FSEOF_rxns[[#This Row],[rxn]])</f>
        <v>0</v>
      </c>
    </row>
    <row r="93" spans="1:5" hidden="1" x14ac:dyDescent="0.25">
      <c r="A93" t="s">
        <v>1207</v>
      </c>
      <c r="B93" t="s">
        <v>621</v>
      </c>
      <c r="C93" t="s">
        <v>620</v>
      </c>
      <c r="D93" t="s">
        <v>622</v>
      </c>
      <c r="E93">
        <f>COUNTIF(iYali!$C$4:$C$61,iYali_FSEOF_rxns[[#This Row],[rxn]])</f>
        <v>0</v>
      </c>
    </row>
    <row r="94" spans="1:5" hidden="1" x14ac:dyDescent="0.25">
      <c r="A94" t="s">
        <v>1208</v>
      </c>
      <c r="B94" t="s">
        <v>623</v>
      </c>
      <c r="C94" t="s">
        <v>591</v>
      </c>
      <c r="D94" t="s">
        <v>593</v>
      </c>
      <c r="E94">
        <f>COUNTIF(iYali!$C$4:$C$61,iYali_FSEOF_rxns[[#This Row],[rxn]])</f>
        <v>0</v>
      </c>
    </row>
    <row r="95" spans="1:5" hidden="1" x14ac:dyDescent="0.25">
      <c r="A95" t="s">
        <v>1209</v>
      </c>
      <c r="B95" t="s">
        <v>86</v>
      </c>
      <c r="C95" t="s">
        <v>85</v>
      </c>
      <c r="D95" t="s">
        <v>455</v>
      </c>
      <c r="E95">
        <f>COUNTIF(iYali!$C$4:$C$61,iYali_FSEOF_rxns[[#This Row],[rxn]])</f>
        <v>0</v>
      </c>
    </row>
    <row r="96" spans="1:5" hidden="1" x14ac:dyDescent="0.25">
      <c r="A96" t="s">
        <v>1210</v>
      </c>
      <c r="B96" t="s">
        <v>625</v>
      </c>
      <c r="C96" t="s">
        <v>624</v>
      </c>
      <c r="D96" t="s">
        <v>626</v>
      </c>
      <c r="E96">
        <f>COUNTIF(iYali!$C$4:$C$61,iYali_FSEOF_rxns[[#This Row],[rxn]])</f>
        <v>0</v>
      </c>
    </row>
    <row r="97" spans="1:5" hidden="1" x14ac:dyDescent="0.25">
      <c r="A97" t="s">
        <v>1211</v>
      </c>
      <c r="B97" t="s">
        <v>628</v>
      </c>
      <c r="C97" t="s">
        <v>627</v>
      </c>
      <c r="D97" t="s">
        <v>629</v>
      </c>
      <c r="E97">
        <f>COUNTIF(iYali!$C$4:$C$61,iYali_FSEOF_rxns[[#This Row],[rxn]])</f>
        <v>0</v>
      </c>
    </row>
    <row r="98" spans="1:5" hidden="1" x14ac:dyDescent="0.25">
      <c r="A98" t="s">
        <v>1212</v>
      </c>
      <c r="B98" t="s">
        <v>628</v>
      </c>
      <c r="C98" t="s">
        <v>630</v>
      </c>
      <c r="D98" t="s">
        <v>631</v>
      </c>
      <c r="E98">
        <f>COUNTIF(iYali!$C$4:$C$61,iYali_FSEOF_rxns[[#This Row],[rxn]])</f>
        <v>0</v>
      </c>
    </row>
    <row r="99" spans="1:5" hidden="1" x14ac:dyDescent="0.25">
      <c r="A99" t="s">
        <v>1213</v>
      </c>
      <c r="B99" t="s">
        <v>633</v>
      </c>
      <c r="C99" t="s">
        <v>632</v>
      </c>
      <c r="D99" t="s">
        <v>634</v>
      </c>
      <c r="E99">
        <f>COUNTIF(iYali!$C$4:$C$61,iYali_FSEOF_rxns[[#This Row],[rxn]])</f>
        <v>0</v>
      </c>
    </row>
    <row r="100" spans="1:5" hidden="1" x14ac:dyDescent="0.25">
      <c r="A100" t="s">
        <v>1214</v>
      </c>
      <c r="B100" t="s">
        <v>636</v>
      </c>
      <c r="C100" t="s">
        <v>635</v>
      </c>
      <c r="D100" t="s">
        <v>637</v>
      </c>
      <c r="E100">
        <f>COUNTIF(iYali!$C$4:$C$61,iYali_FSEOF_rxns[[#This Row],[rxn]])</f>
        <v>0</v>
      </c>
    </row>
    <row r="101" spans="1:5" hidden="1" x14ac:dyDescent="0.25">
      <c r="A101" t="s">
        <v>1215</v>
      </c>
      <c r="B101" t="s">
        <v>639</v>
      </c>
      <c r="C101" t="s">
        <v>638</v>
      </c>
      <c r="D101" t="s">
        <v>640</v>
      </c>
      <c r="E101">
        <f>COUNTIF(iYali!$C$4:$C$61,iYali_FSEOF_rxns[[#This Row],[rxn]])</f>
        <v>0</v>
      </c>
    </row>
    <row r="102" spans="1:5" hidden="1" x14ac:dyDescent="0.25">
      <c r="A102" t="s">
        <v>1216</v>
      </c>
      <c r="B102" t="s">
        <v>598</v>
      </c>
      <c r="C102" t="s">
        <v>641</v>
      </c>
      <c r="D102" t="s">
        <v>642</v>
      </c>
      <c r="E102">
        <f>COUNTIF(iYali!$C$4:$C$61,iYali_FSEOF_rxns[[#This Row],[rxn]])</f>
        <v>0</v>
      </c>
    </row>
    <row r="103" spans="1:5" hidden="1" x14ac:dyDescent="0.25">
      <c r="A103" t="s">
        <v>1217</v>
      </c>
      <c r="B103" t="s">
        <v>644</v>
      </c>
      <c r="C103" t="s">
        <v>643</v>
      </c>
      <c r="D103" t="s">
        <v>645</v>
      </c>
      <c r="E103">
        <f>COUNTIF(iYali!$C$4:$C$61,iYali_FSEOF_rxns[[#This Row],[rxn]])</f>
        <v>0</v>
      </c>
    </row>
    <row r="104" spans="1:5" hidden="1" x14ac:dyDescent="0.25">
      <c r="A104" t="s">
        <v>1218</v>
      </c>
      <c r="B104" t="s">
        <v>647</v>
      </c>
      <c r="C104" t="s">
        <v>646</v>
      </c>
      <c r="D104" t="s">
        <v>648</v>
      </c>
      <c r="E104">
        <f>COUNTIF(iYali!$C$4:$C$61,iYali_FSEOF_rxns[[#This Row],[rxn]])</f>
        <v>0</v>
      </c>
    </row>
    <row r="105" spans="1:5" hidden="1" x14ac:dyDescent="0.25">
      <c r="A105" t="s">
        <v>1219</v>
      </c>
      <c r="B105" t="s">
        <v>650</v>
      </c>
      <c r="C105" t="s">
        <v>649</v>
      </c>
      <c r="D105" t="s">
        <v>651</v>
      </c>
      <c r="E105">
        <f>COUNTIF(iYali!$C$4:$C$61,iYali_FSEOF_rxns[[#This Row],[rxn]])</f>
        <v>0</v>
      </c>
    </row>
    <row r="106" spans="1:5" hidden="1" x14ac:dyDescent="0.25">
      <c r="A106" t="s">
        <v>1220</v>
      </c>
      <c r="B106" t="s">
        <v>653</v>
      </c>
      <c r="C106" t="s">
        <v>652</v>
      </c>
      <c r="D106" t="s">
        <v>654</v>
      </c>
      <c r="E106">
        <f>COUNTIF(iYali!$C$4:$C$61,iYali_FSEOF_rxns[[#This Row],[rxn]])</f>
        <v>0</v>
      </c>
    </row>
    <row r="107" spans="1:5" hidden="1" x14ac:dyDescent="0.25">
      <c r="A107" t="s">
        <v>1221</v>
      </c>
      <c r="B107" t="s">
        <v>656</v>
      </c>
      <c r="C107" t="s">
        <v>655</v>
      </c>
      <c r="D107" t="s">
        <v>657</v>
      </c>
      <c r="E107">
        <f>COUNTIF(iYali!$C$4:$C$61,iYali_FSEOF_rxns[[#This Row],[rxn]])</f>
        <v>0</v>
      </c>
    </row>
    <row r="108" spans="1:5" hidden="1" x14ac:dyDescent="0.25">
      <c r="A108" t="s">
        <v>1222</v>
      </c>
      <c r="B108" t="s">
        <v>653</v>
      </c>
      <c r="C108" t="s">
        <v>658</v>
      </c>
      <c r="D108" t="s">
        <v>659</v>
      </c>
      <c r="E108">
        <f>COUNTIF(iYali!$C$4:$C$61,iYali_FSEOF_rxns[[#This Row],[rxn]])</f>
        <v>0</v>
      </c>
    </row>
    <row r="109" spans="1:5" hidden="1" x14ac:dyDescent="0.25">
      <c r="A109" t="s">
        <v>1223</v>
      </c>
      <c r="B109" t="s">
        <v>51</v>
      </c>
      <c r="C109" t="s">
        <v>52</v>
      </c>
      <c r="D109" t="s">
        <v>660</v>
      </c>
      <c r="E109">
        <f>COUNTIF(iYali!$C$4:$C$61,iYali_FSEOF_rxns[[#This Row],[rxn]])</f>
        <v>0</v>
      </c>
    </row>
    <row r="110" spans="1:5" hidden="1" x14ac:dyDescent="0.25">
      <c r="A110" t="s">
        <v>1224</v>
      </c>
      <c r="B110" t="s">
        <v>662</v>
      </c>
      <c r="C110" t="s">
        <v>661</v>
      </c>
      <c r="D110" t="s">
        <v>663</v>
      </c>
      <c r="E110">
        <f>COUNTIF(iYali!$C$4:$C$61,iYali_FSEOF_rxns[[#This Row],[rxn]])</f>
        <v>0</v>
      </c>
    </row>
    <row r="111" spans="1:5" hidden="1" x14ac:dyDescent="0.25">
      <c r="A111" t="s">
        <v>1225</v>
      </c>
      <c r="B111" t="s">
        <v>665</v>
      </c>
      <c r="C111" t="s">
        <v>664</v>
      </c>
      <c r="D111" t="s">
        <v>666</v>
      </c>
      <c r="E111">
        <f>COUNTIF(iYali!$C$4:$C$61,iYali_FSEOF_rxns[[#This Row],[rxn]])</f>
        <v>0</v>
      </c>
    </row>
    <row r="112" spans="1:5" hidden="1" x14ac:dyDescent="0.25">
      <c r="A112" t="s">
        <v>1226</v>
      </c>
      <c r="B112" t="s">
        <v>668</v>
      </c>
      <c r="C112" t="s">
        <v>667</v>
      </c>
      <c r="D112" t="s">
        <v>669</v>
      </c>
      <c r="E112">
        <f>COUNTIF(iYali!$C$4:$C$61,iYali_FSEOF_rxns[[#This Row],[rxn]])</f>
        <v>0</v>
      </c>
    </row>
    <row r="113" spans="1:5" hidden="1" x14ac:dyDescent="0.25">
      <c r="A113" t="s">
        <v>1227</v>
      </c>
      <c r="B113" t="s">
        <v>671</v>
      </c>
      <c r="C113" t="s">
        <v>670</v>
      </c>
      <c r="D113" t="s">
        <v>672</v>
      </c>
      <c r="E113">
        <f>COUNTIF(iYali!$C$4:$C$61,iYali_FSEOF_rxns[[#This Row],[rxn]])</f>
        <v>0</v>
      </c>
    </row>
    <row r="114" spans="1:5" hidden="1" x14ac:dyDescent="0.25">
      <c r="A114" t="s">
        <v>1228</v>
      </c>
      <c r="B114" t="s">
        <v>0</v>
      </c>
      <c r="C114" t="s">
        <v>163</v>
      </c>
      <c r="D114" t="s">
        <v>673</v>
      </c>
      <c r="E114">
        <f>COUNTIF(iYali!$C$4:$C$61,iYali_FSEOF_rxns[[#This Row],[rxn]])</f>
        <v>0</v>
      </c>
    </row>
    <row r="115" spans="1:5" hidden="1" x14ac:dyDescent="0.25">
      <c r="A115" t="s">
        <v>1229</v>
      </c>
      <c r="B115" t="s">
        <v>675</v>
      </c>
      <c r="C115" t="s">
        <v>674</v>
      </c>
      <c r="D115" t="s">
        <v>676</v>
      </c>
      <c r="E115">
        <f>COUNTIF(iYali!$C$4:$C$61,iYali_FSEOF_rxns[[#This Row],[rxn]])</f>
        <v>0</v>
      </c>
    </row>
    <row r="116" spans="1:5" hidden="1" x14ac:dyDescent="0.25">
      <c r="A116" t="s">
        <v>1230</v>
      </c>
      <c r="B116" t="s">
        <v>678</v>
      </c>
      <c r="C116" t="s">
        <v>677</v>
      </c>
      <c r="D116" t="s">
        <v>679</v>
      </c>
      <c r="E116">
        <f>COUNTIF(iYali!$C$4:$C$61,iYali_FSEOF_rxns[[#This Row],[rxn]])</f>
        <v>0</v>
      </c>
    </row>
    <row r="117" spans="1:5" hidden="1" x14ac:dyDescent="0.25">
      <c r="A117" t="s">
        <v>1231</v>
      </c>
      <c r="B117" t="s">
        <v>3</v>
      </c>
      <c r="C117" t="s">
        <v>1</v>
      </c>
      <c r="D117" t="s">
        <v>680</v>
      </c>
      <c r="E117">
        <f>COUNTIF(iYali!$C$4:$C$61,iYali_FSEOF_rxns[[#This Row],[rxn]])</f>
        <v>0</v>
      </c>
    </row>
    <row r="118" spans="1:5" hidden="1" x14ac:dyDescent="0.25">
      <c r="A118" t="s">
        <v>1232</v>
      </c>
      <c r="B118" t="s">
        <v>3</v>
      </c>
      <c r="C118" t="s">
        <v>4</v>
      </c>
      <c r="D118" t="s">
        <v>681</v>
      </c>
      <c r="E118">
        <f>COUNTIF(iYali!$C$4:$C$61,iYali_FSEOF_rxns[[#This Row],[rxn]])</f>
        <v>0</v>
      </c>
    </row>
    <row r="119" spans="1:5" hidden="1" x14ac:dyDescent="0.25">
      <c r="A119" t="s">
        <v>1233</v>
      </c>
      <c r="B119" t="s">
        <v>683</v>
      </c>
      <c r="C119" t="s">
        <v>682</v>
      </c>
      <c r="D119" t="s">
        <v>684</v>
      </c>
      <c r="E119">
        <f>COUNTIF(iYali!$C$4:$C$61,iYali_FSEOF_rxns[[#This Row],[rxn]])</f>
        <v>0</v>
      </c>
    </row>
    <row r="120" spans="1:5" hidden="1" x14ac:dyDescent="0.25">
      <c r="A120" t="s">
        <v>1234</v>
      </c>
      <c r="B120" t="s">
        <v>3</v>
      </c>
      <c r="C120" t="s">
        <v>5</v>
      </c>
      <c r="D120" t="s">
        <v>685</v>
      </c>
      <c r="E120">
        <f>COUNTIF(iYali!$C$4:$C$61,iYali_FSEOF_rxns[[#This Row],[rxn]])</f>
        <v>0</v>
      </c>
    </row>
    <row r="121" spans="1:5" hidden="1" x14ac:dyDescent="0.25">
      <c r="A121" t="s">
        <v>1235</v>
      </c>
      <c r="B121" t="s">
        <v>687</v>
      </c>
      <c r="C121" t="s">
        <v>686</v>
      </c>
      <c r="D121" t="s">
        <v>688</v>
      </c>
      <c r="E121">
        <f>COUNTIF(iYali!$C$4:$C$61,iYali_FSEOF_rxns[[#This Row],[rxn]])</f>
        <v>0</v>
      </c>
    </row>
    <row r="122" spans="1:5" hidden="1" x14ac:dyDescent="0.25">
      <c r="A122" t="s">
        <v>1236</v>
      </c>
      <c r="B122" t="s">
        <v>690</v>
      </c>
      <c r="C122" t="s">
        <v>689</v>
      </c>
      <c r="D122" t="s">
        <v>691</v>
      </c>
      <c r="E122">
        <f>COUNTIF(iYali!$C$4:$C$61,iYali_FSEOF_rxns[[#This Row],[rxn]])</f>
        <v>0</v>
      </c>
    </row>
    <row r="123" spans="1:5" hidden="1" x14ac:dyDescent="0.25">
      <c r="A123" t="s">
        <v>1237</v>
      </c>
      <c r="B123" t="s">
        <v>363</v>
      </c>
      <c r="C123" t="s">
        <v>368</v>
      </c>
      <c r="D123" t="s">
        <v>692</v>
      </c>
      <c r="E123">
        <f>COUNTIF(iYali!$C$4:$C$61,iYali_FSEOF_rxns[[#This Row],[rxn]])</f>
        <v>0</v>
      </c>
    </row>
    <row r="124" spans="1:5" hidden="1" x14ac:dyDescent="0.25">
      <c r="A124" t="s">
        <v>1238</v>
      </c>
      <c r="B124" t="s">
        <v>694</v>
      </c>
      <c r="C124" t="s">
        <v>693</v>
      </c>
      <c r="D124" t="s">
        <v>695</v>
      </c>
      <c r="E124">
        <f>COUNTIF(iYali!$C$4:$C$61,iYali_FSEOF_rxns[[#This Row],[rxn]])</f>
        <v>0</v>
      </c>
    </row>
    <row r="125" spans="1:5" hidden="1" x14ac:dyDescent="0.25">
      <c r="A125" t="s">
        <v>1239</v>
      </c>
      <c r="B125" t="s">
        <v>697</v>
      </c>
      <c r="C125" t="s">
        <v>696</v>
      </c>
      <c r="D125" t="s">
        <v>698</v>
      </c>
      <c r="E125">
        <f>COUNTIF(iYali!$C$4:$C$61,iYali_FSEOF_rxns[[#This Row],[rxn]])</f>
        <v>0</v>
      </c>
    </row>
    <row r="126" spans="1:5" hidden="1" x14ac:dyDescent="0.25">
      <c r="A126" t="s">
        <v>1240</v>
      </c>
      <c r="B126" t="s">
        <v>700</v>
      </c>
      <c r="C126" t="s">
        <v>699</v>
      </c>
      <c r="D126" t="s">
        <v>701</v>
      </c>
      <c r="E126">
        <f>COUNTIF(iYali!$C$4:$C$61,iYali_FSEOF_rxns[[#This Row],[rxn]])</f>
        <v>0</v>
      </c>
    </row>
    <row r="127" spans="1:5" hidden="1" x14ac:dyDescent="0.25">
      <c r="A127" t="s">
        <v>1241</v>
      </c>
      <c r="B127" t="s">
        <v>702</v>
      </c>
      <c r="C127" t="s">
        <v>12</v>
      </c>
      <c r="D127" t="s">
        <v>703</v>
      </c>
      <c r="E127">
        <f>COUNTIF(iYali!$C$4:$C$61,iYali_FSEOF_rxns[[#This Row],[rxn]])</f>
        <v>0</v>
      </c>
    </row>
    <row r="128" spans="1:5" hidden="1" x14ac:dyDescent="0.25">
      <c r="A128" t="s">
        <v>1242</v>
      </c>
      <c r="B128" t="s">
        <v>705</v>
      </c>
      <c r="C128" t="s">
        <v>704</v>
      </c>
      <c r="D128" t="s">
        <v>706</v>
      </c>
      <c r="E128">
        <f>COUNTIF(iYali!$C$4:$C$61,iYali_FSEOF_rxns[[#This Row],[rxn]])</f>
        <v>0</v>
      </c>
    </row>
    <row r="129" spans="1:5" hidden="1" x14ac:dyDescent="0.25">
      <c r="A129" t="s">
        <v>1243</v>
      </c>
      <c r="B129" t="s">
        <v>708</v>
      </c>
      <c r="C129" t="s">
        <v>707</v>
      </c>
      <c r="D129" t="s">
        <v>709</v>
      </c>
      <c r="E129">
        <f>COUNTIF(iYali!$C$4:$C$61,iYali_FSEOF_rxns[[#This Row],[rxn]])</f>
        <v>0</v>
      </c>
    </row>
    <row r="130" spans="1:5" hidden="1" x14ac:dyDescent="0.25">
      <c r="A130" t="s">
        <v>1244</v>
      </c>
      <c r="B130" t="s">
        <v>711</v>
      </c>
      <c r="C130" t="s">
        <v>710</v>
      </c>
      <c r="D130" t="s">
        <v>712</v>
      </c>
      <c r="E130">
        <f>COUNTIF(iYali!$C$4:$C$61,iYali_FSEOF_rxns[[#This Row],[rxn]])</f>
        <v>0</v>
      </c>
    </row>
    <row r="131" spans="1:5" hidden="1" x14ac:dyDescent="0.25">
      <c r="A131" t="s">
        <v>1245</v>
      </c>
      <c r="B131" t="s">
        <v>711</v>
      </c>
      <c r="C131" t="s">
        <v>713</v>
      </c>
      <c r="D131" t="s">
        <v>714</v>
      </c>
      <c r="E131">
        <f>COUNTIF(iYali!$C$4:$C$61,iYali_FSEOF_rxns[[#This Row],[rxn]])</f>
        <v>0</v>
      </c>
    </row>
    <row r="132" spans="1:5" hidden="1" x14ac:dyDescent="0.25">
      <c r="A132" t="s">
        <v>1246</v>
      </c>
      <c r="B132" t="s">
        <v>16</v>
      </c>
      <c r="C132" t="s">
        <v>15</v>
      </c>
      <c r="D132" t="s">
        <v>715</v>
      </c>
      <c r="E132">
        <f>COUNTIF(iYali!$C$4:$C$61,iYali_FSEOF_rxns[[#This Row],[rxn]])</f>
        <v>0</v>
      </c>
    </row>
    <row r="133" spans="1:5" hidden="1" x14ac:dyDescent="0.25">
      <c r="A133" t="s">
        <v>1247</v>
      </c>
      <c r="B133" t="s">
        <v>16</v>
      </c>
      <c r="C133" t="s">
        <v>17</v>
      </c>
      <c r="D133" t="s">
        <v>716</v>
      </c>
      <c r="E133">
        <f>COUNTIF(iYali!$C$4:$C$61,iYali_FSEOF_rxns[[#This Row],[rxn]])</f>
        <v>0</v>
      </c>
    </row>
    <row r="134" spans="1:5" hidden="1" x14ac:dyDescent="0.25">
      <c r="A134" t="s">
        <v>1248</v>
      </c>
      <c r="B134" t="s">
        <v>718</v>
      </c>
      <c r="C134" t="s">
        <v>717</v>
      </c>
      <c r="D134" t="s">
        <v>719</v>
      </c>
      <c r="E134">
        <f>COUNTIF(iYali!$C$4:$C$61,iYali_FSEOF_rxns[[#This Row],[rxn]])</f>
        <v>0</v>
      </c>
    </row>
    <row r="135" spans="1:5" hidden="1" x14ac:dyDescent="0.25">
      <c r="A135" t="s">
        <v>1249</v>
      </c>
      <c r="B135" t="s">
        <v>718</v>
      </c>
      <c r="C135" t="s">
        <v>717</v>
      </c>
      <c r="D135" t="s">
        <v>720</v>
      </c>
      <c r="E135">
        <f>COUNTIF(iYali!$C$4:$C$61,iYali_FSEOF_rxns[[#This Row],[rxn]])</f>
        <v>0</v>
      </c>
    </row>
    <row r="136" spans="1:5" hidden="1" x14ac:dyDescent="0.25">
      <c r="A136" t="s">
        <v>1250</v>
      </c>
      <c r="B136" t="s">
        <v>718</v>
      </c>
      <c r="C136" t="s">
        <v>717</v>
      </c>
      <c r="D136" t="s">
        <v>721</v>
      </c>
      <c r="E136">
        <f>COUNTIF(iYali!$C$4:$C$61,iYali_FSEOF_rxns[[#This Row],[rxn]])</f>
        <v>0</v>
      </c>
    </row>
    <row r="137" spans="1:5" hidden="1" x14ac:dyDescent="0.25">
      <c r="A137" t="s">
        <v>1251</v>
      </c>
      <c r="B137" t="s">
        <v>718</v>
      </c>
      <c r="C137" t="s">
        <v>722</v>
      </c>
      <c r="D137" t="s">
        <v>723</v>
      </c>
      <c r="E137">
        <f>COUNTIF(iYali!$C$4:$C$61,iYali_FSEOF_rxns[[#This Row],[rxn]])</f>
        <v>0</v>
      </c>
    </row>
    <row r="138" spans="1:5" hidden="1" x14ac:dyDescent="0.25">
      <c r="A138" t="s">
        <v>1252</v>
      </c>
      <c r="B138" t="s">
        <v>725</v>
      </c>
      <c r="C138" t="s">
        <v>724</v>
      </c>
      <c r="D138" t="s">
        <v>726</v>
      </c>
      <c r="E138">
        <f>COUNTIF(iYali!$C$4:$C$61,iYali_FSEOF_rxns[[#This Row],[rxn]])</f>
        <v>0</v>
      </c>
    </row>
    <row r="139" spans="1:5" hidden="1" x14ac:dyDescent="0.25">
      <c r="A139" t="s">
        <v>1253</v>
      </c>
      <c r="B139" t="s">
        <v>728</v>
      </c>
      <c r="C139" t="s">
        <v>727</v>
      </c>
      <c r="D139" t="s">
        <v>729</v>
      </c>
      <c r="E139">
        <f>COUNTIF(iYali!$C$4:$C$61,iYali_FSEOF_rxns[[#This Row],[rxn]])</f>
        <v>0</v>
      </c>
    </row>
    <row r="140" spans="1:5" hidden="1" x14ac:dyDescent="0.25">
      <c r="A140" t="s">
        <v>1254</v>
      </c>
      <c r="B140" t="s">
        <v>731</v>
      </c>
      <c r="C140" t="s">
        <v>730</v>
      </c>
      <c r="D140" t="s">
        <v>732</v>
      </c>
      <c r="E140">
        <f>COUNTIF(iYali!$C$4:$C$61,iYali_FSEOF_rxns[[#This Row],[rxn]])</f>
        <v>0</v>
      </c>
    </row>
    <row r="141" spans="1:5" hidden="1" x14ac:dyDescent="0.25">
      <c r="A141" t="s">
        <v>1255</v>
      </c>
      <c r="B141" t="s">
        <v>733</v>
      </c>
      <c r="C141" t="s">
        <v>18</v>
      </c>
      <c r="D141" t="s">
        <v>734</v>
      </c>
      <c r="E141">
        <f>COUNTIF(iYali!$C$4:$C$61,iYali_FSEOF_rxns[[#This Row],[rxn]])</f>
        <v>0</v>
      </c>
    </row>
    <row r="142" spans="1:5" hidden="1" x14ac:dyDescent="0.25">
      <c r="A142" t="s">
        <v>1256</v>
      </c>
      <c r="B142" t="s">
        <v>736</v>
      </c>
      <c r="C142" t="s">
        <v>735</v>
      </c>
      <c r="D142" t="s">
        <v>737</v>
      </c>
      <c r="E142">
        <f>COUNTIF(iYali!$C$4:$C$61,iYali_FSEOF_rxns[[#This Row],[rxn]])</f>
        <v>0</v>
      </c>
    </row>
    <row r="143" spans="1:5" hidden="1" x14ac:dyDescent="0.25">
      <c r="A143" t="s">
        <v>1257</v>
      </c>
      <c r="B143" t="s">
        <v>739</v>
      </c>
      <c r="C143" t="s">
        <v>738</v>
      </c>
      <c r="D143" t="s">
        <v>740</v>
      </c>
      <c r="E143">
        <f>COUNTIF(iYali!$C$4:$C$61,iYali_FSEOF_rxns[[#This Row],[rxn]])</f>
        <v>0</v>
      </c>
    </row>
    <row r="144" spans="1:5" hidden="1" x14ac:dyDescent="0.25">
      <c r="A144" t="s">
        <v>1258</v>
      </c>
      <c r="B144" t="s">
        <v>739</v>
      </c>
      <c r="C144" t="s">
        <v>738</v>
      </c>
      <c r="D144" t="s">
        <v>741</v>
      </c>
      <c r="E144">
        <f>COUNTIF(iYali!$C$4:$C$61,iYali_FSEOF_rxns[[#This Row],[rxn]])</f>
        <v>0</v>
      </c>
    </row>
    <row r="145" spans="1:5" hidden="1" x14ac:dyDescent="0.25">
      <c r="A145" t="s">
        <v>1259</v>
      </c>
      <c r="B145" t="s">
        <v>743</v>
      </c>
      <c r="C145" t="s">
        <v>742</v>
      </c>
      <c r="D145" t="s">
        <v>744</v>
      </c>
      <c r="E145">
        <f>COUNTIF(iYali!$C$4:$C$61,iYali_FSEOF_rxns[[#This Row],[rxn]])</f>
        <v>0</v>
      </c>
    </row>
    <row r="146" spans="1:5" hidden="1" x14ac:dyDescent="0.25">
      <c r="A146" t="s">
        <v>1260</v>
      </c>
      <c r="B146" t="s">
        <v>746</v>
      </c>
      <c r="C146" t="s">
        <v>745</v>
      </c>
      <c r="D146" t="s">
        <v>747</v>
      </c>
      <c r="E146">
        <f>COUNTIF(iYali!$C$4:$C$61,iYali_FSEOF_rxns[[#This Row],[rxn]])</f>
        <v>0</v>
      </c>
    </row>
    <row r="147" spans="1:5" hidden="1" x14ac:dyDescent="0.25">
      <c r="A147" t="s">
        <v>1261</v>
      </c>
      <c r="B147" t="s">
        <v>749</v>
      </c>
      <c r="C147" t="s">
        <v>748</v>
      </c>
      <c r="D147" t="s">
        <v>750</v>
      </c>
      <c r="E147">
        <f>COUNTIF(iYali!$C$4:$C$61,iYali_FSEOF_rxns[[#This Row],[rxn]])</f>
        <v>0</v>
      </c>
    </row>
    <row r="148" spans="1:5" hidden="1" x14ac:dyDescent="0.25">
      <c r="A148" t="s">
        <v>1262</v>
      </c>
      <c r="B148" t="s">
        <v>752</v>
      </c>
      <c r="C148" t="s">
        <v>751</v>
      </c>
      <c r="D148" t="s">
        <v>753</v>
      </c>
      <c r="E148">
        <f>COUNTIF(iYali!$C$4:$C$61,iYali_FSEOF_rxns[[#This Row],[rxn]])</f>
        <v>0</v>
      </c>
    </row>
    <row r="149" spans="1:5" hidden="1" x14ac:dyDescent="0.25">
      <c r="A149" t="s">
        <v>1263</v>
      </c>
      <c r="B149" t="s">
        <v>755</v>
      </c>
      <c r="C149" t="s">
        <v>754</v>
      </c>
      <c r="D149" t="s">
        <v>756</v>
      </c>
      <c r="E149">
        <f>COUNTIF(iYali!$C$4:$C$61,iYali_FSEOF_rxns[[#This Row],[rxn]])</f>
        <v>0</v>
      </c>
    </row>
    <row r="150" spans="1:5" hidden="1" x14ac:dyDescent="0.25">
      <c r="A150" t="s">
        <v>1264</v>
      </c>
      <c r="B150" t="s">
        <v>758</v>
      </c>
      <c r="C150" t="s">
        <v>757</v>
      </c>
      <c r="D150" t="s">
        <v>759</v>
      </c>
      <c r="E150">
        <f>COUNTIF(iYali!$C$4:$C$61,iYali_FSEOF_rxns[[#This Row],[rxn]])</f>
        <v>0</v>
      </c>
    </row>
    <row r="151" spans="1:5" hidden="1" x14ac:dyDescent="0.25">
      <c r="A151" t="s">
        <v>1265</v>
      </c>
      <c r="B151" t="s">
        <v>761</v>
      </c>
      <c r="C151" t="s">
        <v>760</v>
      </c>
      <c r="D151" t="s">
        <v>762</v>
      </c>
      <c r="E151">
        <f>COUNTIF(iYali!$C$4:$C$61,iYali_FSEOF_rxns[[#This Row],[rxn]])</f>
        <v>0</v>
      </c>
    </row>
    <row r="152" spans="1:5" hidden="1" x14ac:dyDescent="0.25">
      <c r="A152" t="s">
        <v>1266</v>
      </c>
      <c r="B152" t="s">
        <v>758</v>
      </c>
      <c r="C152" t="s">
        <v>763</v>
      </c>
      <c r="D152" t="s">
        <v>764</v>
      </c>
      <c r="E152">
        <f>COUNTIF(iYali!$C$4:$C$61,iYali_FSEOF_rxns[[#This Row],[rxn]])</f>
        <v>0</v>
      </c>
    </row>
    <row r="153" spans="1:5" hidden="1" x14ac:dyDescent="0.25">
      <c r="A153" t="s">
        <v>1267</v>
      </c>
      <c r="B153" t="s">
        <v>766</v>
      </c>
      <c r="C153" t="s">
        <v>765</v>
      </c>
      <c r="D153" t="s">
        <v>767</v>
      </c>
      <c r="E153">
        <f>COUNTIF(iYali!$C$4:$C$61,iYali_FSEOF_rxns[[#This Row],[rxn]])</f>
        <v>0</v>
      </c>
    </row>
    <row r="154" spans="1:5" hidden="1" x14ac:dyDescent="0.25">
      <c r="A154" t="s">
        <v>1268</v>
      </c>
      <c r="B154" t="s">
        <v>0</v>
      </c>
      <c r="C154" t="s">
        <v>33</v>
      </c>
      <c r="D154" t="s">
        <v>768</v>
      </c>
      <c r="E154">
        <f>COUNTIF(iYali!$C$4:$C$61,iYali_FSEOF_rxns[[#This Row],[rxn]])</f>
        <v>0</v>
      </c>
    </row>
    <row r="155" spans="1:5" hidden="1" x14ac:dyDescent="0.25">
      <c r="A155" t="s">
        <v>1269</v>
      </c>
      <c r="B155" t="s">
        <v>770</v>
      </c>
      <c r="C155" t="s">
        <v>769</v>
      </c>
      <c r="D155" t="s">
        <v>771</v>
      </c>
      <c r="E155">
        <f>COUNTIF(iYali!$C$4:$C$61,iYali_FSEOF_rxns[[#This Row],[rxn]])</f>
        <v>0</v>
      </c>
    </row>
    <row r="156" spans="1:5" hidden="1" x14ac:dyDescent="0.25">
      <c r="A156" t="s">
        <v>1270</v>
      </c>
      <c r="B156" t="s">
        <v>170</v>
      </c>
      <c r="C156" t="s">
        <v>169</v>
      </c>
      <c r="D156" t="s">
        <v>772</v>
      </c>
      <c r="E156">
        <f>COUNTIF(iYali!$C$4:$C$61,iYali_FSEOF_rxns[[#This Row],[rxn]])</f>
        <v>0</v>
      </c>
    </row>
    <row r="157" spans="1:5" hidden="1" x14ac:dyDescent="0.25">
      <c r="A157" t="s">
        <v>1271</v>
      </c>
      <c r="B157" t="s">
        <v>774</v>
      </c>
      <c r="C157" t="s">
        <v>773</v>
      </c>
      <c r="D157" t="s">
        <v>775</v>
      </c>
      <c r="E157">
        <f>COUNTIF(iYali!$C$4:$C$61,iYali_FSEOF_rxns[[#This Row],[rxn]])</f>
        <v>0</v>
      </c>
    </row>
    <row r="158" spans="1:5" hidden="1" x14ac:dyDescent="0.25">
      <c r="A158" t="s">
        <v>1272</v>
      </c>
      <c r="B158" t="s">
        <v>777</v>
      </c>
      <c r="C158" t="s">
        <v>776</v>
      </c>
      <c r="D158" t="s">
        <v>778</v>
      </c>
      <c r="E158">
        <f>COUNTIF(iYali!$C$4:$C$61,iYali_FSEOF_rxns[[#This Row],[rxn]])</f>
        <v>0</v>
      </c>
    </row>
    <row r="159" spans="1:5" hidden="1" x14ac:dyDescent="0.25">
      <c r="A159" t="s">
        <v>1273</v>
      </c>
      <c r="B159" t="s">
        <v>780</v>
      </c>
      <c r="C159" t="s">
        <v>779</v>
      </c>
      <c r="D159" t="s">
        <v>781</v>
      </c>
      <c r="E159">
        <f>COUNTIF(iYali!$C$4:$C$61,iYali_FSEOF_rxns[[#This Row],[rxn]])</f>
        <v>0</v>
      </c>
    </row>
    <row r="160" spans="1:5" hidden="1" x14ac:dyDescent="0.25">
      <c r="A160" t="s">
        <v>1274</v>
      </c>
      <c r="B160" t="s">
        <v>783</v>
      </c>
      <c r="C160" t="s">
        <v>782</v>
      </c>
      <c r="D160" t="s">
        <v>784</v>
      </c>
      <c r="E160">
        <f>COUNTIF(iYali!$C$4:$C$61,iYali_FSEOF_rxns[[#This Row],[rxn]])</f>
        <v>0</v>
      </c>
    </row>
    <row r="161" spans="1:5" hidden="1" x14ac:dyDescent="0.25">
      <c r="A161" t="s">
        <v>1275</v>
      </c>
      <c r="B161" t="s">
        <v>786</v>
      </c>
      <c r="C161" t="s">
        <v>785</v>
      </c>
      <c r="D161" t="s">
        <v>787</v>
      </c>
      <c r="E161">
        <f>COUNTIF(iYali!$C$4:$C$61,iYali_FSEOF_rxns[[#This Row],[rxn]])</f>
        <v>0</v>
      </c>
    </row>
    <row r="162" spans="1:5" hidden="1" x14ac:dyDescent="0.25">
      <c r="A162" t="s">
        <v>1276</v>
      </c>
      <c r="B162" t="s">
        <v>789</v>
      </c>
      <c r="C162" t="s">
        <v>788</v>
      </c>
      <c r="D162" t="s">
        <v>790</v>
      </c>
      <c r="E162">
        <f>COUNTIF(iYali!$C$4:$C$61,iYali_FSEOF_rxns[[#This Row],[rxn]])</f>
        <v>0</v>
      </c>
    </row>
    <row r="163" spans="1:5" hidden="1" x14ac:dyDescent="0.25">
      <c r="A163" t="s">
        <v>1277</v>
      </c>
      <c r="B163" t="s">
        <v>792</v>
      </c>
      <c r="C163" t="s">
        <v>791</v>
      </c>
      <c r="D163" t="s">
        <v>793</v>
      </c>
      <c r="E163">
        <f>COUNTIF(iYali!$C$4:$C$61,iYali_FSEOF_rxns[[#This Row],[rxn]])</f>
        <v>0</v>
      </c>
    </row>
    <row r="164" spans="1:5" hidden="1" x14ac:dyDescent="0.25">
      <c r="A164" t="s">
        <v>1278</v>
      </c>
      <c r="B164" t="s">
        <v>795</v>
      </c>
      <c r="C164" t="s">
        <v>794</v>
      </c>
      <c r="D164" t="s">
        <v>796</v>
      </c>
      <c r="E164">
        <f>COUNTIF(iYali!$C$4:$C$61,iYali_FSEOF_rxns[[#This Row],[rxn]])</f>
        <v>0</v>
      </c>
    </row>
    <row r="165" spans="1:5" hidden="1" x14ac:dyDescent="0.25">
      <c r="A165" t="s">
        <v>1279</v>
      </c>
      <c r="B165" t="s">
        <v>798</v>
      </c>
      <c r="C165" t="s">
        <v>797</v>
      </c>
      <c r="D165" t="s">
        <v>799</v>
      </c>
      <c r="E165">
        <f>COUNTIF(iYali!$C$4:$C$61,iYali_FSEOF_rxns[[#This Row],[rxn]])</f>
        <v>0</v>
      </c>
    </row>
    <row r="166" spans="1:5" hidden="1" x14ac:dyDescent="0.25">
      <c r="A166" t="s">
        <v>1280</v>
      </c>
      <c r="B166" t="s">
        <v>801</v>
      </c>
      <c r="C166" t="s">
        <v>800</v>
      </c>
      <c r="D166" t="s">
        <v>802</v>
      </c>
      <c r="E166">
        <f>COUNTIF(iYali!$C$4:$C$61,iYali_FSEOF_rxns[[#This Row],[rxn]])</f>
        <v>0</v>
      </c>
    </row>
    <row r="167" spans="1:5" hidden="1" x14ac:dyDescent="0.25">
      <c r="A167" t="s">
        <v>1281</v>
      </c>
      <c r="B167" t="s">
        <v>804</v>
      </c>
      <c r="C167" t="s">
        <v>803</v>
      </c>
      <c r="D167" t="s">
        <v>805</v>
      </c>
      <c r="E167">
        <f>COUNTIF(iYali!$C$4:$C$61,iYali_FSEOF_rxns[[#This Row],[rxn]])</f>
        <v>0</v>
      </c>
    </row>
    <row r="168" spans="1:5" hidden="1" x14ac:dyDescent="0.25">
      <c r="A168" t="s">
        <v>1282</v>
      </c>
      <c r="B168" t="s">
        <v>807</v>
      </c>
      <c r="C168" t="s">
        <v>806</v>
      </c>
      <c r="D168" t="s">
        <v>808</v>
      </c>
      <c r="E168">
        <f>COUNTIF(iYali!$C$4:$C$61,iYali_FSEOF_rxns[[#This Row],[rxn]])</f>
        <v>0</v>
      </c>
    </row>
    <row r="169" spans="1:5" hidden="1" x14ac:dyDescent="0.25">
      <c r="A169" t="s">
        <v>1283</v>
      </c>
      <c r="B169" t="s">
        <v>810</v>
      </c>
      <c r="C169" t="s">
        <v>809</v>
      </c>
      <c r="D169" t="s">
        <v>811</v>
      </c>
      <c r="E169">
        <f>COUNTIF(iYali!$C$4:$C$61,iYali_FSEOF_rxns[[#This Row],[rxn]])</f>
        <v>0</v>
      </c>
    </row>
    <row r="170" spans="1:5" hidden="1" x14ac:dyDescent="0.25">
      <c r="A170" t="s">
        <v>1284</v>
      </c>
      <c r="B170" t="s">
        <v>813</v>
      </c>
      <c r="C170" t="s">
        <v>812</v>
      </c>
      <c r="D170" t="s">
        <v>814</v>
      </c>
      <c r="E170">
        <f>COUNTIF(iYali!$C$4:$C$61,iYali_FSEOF_rxns[[#This Row],[rxn]])</f>
        <v>0</v>
      </c>
    </row>
    <row r="171" spans="1:5" hidden="1" x14ac:dyDescent="0.25">
      <c r="A171" t="s">
        <v>1285</v>
      </c>
      <c r="B171" t="s">
        <v>816</v>
      </c>
      <c r="C171" t="s">
        <v>815</v>
      </c>
      <c r="D171" t="s">
        <v>817</v>
      </c>
      <c r="E171">
        <f>COUNTIF(iYali!$C$4:$C$61,iYali_FSEOF_rxns[[#This Row],[rxn]])</f>
        <v>0</v>
      </c>
    </row>
    <row r="172" spans="1:5" hidden="1" x14ac:dyDescent="0.25">
      <c r="A172" t="s">
        <v>1286</v>
      </c>
      <c r="B172" t="s">
        <v>819</v>
      </c>
      <c r="C172" t="s">
        <v>818</v>
      </c>
      <c r="D172" t="s">
        <v>820</v>
      </c>
      <c r="E172">
        <f>COUNTIF(iYali!$C$4:$C$61,iYali_FSEOF_rxns[[#This Row],[rxn]])</f>
        <v>0</v>
      </c>
    </row>
    <row r="173" spans="1:5" hidden="1" x14ac:dyDescent="0.25">
      <c r="A173" t="s">
        <v>1287</v>
      </c>
      <c r="B173" t="s">
        <v>819</v>
      </c>
      <c r="C173" t="s">
        <v>818</v>
      </c>
      <c r="D173" t="s">
        <v>821</v>
      </c>
      <c r="E173">
        <f>COUNTIF(iYali!$C$4:$C$61,iYali_FSEOF_rxns[[#This Row],[rxn]])</f>
        <v>0</v>
      </c>
    </row>
    <row r="174" spans="1:5" hidden="1" x14ac:dyDescent="0.25">
      <c r="A174" t="s">
        <v>1288</v>
      </c>
      <c r="B174" t="s">
        <v>68</v>
      </c>
      <c r="C174" t="s">
        <v>67</v>
      </c>
      <c r="D174" t="s">
        <v>822</v>
      </c>
      <c r="E174">
        <f>COUNTIF(iYali!$C$4:$C$61,iYali_FSEOF_rxns[[#This Row],[rxn]])</f>
        <v>0</v>
      </c>
    </row>
    <row r="175" spans="1:5" hidden="1" x14ac:dyDescent="0.25">
      <c r="A175" t="s">
        <v>1289</v>
      </c>
      <c r="B175" t="s">
        <v>824</v>
      </c>
      <c r="C175" t="s">
        <v>823</v>
      </c>
      <c r="D175" t="s">
        <v>825</v>
      </c>
      <c r="E175">
        <f>COUNTIF(iYali!$C$4:$C$61,iYali_FSEOF_rxns[[#This Row],[rxn]])</f>
        <v>0</v>
      </c>
    </row>
    <row r="176" spans="1:5" hidden="1" x14ac:dyDescent="0.25">
      <c r="A176" t="s">
        <v>1290</v>
      </c>
      <c r="B176" t="s">
        <v>827</v>
      </c>
      <c r="C176" t="s">
        <v>826</v>
      </c>
      <c r="D176" t="s">
        <v>828</v>
      </c>
      <c r="E176">
        <f>COUNTIF(iYali!$C$4:$C$61,iYali_FSEOF_rxns[[#This Row],[rxn]])</f>
        <v>0</v>
      </c>
    </row>
    <row r="177" spans="1:5" hidden="1" x14ac:dyDescent="0.25">
      <c r="A177" t="s">
        <v>1291</v>
      </c>
      <c r="B177" t="s">
        <v>3</v>
      </c>
      <c r="C177" t="s">
        <v>69</v>
      </c>
      <c r="D177" t="s">
        <v>829</v>
      </c>
      <c r="E177">
        <f>COUNTIF(iYali!$C$4:$C$61,iYali_FSEOF_rxns[[#This Row],[rxn]])</f>
        <v>0</v>
      </c>
    </row>
    <row r="178" spans="1:5" hidden="1" x14ac:dyDescent="0.25">
      <c r="A178" t="s">
        <v>1292</v>
      </c>
      <c r="B178" t="s">
        <v>3</v>
      </c>
      <c r="C178" t="s">
        <v>70</v>
      </c>
      <c r="D178" t="s">
        <v>830</v>
      </c>
      <c r="E178">
        <f>COUNTIF(iYali!$C$4:$C$61,iYali_FSEOF_rxns[[#This Row],[rxn]])</f>
        <v>0</v>
      </c>
    </row>
    <row r="179" spans="1:5" hidden="1" x14ac:dyDescent="0.25">
      <c r="A179" t="s">
        <v>1293</v>
      </c>
      <c r="B179" t="s">
        <v>832</v>
      </c>
      <c r="C179" t="s">
        <v>831</v>
      </c>
      <c r="D179" t="s">
        <v>833</v>
      </c>
      <c r="E179">
        <f>COUNTIF(iYali!$C$4:$C$61,iYali_FSEOF_rxns[[#This Row],[rxn]])</f>
        <v>0</v>
      </c>
    </row>
    <row r="180" spans="1:5" hidden="1" x14ac:dyDescent="0.25">
      <c r="A180" t="s">
        <v>1294</v>
      </c>
      <c r="B180" t="s">
        <v>835</v>
      </c>
      <c r="C180" t="s">
        <v>834</v>
      </c>
      <c r="D180" t="s">
        <v>836</v>
      </c>
      <c r="E180">
        <f>COUNTIF(iYali!$C$4:$C$61,iYali_FSEOF_rxns[[#This Row],[rxn]])</f>
        <v>0</v>
      </c>
    </row>
    <row r="181" spans="1:5" hidden="1" x14ac:dyDescent="0.25">
      <c r="A181" t="s">
        <v>1295</v>
      </c>
      <c r="B181" t="s">
        <v>838</v>
      </c>
      <c r="C181" t="s">
        <v>837</v>
      </c>
      <c r="D181" t="s">
        <v>839</v>
      </c>
      <c r="E181">
        <f>COUNTIF(iYali!$C$4:$C$61,iYali_FSEOF_rxns[[#This Row],[rxn]])</f>
        <v>0</v>
      </c>
    </row>
    <row r="182" spans="1:5" hidden="1" x14ac:dyDescent="0.25">
      <c r="A182" t="s">
        <v>1296</v>
      </c>
      <c r="B182" t="s">
        <v>841</v>
      </c>
      <c r="C182" t="s">
        <v>840</v>
      </c>
      <c r="D182" t="s">
        <v>842</v>
      </c>
      <c r="E182">
        <f>COUNTIF(iYali!$C$4:$C$61,iYali_FSEOF_rxns[[#This Row],[rxn]])</f>
        <v>0</v>
      </c>
    </row>
    <row r="183" spans="1:5" hidden="1" x14ac:dyDescent="0.25">
      <c r="A183" t="s">
        <v>1297</v>
      </c>
      <c r="B183" t="s">
        <v>345</v>
      </c>
      <c r="C183" t="s">
        <v>344</v>
      </c>
      <c r="D183" t="s">
        <v>843</v>
      </c>
      <c r="E183">
        <f>COUNTIF(iYali!$C$4:$C$61,iYali_FSEOF_rxns[[#This Row],[rxn]])</f>
        <v>0</v>
      </c>
    </row>
    <row r="184" spans="1:5" hidden="1" x14ac:dyDescent="0.25">
      <c r="A184" t="s">
        <v>1298</v>
      </c>
      <c r="B184" t="s">
        <v>697</v>
      </c>
      <c r="C184" t="s">
        <v>844</v>
      </c>
      <c r="D184" t="s">
        <v>845</v>
      </c>
      <c r="E184">
        <f>COUNTIF(iYali!$C$4:$C$61,iYali_FSEOF_rxns[[#This Row],[rxn]])</f>
        <v>0</v>
      </c>
    </row>
    <row r="185" spans="1:5" hidden="1" x14ac:dyDescent="0.25">
      <c r="A185" t="s">
        <v>1299</v>
      </c>
      <c r="B185" t="s">
        <v>847</v>
      </c>
      <c r="C185" t="s">
        <v>846</v>
      </c>
      <c r="D185" t="s">
        <v>848</v>
      </c>
      <c r="E185">
        <f>COUNTIF(iYali!$C$4:$C$61,iYali_FSEOF_rxns[[#This Row],[rxn]])</f>
        <v>0</v>
      </c>
    </row>
    <row r="186" spans="1:5" hidden="1" x14ac:dyDescent="0.25">
      <c r="A186" t="s">
        <v>1300</v>
      </c>
      <c r="B186" t="s">
        <v>382</v>
      </c>
      <c r="C186" t="s">
        <v>383</v>
      </c>
      <c r="D186" t="s">
        <v>849</v>
      </c>
      <c r="E186">
        <f>COUNTIF(iYali!$C$4:$C$61,iYali_FSEOF_rxns[[#This Row],[rxn]])</f>
        <v>0</v>
      </c>
    </row>
    <row r="187" spans="1:5" hidden="1" x14ac:dyDescent="0.25">
      <c r="A187" t="s">
        <v>1301</v>
      </c>
      <c r="B187" t="s">
        <v>851</v>
      </c>
      <c r="C187" t="s">
        <v>850</v>
      </c>
      <c r="D187" t="s">
        <v>852</v>
      </c>
      <c r="E187">
        <f>COUNTIF(iYali!$C$4:$C$61,iYali_FSEOF_rxns[[#This Row],[rxn]])</f>
        <v>0</v>
      </c>
    </row>
    <row r="188" spans="1:5" hidden="1" x14ac:dyDescent="0.25">
      <c r="A188" t="s">
        <v>1302</v>
      </c>
      <c r="B188" t="s">
        <v>854</v>
      </c>
      <c r="C188" t="s">
        <v>853</v>
      </c>
      <c r="D188" t="s">
        <v>855</v>
      </c>
      <c r="E188">
        <f>COUNTIF(iYali!$C$4:$C$61,iYali_FSEOF_rxns[[#This Row],[rxn]])</f>
        <v>0</v>
      </c>
    </row>
    <row r="189" spans="1:5" hidden="1" x14ac:dyDescent="0.25">
      <c r="A189" t="s">
        <v>1303</v>
      </c>
      <c r="B189" t="s">
        <v>857</v>
      </c>
      <c r="C189" t="s">
        <v>856</v>
      </c>
      <c r="D189" t="s">
        <v>858</v>
      </c>
      <c r="E189">
        <f>COUNTIF(iYali!$C$4:$C$61,iYali_FSEOF_rxns[[#This Row],[rxn]])</f>
        <v>0</v>
      </c>
    </row>
    <row r="190" spans="1:5" hidden="1" x14ac:dyDescent="0.25">
      <c r="A190" t="s">
        <v>1304</v>
      </c>
      <c r="B190" t="s">
        <v>35</v>
      </c>
      <c r="C190" t="s">
        <v>34</v>
      </c>
      <c r="D190" t="s">
        <v>859</v>
      </c>
      <c r="E190">
        <f>COUNTIF(iYali!$C$4:$C$61,iYali_FSEOF_rxns[[#This Row],[rxn]])</f>
        <v>0</v>
      </c>
    </row>
    <row r="191" spans="1:5" hidden="1" x14ac:dyDescent="0.25">
      <c r="A191" t="s">
        <v>1305</v>
      </c>
      <c r="B191" t="s">
        <v>359</v>
      </c>
      <c r="C191" t="s">
        <v>369</v>
      </c>
      <c r="D191" t="s">
        <v>860</v>
      </c>
      <c r="E191">
        <f>COUNTIF(iYali!$C$4:$C$61,iYali_FSEOF_rxns[[#This Row],[rxn]])</f>
        <v>0</v>
      </c>
    </row>
    <row r="192" spans="1:5" hidden="1" x14ac:dyDescent="0.25">
      <c r="A192" t="s">
        <v>1306</v>
      </c>
      <c r="B192" t="s">
        <v>862</v>
      </c>
      <c r="C192" t="s">
        <v>861</v>
      </c>
      <c r="D192" t="s">
        <v>863</v>
      </c>
      <c r="E192">
        <f>COUNTIF(iYali!$C$4:$C$61,iYali_FSEOF_rxns[[#This Row],[rxn]])</f>
        <v>0</v>
      </c>
    </row>
    <row r="193" spans="1:5" hidden="1" x14ac:dyDescent="0.25">
      <c r="A193" t="s">
        <v>1307</v>
      </c>
      <c r="B193" t="s">
        <v>865</v>
      </c>
      <c r="C193" t="s">
        <v>864</v>
      </c>
      <c r="D193" t="s">
        <v>866</v>
      </c>
      <c r="E193">
        <f>COUNTIF(iYali!$C$4:$C$61,iYali_FSEOF_rxns[[#This Row],[rxn]])</f>
        <v>0</v>
      </c>
    </row>
    <row r="194" spans="1:5" hidden="1" x14ac:dyDescent="0.25">
      <c r="A194" t="s">
        <v>1308</v>
      </c>
      <c r="B194" t="s">
        <v>865</v>
      </c>
      <c r="C194" t="s">
        <v>867</v>
      </c>
      <c r="D194" t="s">
        <v>868</v>
      </c>
      <c r="E194">
        <f>COUNTIF(iYali!$C$4:$C$61,iYali_FSEOF_rxns[[#This Row],[rxn]])</f>
        <v>0</v>
      </c>
    </row>
    <row r="195" spans="1:5" hidden="1" x14ac:dyDescent="0.25">
      <c r="A195" t="s">
        <v>1309</v>
      </c>
      <c r="B195" t="s">
        <v>870</v>
      </c>
      <c r="C195" t="s">
        <v>869</v>
      </c>
      <c r="D195" t="s">
        <v>871</v>
      </c>
      <c r="E195">
        <f>COUNTIF(iYali!$C$4:$C$61,iYali_FSEOF_rxns[[#This Row],[rxn]])</f>
        <v>0</v>
      </c>
    </row>
    <row r="196" spans="1:5" hidden="1" x14ac:dyDescent="0.25">
      <c r="A196" t="s">
        <v>1310</v>
      </c>
      <c r="B196" t="s">
        <v>873</v>
      </c>
      <c r="C196" t="s">
        <v>872</v>
      </c>
      <c r="D196" t="s">
        <v>874</v>
      </c>
      <c r="E196">
        <f>COUNTIF(iYali!$C$4:$C$61,iYali_FSEOF_rxns[[#This Row],[rxn]])</f>
        <v>0</v>
      </c>
    </row>
    <row r="197" spans="1:5" hidden="1" x14ac:dyDescent="0.25">
      <c r="A197" t="s">
        <v>1311</v>
      </c>
      <c r="B197" t="s">
        <v>675</v>
      </c>
      <c r="C197" t="s">
        <v>875</v>
      </c>
      <c r="D197" t="s">
        <v>876</v>
      </c>
      <c r="E197">
        <f>COUNTIF(iYali!$C$4:$C$61,iYali_FSEOF_rxns[[#This Row],[rxn]])</f>
        <v>0</v>
      </c>
    </row>
    <row r="198" spans="1:5" hidden="1" x14ac:dyDescent="0.25">
      <c r="A198" t="s">
        <v>1312</v>
      </c>
      <c r="B198" t="s">
        <v>53</v>
      </c>
      <c r="C198" t="s">
        <v>54</v>
      </c>
      <c r="D198" t="s">
        <v>877</v>
      </c>
      <c r="E198">
        <f>COUNTIF(iYali!$C$4:$C$61,iYali_FSEOF_rxns[[#This Row],[rxn]])</f>
        <v>0</v>
      </c>
    </row>
    <row r="199" spans="1:5" hidden="1" x14ac:dyDescent="0.25">
      <c r="A199" t="s">
        <v>1313</v>
      </c>
      <c r="B199" t="s">
        <v>879</v>
      </c>
      <c r="C199" t="s">
        <v>878</v>
      </c>
      <c r="D199" t="s">
        <v>880</v>
      </c>
      <c r="E199">
        <f>COUNTIF(iYali!$C$4:$C$61,iYali_FSEOF_rxns[[#This Row],[rxn]])</f>
        <v>0</v>
      </c>
    </row>
    <row r="200" spans="1:5" hidden="1" x14ac:dyDescent="0.25">
      <c r="A200" t="s">
        <v>1314</v>
      </c>
      <c r="B200" t="s">
        <v>882</v>
      </c>
      <c r="C200" t="s">
        <v>881</v>
      </c>
      <c r="D200" t="s">
        <v>883</v>
      </c>
      <c r="E200">
        <f>COUNTIF(iYali!$C$4:$C$61,iYali_FSEOF_rxns[[#This Row],[rxn]])</f>
        <v>0</v>
      </c>
    </row>
    <row r="201" spans="1:5" hidden="1" x14ac:dyDescent="0.25">
      <c r="A201" t="s">
        <v>1315</v>
      </c>
      <c r="B201" t="s">
        <v>116</v>
      </c>
      <c r="C201" t="s">
        <v>115</v>
      </c>
      <c r="D201" t="s">
        <v>884</v>
      </c>
      <c r="E201">
        <f>COUNTIF(iYali!$C$4:$C$61,iYali_FSEOF_rxns[[#This Row],[rxn]])</f>
        <v>0</v>
      </c>
    </row>
    <row r="202" spans="1:5" hidden="1" x14ac:dyDescent="0.25">
      <c r="A202" t="s">
        <v>1316</v>
      </c>
      <c r="B202" t="s">
        <v>886</v>
      </c>
      <c r="C202" t="s">
        <v>885</v>
      </c>
      <c r="D202" t="s">
        <v>887</v>
      </c>
      <c r="E202">
        <f>COUNTIF(iYali!$C$4:$C$61,iYali_FSEOF_rxns[[#This Row],[rxn]])</f>
        <v>0</v>
      </c>
    </row>
    <row r="203" spans="1:5" hidden="1" x14ac:dyDescent="0.25">
      <c r="A203" t="s">
        <v>1317</v>
      </c>
      <c r="B203" t="s">
        <v>889</v>
      </c>
      <c r="C203" t="s">
        <v>888</v>
      </c>
      <c r="D203" t="s">
        <v>890</v>
      </c>
      <c r="E203">
        <f>COUNTIF(iYali!$C$4:$C$61,iYali_FSEOF_rxns[[#This Row],[rxn]])</f>
        <v>0</v>
      </c>
    </row>
    <row r="204" spans="1:5" hidden="1" x14ac:dyDescent="0.25">
      <c r="A204" t="s">
        <v>1318</v>
      </c>
      <c r="B204" t="s">
        <v>690</v>
      </c>
      <c r="C204" t="s">
        <v>891</v>
      </c>
      <c r="D204" t="s">
        <v>892</v>
      </c>
      <c r="E204">
        <f>COUNTIF(iYali!$C$4:$C$61,iYali_FSEOF_rxns[[#This Row],[rxn]])</f>
        <v>0</v>
      </c>
    </row>
    <row r="205" spans="1:5" hidden="1" x14ac:dyDescent="0.25">
      <c r="A205" t="s">
        <v>1319</v>
      </c>
      <c r="B205" t="s">
        <v>894</v>
      </c>
      <c r="C205" t="s">
        <v>893</v>
      </c>
      <c r="D205" t="s">
        <v>895</v>
      </c>
      <c r="E205">
        <f>COUNTIF(iYali!$C$4:$C$61,iYali_FSEOF_rxns[[#This Row],[rxn]])</f>
        <v>0</v>
      </c>
    </row>
    <row r="206" spans="1:5" hidden="1" x14ac:dyDescent="0.25">
      <c r="A206" t="s">
        <v>1320</v>
      </c>
      <c r="B206" t="s">
        <v>896</v>
      </c>
      <c r="C206" t="s">
        <v>354</v>
      </c>
      <c r="D206" t="s">
        <v>897</v>
      </c>
      <c r="E206">
        <f>COUNTIF(iYali!$C$4:$C$61,iYali_FSEOF_rxns[[#This Row],[rxn]])</f>
        <v>0</v>
      </c>
    </row>
    <row r="207" spans="1:5" hidden="1" x14ac:dyDescent="0.25">
      <c r="A207" t="s">
        <v>1321</v>
      </c>
      <c r="B207" t="s">
        <v>363</v>
      </c>
      <c r="C207" t="s">
        <v>362</v>
      </c>
      <c r="D207" t="s">
        <v>898</v>
      </c>
      <c r="E207">
        <f>COUNTIF(iYali!$C$4:$C$61,iYali_FSEOF_rxns[[#This Row],[rxn]])</f>
        <v>0</v>
      </c>
    </row>
    <row r="208" spans="1:5" hidden="1" x14ac:dyDescent="0.25">
      <c r="A208" t="s">
        <v>1322</v>
      </c>
      <c r="B208" t="s">
        <v>900</v>
      </c>
      <c r="C208" t="s">
        <v>899</v>
      </c>
      <c r="D208" t="s">
        <v>901</v>
      </c>
      <c r="E208">
        <f>COUNTIF(iYali!$C$4:$C$61,iYali_FSEOF_rxns[[#This Row],[rxn]])</f>
        <v>0</v>
      </c>
    </row>
    <row r="209" spans="1:5" hidden="1" x14ac:dyDescent="0.25">
      <c r="A209" t="s">
        <v>1323</v>
      </c>
      <c r="B209" t="s">
        <v>903</v>
      </c>
      <c r="C209" t="s">
        <v>902</v>
      </c>
      <c r="D209" t="s">
        <v>904</v>
      </c>
      <c r="E209">
        <f>COUNTIF(iYali!$C$4:$C$61,iYali_FSEOF_rxns[[#This Row],[rxn]])</f>
        <v>0</v>
      </c>
    </row>
    <row r="210" spans="1:5" hidden="1" x14ac:dyDescent="0.25">
      <c r="A210" t="s">
        <v>1324</v>
      </c>
      <c r="B210" t="s">
        <v>906</v>
      </c>
      <c r="C210" t="s">
        <v>905</v>
      </c>
      <c r="D210" t="s">
        <v>907</v>
      </c>
      <c r="E210">
        <f>COUNTIF(iYali!$C$4:$C$61,iYali_FSEOF_rxns[[#This Row],[rxn]])</f>
        <v>0</v>
      </c>
    </row>
    <row r="211" spans="1:5" hidden="1" x14ac:dyDescent="0.25">
      <c r="A211" t="s">
        <v>1325</v>
      </c>
      <c r="B211" t="s">
        <v>14</v>
      </c>
      <c r="C211" t="s">
        <v>13</v>
      </c>
      <c r="D211" t="s">
        <v>908</v>
      </c>
      <c r="E211">
        <f>COUNTIF(iYali!$C$4:$C$61,iYali_FSEOF_rxns[[#This Row],[rxn]])</f>
        <v>0</v>
      </c>
    </row>
    <row r="212" spans="1:5" hidden="1" x14ac:dyDescent="0.25">
      <c r="A212" t="s">
        <v>1326</v>
      </c>
      <c r="B212" t="s">
        <v>910</v>
      </c>
      <c r="C212" t="s">
        <v>909</v>
      </c>
      <c r="D212" t="s">
        <v>911</v>
      </c>
      <c r="E212">
        <f>COUNTIF(iYali!$C$4:$C$61,iYali_FSEOF_rxns[[#This Row],[rxn]])</f>
        <v>0</v>
      </c>
    </row>
    <row r="213" spans="1:5" hidden="1" x14ac:dyDescent="0.25">
      <c r="A213" t="s">
        <v>1327</v>
      </c>
      <c r="B213" t="s">
        <v>913</v>
      </c>
      <c r="C213" t="s">
        <v>912</v>
      </c>
      <c r="D213" t="s">
        <v>914</v>
      </c>
      <c r="E213">
        <f>COUNTIF(iYali!$C$4:$C$61,iYali_FSEOF_rxns[[#This Row],[rxn]])</f>
        <v>0</v>
      </c>
    </row>
    <row r="214" spans="1:5" hidden="1" x14ac:dyDescent="0.25">
      <c r="A214" t="s">
        <v>1328</v>
      </c>
      <c r="B214" t="s">
        <v>916</v>
      </c>
      <c r="C214" t="s">
        <v>915</v>
      </c>
      <c r="D214" t="s">
        <v>917</v>
      </c>
      <c r="E214">
        <f>COUNTIF(iYali!$C$4:$C$61,iYali_FSEOF_rxns[[#This Row],[rxn]])</f>
        <v>0</v>
      </c>
    </row>
    <row r="215" spans="1:5" hidden="1" x14ac:dyDescent="0.25">
      <c r="A215" t="s">
        <v>1329</v>
      </c>
      <c r="B215" t="s">
        <v>755</v>
      </c>
      <c r="C215" t="s">
        <v>918</v>
      </c>
      <c r="D215" t="s">
        <v>919</v>
      </c>
      <c r="E215">
        <f>COUNTIF(iYali!$C$4:$C$61,iYali_FSEOF_rxns[[#This Row],[rxn]])</f>
        <v>0</v>
      </c>
    </row>
    <row r="216" spans="1:5" hidden="1" x14ac:dyDescent="0.25">
      <c r="A216" t="s">
        <v>1330</v>
      </c>
      <c r="B216" t="s">
        <v>921</v>
      </c>
      <c r="C216" t="s">
        <v>920</v>
      </c>
      <c r="D216" t="s">
        <v>922</v>
      </c>
      <c r="E216">
        <f>COUNTIF(iYali!$C$4:$C$61,iYali_FSEOF_rxns[[#This Row],[rxn]])</f>
        <v>0</v>
      </c>
    </row>
    <row r="217" spans="1:5" hidden="1" x14ac:dyDescent="0.25">
      <c r="A217" t="s">
        <v>1331</v>
      </c>
      <c r="B217" t="s">
        <v>733</v>
      </c>
      <c r="C217" t="s">
        <v>20</v>
      </c>
      <c r="D217" t="s">
        <v>923</v>
      </c>
      <c r="E217">
        <f>COUNTIF(iYali!$C$4:$C$61,iYali_FSEOF_rxns[[#This Row],[rxn]])</f>
        <v>0</v>
      </c>
    </row>
    <row r="218" spans="1:5" hidden="1" x14ac:dyDescent="0.25">
      <c r="A218" t="s">
        <v>1332</v>
      </c>
      <c r="B218" t="s">
        <v>925</v>
      </c>
      <c r="C218" t="s">
        <v>924</v>
      </c>
      <c r="D218" t="s">
        <v>926</v>
      </c>
      <c r="E218">
        <f>COUNTIF(iYali!$C$4:$C$61,iYali_FSEOF_rxns[[#This Row],[rxn]])</f>
        <v>0</v>
      </c>
    </row>
    <row r="219" spans="1:5" hidden="1" x14ac:dyDescent="0.25">
      <c r="A219" t="s">
        <v>1333</v>
      </c>
      <c r="B219" t="s">
        <v>928</v>
      </c>
      <c r="C219" t="s">
        <v>927</v>
      </c>
      <c r="D219" t="s">
        <v>929</v>
      </c>
      <c r="E219">
        <f>COUNTIF(iYali!$C$4:$C$61,iYali_FSEOF_rxns[[#This Row],[rxn]])</f>
        <v>0</v>
      </c>
    </row>
    <row r="220" spans="1:5" hidden="1" x14ac:dyDescent="0.25">
      <c r="A220" t="s">
        <v>1334</v>
      </c>
      <c r="B220" t="s">
        <v>931</v>
      </c>
      <c r="C220" t="s">
        <v>930</v>
      </c>
      <c r="D220" t="s">
        <v>932</v>
      </c>
      <c r="E220">
        <f>COUNTIF(iYali!$C$4:$C$61,iYali_FSEOF_rxns[[#This Row],[rxn]])</f>
        <v>0</v>
      </c>
    </row>
    <row r="221" spans="1:5" hidden="1" x14ac:dyDescent="0.25">
      <c r="A221" t="s">
        <v>1335</v>
      </c>
      <c r="B221" t="s">
        <v>934</v>
      </c>
      <c r="C221" t="s">
        <v>933</v>
      </c>
      <c r="D221" t="s">
        <v>935</v>
      </c>
      <c r="E221">
        <f>COUNTIF(iYali!$C$4:$C$61,iYali_FSEOF_rxns[[#This Row],[rxn]])</f>
        <v>0</v>
      </c>
    </row>
    <row r="222" spans="1:5" hidden="1" x14ac:dyDescent="0.25">
      <c r="A222" t="s">
        <v>1336</v>
      </c>
      <c r="B222" t="s">
        <v>937</v>
      </c>
      <c r="C222" t="s">
        <v>936</v>
      </c>
      <c r="D222" t="s">
        <v>938</v>
      </c>
      <c r="E222">
        <f>COUNTIF(iYali!$C$4:$C$61,iYali_FSEOF_rxns[[#This Row],[rxn]])</f>
        <v>0</v>
      </c>
    </row>
    <row r="223" spans="1:5" hidden="1" x14ac:dyDescent="0.25">
      <c r="A223" t="s">
        <v>1337</v>
      </c>
      <c r="B223" t="s">
        <v>940</v>
      </c>
      <c r="C223" t="s">
        <v>939</v>
      </c>
      <c r="D223" t="s">
        <v>941</v>
      </c>
      <c r="E223">
        <f>COUNTIF(iYali!$C$4:$C$61,iYali_FSEOF_rxns[[#This Row],[rxn]])</f>
        <v>0</v>
      </c>
    </row>
    <row r="224" spans="1:5" hidden="1" x14ac:dyDescent="0.25">
      <c r="A224" t="s">
        <v>1338</v>
      </c>
      <c r="B224" t="s">
        <v>943</v>
      </c>
      <c r="C224" t="s">
        <v>942</v>
      </c>
      <c r="D224" t="s">
        <v>944</v>
      </c>
      <c r="E224">
        <f>COUNTIF(iYali!$C$4:$C$61,iYali_FSEOF_rxns[[#This Row],[rxn]])</f>
        <v>0</v>
      </c>
    </row>
    <row r="225" spans="1:5" hidden="1" x14ac:dyDescent="0.25">
      <c r="A225" t="s">
        <v>1339</v>
      </c>
      <c r="B225" t="s">
        <v>946</v>
      </c>
      <c r="C225" t="s">
        <v>945</v>
      </c>
      <c r="D225" t="s">
        <v>947</v>
      </c>
      <c r="E225">
        <f>COUNTIF(iYali!$C$4:$C$61,iYali_FSEOF_rxns[[#This Row],[rxn]])</f>
        <v>0</v>
      </c>
    </row>
    <row r="226" spans="1:5" hidden="1" x14ac:dyDescent="0.25">
      <c r="A226" t="s">
        <v>1340</v>
      </c>
      <c r="B226" t="s">
        <v>949</v>
      </c>
      <c r="C226" t="s">
        <v>948</v>
      </c>
      <c r="D226" t="s">
        <v>950</v>
      </c>
      <c r="E226">
        <f>COUNTIF(iYali!$C$4:$C$61,iYali_FSEOF_rxns[[#This Row],[rxn]])</f>
        <v>0</v>
      </c>
    </row>
    <row r="227" spans="1:5" hidden="1" x14ac:dyDescent="0.25">
      <c r="A227" t="s">
        <v>1341</v>
      </c>
      <c r="B227" t="s">
        <v>687</v>
      </c>
      <c r="C227" t="s">
        <v>951</v>
      </c>
      <c r="D227" t="s">
        <v>952</v>
      </c>
      <c r="E227">
        <f>COUNTIF(iYali!$C$4:$C$61,iYali_FSEOF_rxns[[#This Row],[rxn]])</f>
        <v>0</v>
      </c>
    </row>
    <row r="228" spans="1:5" hidden="1" x14ac:dyDescent="0.25">
      <c r="A228" t="s">
        <v>1342</v>
      </c>
      <c r="B228" t="s">
        <v>464</v>
      </c>
      <c r="C228" t="s">
        <v>953</v>
      </c>
      <c r="D228" t="s">
        <v>954</v>
      </c>
      <c r="E228">
        <f>COUNTIF(iYali!$C$4:$C$61,iYali_FSEOF_rxns[[#This Row],[rxn]])</f>
        <v>0</v>
      </c>
    </row>
    <row r="229" spans="1:5" hidden="1" x14ac:dyDescent="0.25">
      <c r="A229" t="s">
        <v>1343</v>
      </c>
      <c r="B229" t="s">
        <v>956</v>
      </c>
      <c r="C229" t="s">
        <v>955</v>
      </c>
      <c r="D229" t="s">
        <v>957</v>
      </c>
      <c r="E229">
        <f>COUNTIF(iYali!$C$4:$C$61,iYali_FSEOF_rxns[[#This Row],[rxn]])</f>
        <v>0</v>
      </c>
    </row>
    <row r="230" spans="1:5" hidden="1" x14ac:dyDescent="0.25">
      <c r="A230" t="s">
        <v>1344</v>
      </c>
      <c r="B230" t="s">
        <v>959</v>
      </c>
      <c r="C230" t="s">
        <v>958</v>
      </c>
      <c r="D230" t="s">
        <v>960</v>
      </c>
      <c r="E230">
        <f>COUNTIF(iYali!$C$4:$C$61,iYali_FSEOF_rxns[[#This Row],[rxn]])</f>
        <v>0</v>
      </c>
    </row>
    <row r="231" spans="1:5" hidden="1" x14ac:dyDescent="0.25">
      <c r="A231" t="s">
        <v>1345</v>
      </c>
      <c r="B231" t="s">
        <v>962</v>
      </c>
      <c r="C231" t="s">
        <v>961</v>
      </c>
      <c r="D231" t="s">
        <v>963</v>
      </c>
      <c r="E231">
        <f>COUNTIF(iYali!$C$4:$C$61,iYali_FSEOF_rxns[[#This Row],[rxn]])</f>
        <v>0</v>
      </c>
    </row>
    <row r="232" spans="1:5" hidden="1" x14ac:dyDescent="0.25">
      <c r="A232" t="s">
        <v>1346</v>
      </c>
      <c r="B232" t="s">
        <v>965</v>
      </c>
      <c r="C232" t="s">
        <v>964</v>
      </c>
      <c r="D232" t="s">
        <v>966</v>
      </c>
      <c r="E232">
        <f>COUNTIF(iYali!$C$4:$C$61,iYali_FSEOF_rxns[[#This Row],[rxn]])</f>
        <v>0</v>
      </c>
    </row>
    <row r="233" spans="1:5" hidden="1" x14ac:dyDescent="0.25">
      <c r="A233" t="s">
        <v>1347</v>
      </c>
      <c r="B233" t="s">
        <v>968</v>
      </c>
      <c r="C233" t="s">
        <v>967</v>
      </c>
      <c r="D233" t="s">
        <v>969</v>
      </c>
      <c r="E233">
        <f>COUNTIF(iYali!$C$4:$C$61,iYali_FSEOF_rxns[[#This Row],[rxn]])</f>
        <v>0</v>
      </c>
    </row>
    <row r="234" spans="1:5" hidden="1" x14ac:dyDescent="0.25">
      <c r="A234" t="s">
        <v>1348</v>
      </c>
      <c r="B234" t="s">
        <v>971</v>
      </c>
      <c r="C234" t="s">
        <v>970</v>
      </c>
      <c r="D234" t="s">
        <v>972</v>
      </c>
      <c r="E234">
        <f>COUNTIF(iYali!$C$4:$C$61,iYali_FSEOF_rxns[[#This Row],[rxn]])</f>
        <v>0</v>
      </c>
    </row>
    <row r="235" spans="1:5" hidden="1" x14ac:dyDescent="0.25">
      <c r="A235" t="s">
        <v>1349</v>
      </c>
      <c r="B235" t="s">
        <v>625</v>
      </c>
      <c r="C235" t="s">
        <v>973</v>
      </c>
      <c r="D235" t="s">
        <v>974</v>
      </c>
      <c r="E235">
        <f>COUNTIF(iYali!$C$4:$C$61,iYali_FSEOF_rxns[[#This Row],[rxn]])</f>
        <v>0</v>
      </c>
    </row>
    <row r="236" spans="1:5" hidden="1" x14ac:dyDescent="0.25">
      <c r="A236" t="s">
        <v>1350</v>
      </c>
      <c r="B236" t="s">
        <v>976</v>
      </c>
      <c r="C236" t="s">
        <v>975</v>
      </c>
      <c r="D236" t="s">
        <v>977</v>
      </c>
      <c r="E236">
        <f>COUNTIF(iYali!$C$4:$C$61,iYali_FSEOF_rxns[[#This Row],[rxn]])</f>
        <v>0</v>
      </c>
    </row>
    <row r="237" spans="1:5" hidden="1" x14ac:dyDescent="0.25">
      <c r="A237" t="s">
        <v>1351</v>
      </c>
      <c r="B237" t="s">
        <v>979</v>
      </c>
      <c r="C237" t="s">
        <v>978</v>
      </c>
      <c r="D237" t="s">
        <v>980</v>
      </c>
      <c r="E237">
        <f>COUNTIF(iYali!$C$4:$C$61,iYali_FSEOF_rxns[[#This Row],[rxn]])</f>
        <v>0</v>
      </c>
    </row>
    <row r="238" spans="1:5" hidden="1" x14ac:dyDescent="0.25">
      <c r="A238" t="s">
        <v>1352</v>
      </c>
      <c r="B238" t="s">
        <v>928</v>
      </c>
      <c r="C238" t="s">
        <v>981</v>
      </c>
      <c r="D238" t="s">
        <v>982</v>
      </c>
      <c r="E238">
        <f>COUNTIF(iYali!$C$4:$C$61,iYali_FSEOF_rxns[[#This Row],[rxn]])</f>
        <v>0</v>
      </c>
    </row>
    <row r="239" spans="1:5" hidden="1" x14ac:dyDescent="0.25">
      <c r="A239" t="s">
        <v>1353</v>
      </c>
      <c r="B239" t="s">
        <v>928</v>
      </c>
      <c r="C239" t="s">
        <v>983</v>
      </c>
      <c r="D239" t="s">
        <v>984</v>
      </c>
      <c r="E239">
        <f>COUNTIF(iYali!$C$4:$C$61,iYali_FSEOF_rxns[[#This Row],[rxn]])</f>
        <v>0</v>
      </c>
    </row>
    <row r="240" spans="1:5" hidden="1" x14ac:dyDescent="0.25">
      <c r="A240" t="s">
        <v>1354</v>
      </c>
      <c r="B240" t="s">
        <v>986</v>
      </c>
      <c r="C240" t="s">
        <v>985</v>
      </c>
      <c r="D240" t="s">
        <v>987</v>
      </c>
      <c r="E240">
        <f>COUNTIF(iYali!$C$4:$C$61,iYali_FSEOF_rxns[[#This Row],[rxn]])</f>
        <v>0</v>
      </c>
    </row>
    <row r="241" spans="1:5" hidden="1" x14ac:dyDescent="0.25">
      <c r="A241" t="s">
        <v>1355</v>
      </c>
      <c r="B241" t="s">
        <v>989</v>
      </c>
      <c r="C241" t="s">
        <v>988</v>
      </c>
      <c r="D241" t="s">
        <v>990</v>
      </c>
      <c r="E241">
        <f>COUNTIF(iYali!$C$4:$C$61,iYali_FSEOF_rxns[[#This Row],[rxn]])</f>
        <v>0</v>
      </c>
    </row>
    <row r="242" spans="1:5" hidden="1" x14ac:dyDescent="0.25">
      <c r="A242" t="s">
        <v>1356</v>
      </c>
      <c r="B242" t="s">
        <v>992</v>
      </c>
      <c r="C242" t="s">
        <v>991</v>
      </c>
      <c r="D242" t="s">
        <v>993</v>
      </c>
      <c r="E242">
        <f>COUNTIF(iYali!$C$4:$C$61,iYali_FSEOF_rxns[[#This Row],[rxn]])</f>
        <v>0</v>
      </c>
    </row>
    <row r="243" spans="1:5" hidden="1" x14ac:dyDescent="0.25">
      <c r="A243" t="s">
        <v>1357</v>
      </c>
      <c r="B243" t="s">
        <v>995</v>
      </c>
      <c r="C243" t="s">
        <v>994</v>
      </c>
      <c r="D243" t="s">
        <v>996</v>
      </c>
      <c r="E243">
        <f>COUNTIF(iYali!$C$4:$C$61,iYali_FSEOF_rxns[[#This Row],[rxn]])</f>
        <v>0</v>
      </c>
    </row>
    <row r="244" spans="1:5" hidden="1" x14ac:dyDescent="0.25">
      <c r="A244" t="s">
        <v>1358</v>
      </c>
      <c r="B244" t="s">
        <v>998</v>
      </c>
      <c r="C244" t="s">
        <v>997</v>
      </c>
      <c r="D244" t="s">
        <v>999</v>
      </c>
      <c r="E244">
        <f>COUNTIF(iYali!$C$4:$C$61,iYali_FSEOF_rxns[[#This Row],[rxn]])</f>
        <v>0</v>
      </c>
    </row>
    <row r="245" spans="1:5" hidden="1" x14ac:dyDescent="0.25">
      <c r="A245" t="s">
        <v>1359</v>
      </c>
      <c r="B245" t="s">
        <v>477</v>
      </c>
      <c r="C245" t="s">
        <v>1000</v>
      </c>
      <c r="D245" t="s">
        <v>1001</v>
      </c>
      <c r="E245">
        <f>COUNTIF(iYali!$C$4:$C$61,iYali_FSEOF_rxns[[#This Row],[rxn]])</f>
        <v>0</v>
      </c>
    </row>
    <row r="246" spans="1:5" hidden="1" x14ac:dyDescent="0.25">
      <c r="A246" t="s">
        <v>1360</v>
      </c>
      <c r="B246" t="s">
        <v>477</v>
      </c>
      <c r="C246" t="s">
        <v>1002</v>
      </c>
      <c r="D246" t="s">
        <v>1003</v>
      </c>
      <c r="E246">
        <f>COUNTIF(iYali!$C$4:$C$61,iYali_FSEOF_rxns[[#This Row],[rxn]])</f>
        <v>0</v>
      </c>
    </row>
    <row r="247" spans="1:5" hidden="1" x14ac:dyDescent="0.25">
      <c r="A247" t="s">
        <v>1361</v>
      </c>
      <c r="B247" t="s">
        <v>1005</v>
      </c>
      <c r="C247" t="s">
        <v>1004</v>
      </c>
      <c r="D247" t="s">
        <v>1006</v>
      </c>
      <c r="E247">
        <f>COUNTIF(iYali!$C$4:$C$61,iYali_FSEOF_rxns[[#This Row],[rxn]])</f>
        <v>0</v>
      </c>
    </row>
    <row r="248" spans="1:5" hidden="1" x14ac:dyDescent="0.25">
      <c r="A248" t="s">
        <v>1362</v>
      </c>
      <c r="B248" t="s">
        <v>870</v>
      </c>
      <c r="C248" t="s">
        <v>1007</v>
      </c>
      <c r="D248" t="s">
        <v>1008</v>
      </c>
      <c r="E248">
        <f>COUNTIF(iYali!$C$4:$C$61,iYali_FSEOF_rxns[[#This Row],[rxn]])</f>
        <v>0</v>
      </c>
    </row>
    <row r="249" spans="1:5" hidden="1" x14ac:dyDescent="0.25">
      <c r="A249" t="s">
        <v>1363</v>
      </c>
      <c r="B249" t="s">
        <v>665</v>
      </c>
      <c r="C249" t="s">
        <v>1009</v>
      </c>
      <c r="D249" t="s">
        <v>1010</v>
      </c>
      <c r="E249">
        <f>COUNTIF(iYali!$C$4:$C$61,iYali_FSEOF_rxns[[#This Row],[rxn]])</f>
        <v>0</v>
      </c>
    </row>
    <row r="250" spans="1:5" hidden="1" x14ac:dyDescent="0.25">
      <c r="A250" t="s">
        <v>1364</v>
      </c>
      <c r="B250" t="s">
        <v>1012</v>
      </c>
      <c r="C250" t="s">
        <v>1011</v>
      </c>
      <c r="D250" t="s">
        <v>1013</v>
      </c>
      <c r="E250">
        <f>COUNTIF(iYali!$C$4:$C$61,iYali_FSEOF_rxns[[#This Row],[rxn]])</f>
        <v>0</v>
      </c>
    </row>
    <row r="251" spans="1:5" hidden="1" x14ac:dyDescent="0.25">
      <c r="A251" t="s">
        <v>1365</v>
      </c>
      <c r="B251" t="s">
        <v>60</v>
      </c>
      <c r="C251" t="s">
        <v>58</v>
      </c>
      <c r="D251" t="s">
        <v>1014</v>
      </c>
      <c r="E251">
        <f>COUNTIF(iYali!$C$4:$C$61,iYali_FSEOF_rxns[[#This Row],[rxn]])</f>
        <v>0</v>
      </c>
    </row>
    <row r="252" spans="1:5" hidden="1" x14ac:dyDescent="0.25">
      <c r="A252" t="s">
        <v>1366</v>
      </c>
      <c r="B252" t="s">
        <v>1016</v>
      </c>
      <c r="C252" t="s">
        <v>1015</v>
      </c>
      <c r="D252" t="s">
        <v>1017</v>
      </c>
      <c r="E252">
        <f>COUNTIF(iYali!$C$4:$C$61,iYali_FSEOF_rxns[[#This Row],[rxn]])</f>
        <v>0</v>
      </c>
    </row>
    <row r="253" spans="1:5" hidden="1" x14ac:dyDescent="0.25">
      <c r="A253" t="s">
        <v>1367</v>
      </c>
      <c r="B253" t="s">
        <v>1016</v>
      </c>
      <c r="C253" t="s">
        <v>1015</v>
      </c>
      <c r="D253" t="s">
        <v>1018</v>
      </c>
      <c r="E253">
        <f>COUNTIF(iYali!$C$4:$C$61,iYali_FSEOF_rxns[[#This Row],[rxn]])</f>
        <v>0</v>
      </c>
    </row>
    <row r="254" spans="1:5" hidden="1" x14ac:dyDescent="0.25">
      <c r="A254" t="s">
        <v>1368</v>
      </c>
      <c r="B254" t="s">
        <v>819</v>
      </c>
      <c r="C254" t="s">
        <v>818</v>
      </c>
      <c r="D254" t="s">
        <v>1019</v>
      </c>
      <c r="E254">
        <f>COUNTIF(iYali!$C$4:$C$61,iYali_FSEOF_rxns[[#This Row],[rxn]])</f>
        <v>0</v>
      </c>
    </row>
    <row r="255" spans="1:5" hidden="1" x14ac:dyDescent="0.25">
      <c r="A255" t="s">
        <v>1369</v>
      </c>
      <c r="B255" t="s">
        <v>882</v>
      </c>
      <c r="C255" t="s">
        <v>1020</v>
      </c>
      <c r="D255" t="s">
        <v>1021</v>
      </c>
      <c r="E255">
        <f>COUNTIF(iYali!$C$4:$C$61,iYali_FSEOF_rxns[[#This Row],[rxn]])</f>
        <v>0</v>
      </c>
    </row>
    <row r="256" spans="1:5" hidden="1" x14ac:dyDescent="0.25">
      <c r="A256" t="s">
        <v>1370</v>
      </c>
      <c r="B256" t="s">
        <v>1023</v>
      </c>
      <c r="C256" t="s">
        <v>1022</v>
      </c>
      <c r="D256" t="s">
        <v>1024</v>
      </c>
      <c r="E256">
        <f>COUNTIF(iYali!$C$4:$C$61,iYali_FSEOF_rxns[[#This Row],[rxn]])</f>
        <v>0</v>
      </c>
    </row>
    <row r="257" spans="1:5" hidden="1" x14ac:dyDescent="0.25">
      <c r="A257" t="s">
        <v>1371</v>
      </c>
      <c r="B257" t="s">
        <v>1026</v>
      </c>
      <c r="C257" t="s">
        <v>1025</v>
      </c>
      <c r="D257" t="s">
        <v>1027</v>
      </c>
      <c r="E257">
        <f>COUNTIF(iYali!$C$4:$C$61,iYali_FSEOF_rxns[[#This Row],[rxn]])</f>
        <v>0</v>
      </c>
    </row>
    <row r="258" spans="1:5" hidden="1" x14ac:dyDescent="0.25">
      <c r="A258" t="s">
        <v>1372</v>
      </c>
      <c r="B258" t="s">
        <v>675</v>
      </c>
      <c r="C258" t="s">
        <v>1028</v>
      </c>
      <c r="D258" t="s">
        <v>1029</v>
      </c>
      <c r="E258">
        <f>COUNTIF(iYali!$C$4:$C$61,iYali_FSEOF_rxns[[#This Row],[rxn]])</f>
        <v>0</v>
      </c>
    </row>
    <row r="259" spans="1:5" hidden="1" x14ac:dyDescent="0.25">
      <c r="A259" t="s">
        <v>1373</v>
      </c>
      <c r="B259" t="s">
        <v>1031</v>
      </c>
      <c r="C259" t="s">
        <v>1030</v>
      </c>
      <c r="D259" t="s">
        <v>1032</v>
      </c>
      <c r="E259">
        <f>COUNTIF(iYali!$C$4:$C$61,iYali_FSEOF_rxns[[#This Row],[rxn]])</f>
        <v>0</v>
      </c>
    </row>
    <row r="260" spans="1:5" hidden="1" x14ac:dyDescent="0.25">
      <c r="A260" t="s">
        <v>1374</v>
      </c>
      <c r="B260" t="s">
        <v>1034</v>
      </c>
      <c r="C260" t="s">
        <v>1033</v>
      </c>
      <c r="D260" t="s">
        <v>1035</v>
      </c>
      <c r="E260">
        <f>COUNTIF(iYali!$C$4:$C$61,iYali_FSEOF_rxns[[#This Row],[rxn]])</f>
        <v>0</v>
      </c>
    </row>
    <row r="261" spans="1:5" hidden="1" x14ac:dyDescent="0.25">
      <c r="A261" t="s">
        <v>1375</v>
      </c>
      <c r="B261" t="s">
        <v>882</v>
      </c>
      <c r="C261" t="s">
        <v>1036</v>
      </c>
      <c r="D261" t="s">
        <v>1037</v>
      </c>
      <c r="E261">
        <f>COUNTIF(iYali!$C$4:$C$61,iYali_FSEOF_rxns[[#This Row],[rxn]])</f>
        <v>0</v>
      </c>
    </row>
    <row r="262" spans="1:5" hidden="1" x14ac:dyDescent="0.25">
      <c r="A262" t="s">
        <v>1376</v>
      </c>
      <c r="B262" t="s">
        <v>1039</v>
      </c>
      <c r="C262" t="s">
        <v>1038</v>
      </c>
      <c r="D262" t="s">
        <v>1040</v>
      </c>
      <c r="E262">
        <f>COUNTIF(iYali!$C$4:$C$61,iYali_FSEOF_rxns[[#This Row],[rxn]])</f>
        <v>0</v>
      </c>
    </row>
    <row r="263" spans="1:5" hidden="1" x14ac:dyDescent="0.25">
      <c r="A263" t="s">
        <v>1377</v>
      </c>
      <c r="B263" t="s">
        <v>376</v>
      </c>
      <c r="C263" t="s">
        <v>378</v>
      </c>
      <c r="D263" t="s">
        <v>1041</v>
      </c>
      <c r="E263">
        <f>COUNTIF(iYali!$C$4:$C$61,iYali_FSEOF_rxns[[#This Row],[rxn]])</f>
        <v>0</v>
      </c>
    </row>
    <row r="264" spans="1:5" hidden="1" x14ac:dyDescent="0.25">
      <c r="A264" t="s">
        <v>1378</v>
      </c>
      <c r="B264" t="s">
        <v>1043</v>
      </c>
      <c r="C264" t="s">
        <v>1042</v>
      </c>
      <c r="D264" t="s">
        <v>1044</v>
      </c>
      <c r="E264">
        <f>COUNTIF(iYali!$C$4:$C$61,iYali_FSEOF_rxns[[#This Row],[rxn]])</f>
        <v>0</v>
      </c>
    </row>
    <row r="265" spans="1:5" hidden="1" x14ac:dyDescent="0.25">
      <c r="A265" t="s">
        <v>1379</v>
      </c>
      <c r="B265" t="s">
        <v>477</v>
      </c>
      <c r="C265" t="s">
        <v>1045</v>
      </c>
      <c r="D265" t="s">
        <v>1046</v>
      </c>
      <c r="E265">
        <f>COUNTIF(iYali!$C$4:$C$61,iYali_FSEOF_rxns[[#This Row],[rxn]])</f>
        <v>0</v>
      </c>
    </row>
    <row r="266" spans="1:5" hidden="1" x14ac:dyDescent="0.25">
      <c r="A266" t="s">
        <v>1380</v>
      </c>
      <c r="B266" t="s">
        <v>1048</v>
      </c>
      <c r="C266" t="s">
        <v>1047</v>
      </c>
      <c r="D266" t="s">
        <v>1049</v>
      </c>
      <c r="E266">
        <f>COUNTIF(iYali!$C$4:$C$61,iYali_FSEOF_rxns[[#This Row],[rxn]])</f>
        <v>0</v>
      </c>
    </row>
    <row r="267" spans="1:5" hidden="1" x14ac:dyDescent="0.25">
      <c r="A267" t="s">
        <v>1381</v>
      </c>
      <c r="B267" t="s">
        <v>482</v>
      </c>
      <c r="C267" t="s">
        <v>1050</v>
      </c>
      <c r="D267" t="s">
        <v>1051</v>
      </c>
      <c r="E267">
        <f>COUNTIF(iYali!$C$4:$C$61,iYali_FSEOF_rxns[[#This Row],[rxn]])</f>
        <v>0</v>
      </c>
    </row>
    <row r="268" spans="1:5" hidden="1" x14ac:dyDescent="0.25">
      <c r="A268" t="s">
        <v>1382</v>
      </c>
      <c r="B268" t="s">
        <v>1053</v>
      </c>
      <c r="C268" t="s">
        <v>1052</v>
      </c>
      <c r="D268" t="s">
        <v>1054</v>
      </c>
      <c r="E268">
        <f>COUNTIF(iYali!$C$4:$C$61,iYali_FSEOF_rxns[[#This Row],[rxn]])</f>
        <v>0</v>
      </c>
    </row>
    <row r="269" spans="1:5" hidden="1" x14ac:dyDescent="0.25">
      <c r="A269" t="s">
        <v>1383</v>
      </c>
      <c r="B269" t="s">
        <v>477</v>
      </c>
      <c r="C269" t="s">
        <v>1055</v>
      </c>
      <c r="D269" t="s">
        <v>1056</v>
      </c>
      <c r="E269">
        <f>COUNTIF(iYali!$C$4:$C$61,iYali_FSEOF_rxns[[#This Row],[rxn]])</f>
        <v>0</v>
      </c>
    </row>
    <row r="270" spans="1:5" hidden="1" x14ac:dyDescent="0.25">
      <c r="A270" t="s">
        <v>1384</v>
      </c>
      <c r="B270" t="s">
        <v>477</v>
      </c>
      <c r="C270" t="s">
        <v>1057</v>
      </c>
      <c r="D270" t="s">
        <v>1058</v>
      </c>
      <c r="E270">
        <f>COUNTIF(iYali!$C$4:$C$61,iYali_FSEOF_rxns[[#This Row],[rxn]])</f>
        <v>0</v>
      </c>
    </row>
    <row r="271" spans="1:5" hidden="1" x14ac:dyDescent="0.25">
      <c r="A271" t="s">
        <v>1385</v>
      </c>
      <c r="B271" t="s">
        <v>121</v>
      </c>
      <c r="C271" t="s">
        <v>120</v>
      </c>
      <c r="D271" t="s">
        <v>1059</v>
      </c>
      <c r="E271">
        <f>COUNTIF(iYali!$C$4:$C$61,iYali_FSEOF_rxns[[#This Row],[rxn]])</f>
        <v>0</v>
      </c>
    </row>
    <row r="272" spans="1:5" hidden="1" x14ac:dyDescent="0.25">
      <c r="A272" t="s">
        <v>1386</v>
      </c>
      <c r="B272" t="s">
        <v>123</v>
      </c>
      <c r="C272" t="s">
        <v>122</v>
      </c>
      <c r="D272" t="s">
        <v>1060</v>
      </c>
      <c r="E272">
        <f>COUNTIF(iYali!$C$4:$C$61,iYali_FSEOF_rxns[[#This Row],[rxn]])</f>
        <v>0</v>
      </c>
    </row>
    <row r="273" spans="1:5" hidden="1" x14ac:dyDescent="0.25">
      <c r="A273" t="s">
        <v>1387</v>
      </c>
      <c r="B273" t="s">
        <v>125</v>
      </c>
      <c r="C273" t="s">
        <v>124</v>
      </c>
      <c r="D273" t="s">
        <v>1061</v>
      </c>
      <c r="E273">
        <f>COUNTIF(iYali!$C$4:$C$61,iYali_FSEOF_rxns[[#This Row],[rxn]])</f>
        <v>0</v>
      </c>
    </row>
    <row r="274" spans="1:5" hidden="1" x14ac:dyDescent="0.25">
      <c r="A274" t="s">
        <v>1388</v>
      </c>
      <c r="B274" t="s">
        <v>1062</v>
      </c>
      <c r="C274" t="s">
        <v>131</v>
      </c>
      <c r="D274" t="s">
        <v>1063</v>
      </c>
      <c r="E274">
        <f>COUNTIF(iYali!$C$4:$C$61,iYali_FSEOF_rxns[[#This Row],[rxn]])</f>
        <v>0</v>
      </c>
    </row>
    <row r="275" spans="1:5" hidden="1" x14ac:dyDescent="0.25">
      <c r="A275" t="s">
        <v>1389</v>
      </c>
      <c r="B275" t="s">
        <v>474</v>
      </c>
      <c r="C275" t="s">
        <v>1064</v>
      </c>
      <c r="D275" t="s">
        <v>1065</v>
      </c>
      <c r="E275">
        <f>COUNTIF(iYali!$C$4:$C$61,iYali_FSEOF_rxns[[#This Row],[rxn]])</f>
        <v>0</v>
      </c>
    </row>
    <row r="276" spans="1:5" hidden="1" x14ac:dyDescent="0.25">
      <c r="A276" t="s">
        <v>1390</v>
      </c>
      <c r="B276" t="s">
        <v>1062</v>
      </c>
      <c r="C276" t="s">
        <v>118</v>
      </c>
      <c r="D276" t="s">
        <v>1066</v>
      </c>
      <c r="E276">
        <f>COUNTIF(iYali!$C$4:$C$61,iYali_FSEOF_rxns[[#This Row],[rxn]])</f>
        <v>0</v>
      </c>
    </row>
    <row r="277" spans="1:5" hidden="1" x14ac:dyDescent="0.25">
      <c r="A277" t="s">
        <v>1391</v>
      </c>
      <c r="B277" t="s">
        <v>1068</v>
      </c>
      <c r="C277" t="s">
        <v>1067</v>
      </c>
      <c r="D277" t="s">
        <v>1069</v>
      </c>
      <c r="E277">
        <f>COUNTIF(iYali!$C$4:$C$61,iYali_FSEOF_rxns[[#This Row],[rxn]])</f>
        <v>0</v>
      </c>
    </row>
    <row r="278" spans="1:5" hidden="1" x14ac:dyDescent="0.25">
      <c r="A278" t="s">
        <v>1392</v>
      </c>
      <c r="B278" t="s">
        <v>453</v>
      </c>
      <c r="C278" t="s">
        <v>1070</v>
      </c>
      <c r="D278" t="s">
        <v>1071</v>
      </c>
      <c r="E278">
        <f>COUNTIF(iYali!$C$4:$C$61,iYali_FSEOF_rxns[[#This Row],[rxn]])</f>
        <v>0</v>
      </c>
    </row>
    <row r="280" spans="1:5" x14ac:dyDescent="0.25">
      <c r="A280" s="20" t="s">
        <v>1075</v>
      </c>
      <c r="B280" s="20" t="s">
        <v>1143</v>
      </c>
      <c r="C280" t="s">
        <v>1144</v>
      </c>
    </row>
    <row r="281" spans="1:5" x14ac:dyDescent="0.25">
      <c r="A281" t="s">
        <v>1076</v>
      </c>
      <c r="B281" t="s">
        <v>175</v>
      </c>
      <c r="C281" s="21">
        <v>1000</v>
      </c>
    </row>
    <row r="282" spans="1:5" x14ac:dyDescent="0.25">
      <c r="A282" t="s">
        <v>1077</v>
      </c>
      <c r="B282" t="s">
        <v>459</v>
      </c>
      <c r="C282" s="21">
        <v>1000</v>
      </c>
    </row>
    <row r="283" spans="1:5" x14ac:dyDescent="0.25">
      <c r="A283" t="s">
        <v>1078</v>
      </c>
      <c r="B283" t="s">
        <v>456</v>
      </c>
      <c r="C283" s="21">
        <v>1000</v>
      </c>
    </row>
    <row r="284" spans="1:5" x14ac:dyDescent="0.25">
      <c r="A284" t="s">
        <v>1079</v>
      </c>
      <c r="B284" t="s">
        <v>386</v>
      </c>
      <c r="C284" s="21">
        <v>1000</v>
      </c>
    </row>
    <row r="285" spans="1:5" x14ac:dyDescent="0.25">
      <c r="A285" t="s">
        <v>1080</v>
      </c>
      <c r="B285" t="s">
        <v>11</v>
      </c>
      <c r="C285" s="21">
        <v>1000</v>
      </c>
    </row>
    <row r="286" spans="1:5" x14ac:dyDescent="0.25">
      <c r="A286" t="s">
        <v>1081</v>
      </c>
      <c r="B286" t="s">
        <v>111</v>
      </c>
      <c r="C286" s="21">
        <v>1000</v>
      </c>
    </row>
    <row r="287" spans="1:5" x14ac:dyDescent="0.25">
      <c r="A287" t="s">
        <v>1082</v>
      </c>
      <c r="B287" t="s">
        <v>126</v>
      </c>
      <c r="C287" s="21">
        <v>1000</v>
      </c>
    </row>
    <row r="288" spans="1:5" x14ac:dyDescent="0.25">
      <c r="A288" t="s">
        <v>1083</v>
      </c>
      <c r="B288" t="s">
        <v>126</v>
      </c>
      <c r="C288" s="21">
        <v>1000</v>
      </c>
    </row>
    <row r="289" spans="1:3" x14ac:dyDescent="0.25">
      <c r="A289" t="s">
        <v>1084</v>
      </c>
      <c r="B289" t="s">
        <v>11</v>
      </c>
      <c r="C289" s="21">
        <v>1000</v>
      </c>
    </row>
    <row r="290" spans="1:3" x14ac:dyDescent="0.25">
      <c r="A290" t="s">
        <v>1085</v>
      </c>
      <c r="B290" t="s">
        <v>111</v>
      </c>
      <c r="C290" s="21">
        <v>1000</v>
      </c>
    </row>
    <row r="291" spans="1:3" x14ac:dyDescent="0.25">
      <c r="A291" t="s">
        <v>1086</v>
      </c>
      <c r="B291" t="s">
        <v>71</v>
      </c>
      <c r="C291" s="21">
        <v>1000</v>
      </c>
    </row>
    <row r="292" spans="1:3" x14ac:dyDescent="0.25">
      <c r="A292" t="s">
        <v>1087</v>
      </c>
      <c r="B292" t="s">
        <v>71</v>
      </c>
      <c r="C292" s="21">
        <v>1000</v>
      </c>
    </row>
    <row r="293" spans="1:3" x14ac:dyDescent="0.25">
      <c r="A293" t="s">
        <v>1088</v>
      </c>
      <c r="B293" t="s">
        <v>11</v>
      </c>
      <c r="C293" s="21">
        <v>1000</v>
      </c>
    </row>
    <row r="294" spans="1:3" x14ac:dyDescent="0.25">
      <c r="A294" t="s">
        <v>1089</v>
      </c>
      <c r="B294" t="s">
        <v>71</v>
      </c>
      <c r="C294" s="21">
        <v>1000</v>
      </c>
    </row>
    <row r="295" spans="1:3" x14ac:dyDescent="0.25">
      <c r="A295" t="s">
        <v>1090</v>
      </c>
      <c r="B295" t="s">
        <v>71</v>
      </c>
      <c r="C295" s="21">
        <v>1000</v>
      </c>
    </row>
    <row r="296" spans="1:3" x14ac:dyDescent="0.25">
      <c r="A296" t="s">
        <v>1091</v>
      </c>
      <c r="B296" t="s">
        <v>11</v>
      </c>
      <c r="C296" s="21">
        <v>1000</v>
      </c>
    </row>
    <row r="297" spans="1:3" x14ac:dyDescent="0.25">
      <c r="A297" t="s">
        <v>1092</v>
      </c>
      <c r="B297" t="s">
        <v>71</v>
      </c>
      <c r="C297" s="21">
        <v>1000</v>
      </c>
    </row>
    <row r="298" spans="1:3" x14ac:dyDescent="0.25">
      <c r="A298" t="s">
        <v>1093</v>
      </c>
      <c r="B298" t="s">
        <v>71</v>
      </c>
      <c r="C298" s="21">
        <v>1000</v>
      </c>
    </row>
    <row r="299" spans="1:3" x14ac:dyDescent="0.25">
      <c r="A299" t="s">
        <v>1094</v>
      </c>
      <c r="B299" t="s">
        <v>484</v>
      </c>
      <c r="C299" s="22">
        <v>37.259538391246998</v>
      </c>
    </row>
    <row r="300" spans="1:3" x14ac:dyDescent="0.25">
      <c r="A300" t="s">
        <v>224</v>
      </c>
      <c r="B300" t="s">
        <v>490</v>
      </c>
      <c r="C300" s="22">
        <v>23.570006411903901</v>
      </c>
    </row>
    <row r="301" spans="1:3" x14ac:dyDescent="0.25">
      <c r="A301" s="10" t="s">
        <v>221</v>
      </c>
      <c r="B301" s="10" t="s">
        <v>487</v>
      </c>
      <c r="C301" s="23">
        <v>23.570006411903901</v>
      </c>
    </row>
    <row r="302" spans="1:3" x14ac:dyDescent="0.25">
      <c r="A302" t="s">
        <v>221</v>
      </c>
      <c r="B302" t="s">
        <v>503</v>
      </c>
      <c r="C302" s="22">
        <v>8.3361576667160104</v>
      </c>
    </row>
    <row r="303" spans="1:3" x14ac:dyDescent="0.25">
      <c r="A303" t="s">
        <v>232</v>
      </c>
      <c r="B303" t="s">
        <v>497</v>
      </c>
      <c r="C303" s="22">
        <v>8.3361576667160104</v>
      </c>
    </row>
    <row r="304" spans="1:3" x14ac:dyDescent="0.25">
      <c r="A304" t="s">
        <v>196</v>
      </c>
      <c r="B304" t="s">
        <v>500</v>
      </c>
      <c r="C304" s="22">
        <v>8.3361576667160104</v>
      </c>
    </row>
    <row r="305" spans="1:3" x14ac:dyDescent="0.25">
      <c r="A305" t="s">
        <v>1095</v>
      </c>
      <c r="B305" t="s">
        <v>367</v>
      </c>
      <c r="C305" s="22">
        <v>8.3361576667160104</v>
      </c>
    </row>
    <row r="306" spans="1:3" x14ac:dyDescent="0.25">
      <c r="A306" t="s">
        <v>1096</v>
      </c>
      <c r="B306" t="s">
        <v>367</v>
      </c>
      <c r="C306" s="22">
        <v>8.3361576667160104</v>
      </c>
    </row>
    <row r="307" spans="1:3" x14ac:dyDescent="0.25">
      <c r="A307" t="s">
        <v>1097</v>
      </c>
      <c r="B307" t="s">
        <v>367</v>
      </c>
      <c r="C307" s="22">
        <v>8.3361576667160104</v>
      </c>
    </row>
    <row r="308" spans="1:3" x14ac:dyDescent="0.25">
      <c r="A308" t="s">
        <v>192</v>
      </c>
      <c r="B308" t="s">
        <v>510</v>
      </c>
      <c r="C308" s="22">
        <v>8.3361576667160104</v>
      </c>
    </row>
    <row r="309" spans="1:3" x14ac:dyDescent="0.25">
      <c r="A309" t="s">
        <v>212</v>
      </c>
      <c r="B309" t="s">
        <v>528</v>
      </c>
      <c r="C309" s="22">
        <v>8.3361576667159802</v>
      </c>
    </row>
    <row r="310" spans="1:3" x14ac:dyDescent="0.25">
      <c r="A310" t="s">
        <v>266</v>
      </c>
      <c r="B310" t="s">
        <v>532</v>
      </c>
      <c r="C310" s="22">
        <v>8.3361576667159802</v>
      </c>
    </row>
    <row r="311" spans="1:3" x14ac:dyDescent="0.25">
      <c r="A311" t="s">
        <v>1098</v>
      </c>
      <c r="B311" t="s">
        <v>540</v>
      </c>
      <c r="C311" s="22">
        <v>8.3078045578858593</v>
      </c>
    </row>
    <row r="312" spans="1:3" x14ac:dyDescent="0.25">
      <c r="A312" t="s">
        <v>1099</v>
      </c>
      <c r="B312" t="s">
        <v>540</v>
      </c>
      <c r="C312" s="22">
        <v>8.3078045578858593</v>
      </c>
    </row>
    <row r="313" spans="1:3" x14ac:dyDescent="0.25">
      <c r="A313" t="s">
        <v>1100</v>
      </c>
      <c r="B313" t="s">
        <v>537</v>
      </c>
      <c r="C313" s="22">
        <v>8.3055026910018093</v>
      </c>
    </row>
    <row r="314" spans="1:3" x14ac:dyDescent="0.25">
      <c r="A314" t="s">
        <v>1101</v>
      </c>
      <c r="B314" t="s">
        <v>537</v>
      </c>
      <c r="C314" s="22">
        <v>8.3055026910018093</v>
      </c>
    </row>
    <row r="315" spans="1:3" x14ac:dyDescent="0.25">
      <c r="A315" t="s">
        <v>244</v>
      </c>
      <c r="B315" t="s">
        <v>374</v>
      </c>
      <c r="C315" s="22">
        <v>6.5895141029773301</v>
      </c>
    </row>
    <row r="316" spans="1:3" x14ac:dyDescent="0.25">
      <c r="A316" t="s">
        <v>1102</v>
      </c>
      <c r="B316" t="s">
        <v>546</v>
      </c>
      <c r="C316" s="22">
        <v>6.5895141029773301</v>
      </c>
    </row>
    <row r="317" spans="1:3" x14ac:dyDescent="0.25">
      <c r="A317" t="s">
        <v>1103</v>
      </c>
      <c r="B317" t="s">
        <v>546</v>
      </c>
      <c r="C317" s="22">
        <v>6.5895141029773301</v>
      </c>
    </row>
    <row r="318" spans="1:3" x14ac:dyDescent="0.25">
      <c r="A318" t="s">
        <v>1104</v>
      </c>
      <c r="B318" t="s">
        <v>108</v>
      </c>
      <c r="C318" s="22">
        <v>6.3879103274026097</v>
      </c>
    </row>
    <row r="319" spans="1:3" x14ac:dyDescent="0.25">
      <c r="A319" t="s">
        <v>1105</v>
      </c>
      <c r="B319" t="s">
        <v>108</v>
      </c>
      <c r="C319" s="22">
        <v>6.3879103274026097</v>
      </c>
    </row>
    <row r="320" spans="1:3" x14ac:dyDescent="0.25">
      <c r="A320" t="s">
        <v>1106</v>
      </c>
      <c r="B320" t="s">
        <v>108</v>
      </c>
      <c r="C320" s="22">
        <v>6.3879103274026097</v>
      </c>
    </row>
    <row r="321" spans="1:3" x14ac:dyDescent="0.25">
      <c r="A321" t="s">
        <v>1107</v>
      </c>
      <c r="B321" t="s">
        <v>108</v>
      </c>
      <c r="C321" s="22">
        <v>6.3879103274026097</v>
      </c>
    </row>
    <row r="322" spans="1:3" x14ac:dyDescent="0.25">
      <c r="A322" t="s">
        <v>1108</v>
      </c>
      <c r="B322" t="s">
        <v>117</v>
      </c>
      <c r="C322" s="22">
        <v>4.1610705012346099</v>
      </c>
    </row>
    <row r="323" spans="1:3" x14ac:dyDescent="0.25">
      <c r="A323" t="s">
        <v>1109</v>
      </c>
      <c r="B323" t="s">
        <v>36</v>
      </c>
      <c r="C323" s="22">
        <v>2.8663957832289002</v>
      </c>
    </row>
    <row r="324" spans="1:3" x14ac:dyDescent="0.25">
      <c r="A324" t="s">
        <v>1110</v>
      </c>
      <c r="B324" t="s">
        <v>36</v>
      </c>
      <c r="C324" s="22">
        <v>2.8663957832289002</v>
      </c>
    </row>
    <row r="325" spans="1:3" x14ac:dyDescent="0.25">
      <c r="A325" t="s">
        <v>1111</v>
      </c>
      <c r="B325" t="s">
        <v>113</v>
      </c>
      <c r="C325" s="22">
        <v>2.69563499860869</v>
      </c>
    </row>
    <row r="326" spans="1:3" x14ac:dyDescent="0.25">
      <c r="A326" t="s">
        <v>259</v>
      </c>
      <c r="B326" t="s">
        <v>100</v>
      </c>
      <c r="C326" s="22">
        <v>1.5200771413065499</v>
      </c>
    </row>
    <row r="327" spans="1:3" x14ac:dyDescent="0.25">
      <c r="A327" t="s">
        <v>255</v>
      </c>
      <c r="B327" t="s">
        <v>94</v>
      </c>
      <c r="C327" s="22">
        <v>1.43120263014339</v>
      </c>
    </row>
    <row r="328" spans="1:3" x14ac:dyDescent="0.25">
      <c r="A328" t="s">
        <v>228</v>
      </c>
      <c r="B328" t="s">
        <v>92</v>
      </c>
      <c r="C328" s="22">
        <v>1.43120263014339</v>
      </c>
    </row>
    <row r="329" spans="1:3" x14ac:dyDescent="0.25">
      <c r="A329" t="s">
        <v>251</v>
      </c>
      <c r="B329" t="s">
        <v>104</v>
      </c>
      <c r="C329" s="22">
        <v>1.1105322590645801</v>
      </c>
    </row>
    <row r="330" spans="1:3" x14ac:dyDescent="0.25">
      <c r="A330" s="10" t="s">
        <v>240</v>
      </c>
      <c r="B330" s="10" t="s">
        <v>102</v>
      </c>
      <c r="C330" s="23">
        <v>1.1105322590645801</v>
      </c>
    </row>
    <row r="331" spans="1:3" x14ac:dyDescent="0.25">
      <c r="A331" t="s">
        <v>1112</v>
      </c>
      <c r="B331" t="s">
        <v>171</v>
      </c>
      <c r="C331" s="22">
        <v>1.10642064740061</v>
      </c>
    </row>
    <row r="332" spans="1:3" x14ac:dyDescent="0.25">
      <c r="A332" t="s">
        <v>1113</v>
      </c>
      <c r="B332" t="s">
        <v>173</v>
      </c>
      <c r="C332" s="22">
        <v>1.10642064740061</v>
      </c>
    </row>
    <row r="333" spans="1:3" x14ac:dyDescent="0.25">
      <c r="A333" t="s">
        <v>263</v>
      </c>
      <c r="B333" t="s">
        <v>352</v>
      </c>
      <c r="C333" s="22">
        <v>1.0317783570102199</v>
      </c>
    </row>
    <row r="334" spans="1:3" x14ac:dyDescent="0.25">
      <c r="A334" t="s">
        <v>1114</v>
      </c>
      <c r="B334" t="s">
        <v>99</v>
      </c>
      <c r="C334" s="22">
        <v>1.00141665435174</v>
      </c>
    </row>
    <row r="335" spans="1:3" x14ac:dyDescent="0.25">
      <c r="A335" t="s">
        <v>1115</v>
      </c>
      <c r="B335" t="s">
        <v>99</v>
      </c>
      <c r="C335" s="22">
        <v>1.00141665435174</v>
      </c>
    </row>
    <row r="336" spans="1:3" x14ac:dyDescent="0.25">
      <c r="A336" t="s">
        <v>1116</v>
      </c>
      <c r="B336" t="s">
        <v>99</v>
      </c>
      <c r="C336" s="22">
        <v>1.00141665435174</v>
      </c>
    </row>
    <row r="337" spans="1:3" x14ac:dyDescent="0.25">
      <c r="A337" t="s">
        <v>1117</v>
      </c>
      <c r="B337" t="s">
        <v>99</v>
      </c>
      <c r="C337" s="22">
        <v>1.00141665435174</v>
      </c>
    </row>
    <row r="338" spans="1:3" x14ac:dyDescent="0.25">
      <c r="A338" t="s">
        <v>1118</v>
      </c>
      <c r="B338" t="s">
        <v>99</v>
      </c>
      <c r="C338" s="22">
        <v>1.00141665435174</v>
      </c>
    </row>
    <row r="339" spans="1:3" x14ac:dyDescent="0.25">
      <c r="A339" t="s">
        <v>1119</v>
      </c>
      <c r="B339" t="s">
        <v>99</v>
      </c>
      <c r="C339" s="22">
        <v>1.00141665435174</v>
      </c>
    </row>
    <row r="340" spans="1:3" x14ac:dyDescent="0.25">
      <c r="A340" t="s">
        <v>1120</v>
      </c>
      <c r="B340" t="s">
        <v>99</v>
      </c>
      <c r="C340" s="22">
        <v>1.00141665435174</v>
      </c>
    </row>
    <row r="341" spans="1:3" x14ac:dyDescent="0.25">
      <c r="A341" t="s">
        <v>1121</v>
      </c>
      <c r="B341" t="s">
        <v>99</v>
      </c>
      <c r="C341" s="22">
        <v>1.00141665435174</v>
      </c>
    </row>
    <row r="342" spans="1:3" x14ac:dyDescent="0.25">
      <c r="A342" t="s">
        <v>1122</v>
      </c>
      <c r="B342" t="s">
        <v>98</v>
      </c>
      <c r="C342" s="22">
        <v>1.00141665435174</v>
      </c>
    </row>
    <row r="343" spans="1:3" x14ac:dyDescent="0.25">
      <c r="A343" t="s">
        <v>1123</v>
      </c>
      <c r="B343" t="s">
        <v>98</v>
      </c>
      <c r="C343" s="22">
        <v>1.00141665435174</v>
      </c>
    </row>
    <row r="344" spans="1:3" x14ac:dyDescent="0.25">
      <c r="A344" t="s">
        <v>1124</v>
      </c>
      <c r="B344" t="s">
        <v>99</v>
      </c>
      <c r="C344" s="22">
        <v>1.00141665435174</v>
      </c>
    </row>
    <row r="345" spans="1:3" x14ac:dyDescent="0.25">
      <c r="A345" t="s">
        <v>1125</v>
      </c>
      <c r="B345" t="s">
        <v>1047</v>
      </c>
      <c r="C345" s="22">
        <v>0.40637195101645701</v>
      </c>
    </row>
    <row r="346" spans="1:3" x14ac:dyDescent="0.25">
      <c r="A346" t="s">
        <v>1126</v>
      </c>
      <c r="B346" t="s">
        <v>1052</v>
      </c>
      <c r="C346" s="22">
        <v>0.40241649638941901</v>
      </c>
    </row>
    <row r="347" spans="1:3" x14ac:dyDescent="0.25">
      <c r="A347" t="s">
        <v>1127</v>
      </c>
      <c r="B347" t="s">
        <v>122</v>
      </c>
      <c r="C347" s="22">
        <v>0.19741766022030499</v>
      </c>
    </row>
    <row r="348" spans="1:3" x14ac:dyDescent="0.25">
      <c r="A348" t="s">
        <v>1128</v>
      </c>
      <c r="B348" t="s">
        <v>124</v>
      </c>
      <c r="C348" s="22">
        <v>0.19741766022030499</v>
      </c>
    </row>
    <row r="349" spans="1:3" x14ac:dyDescent="0.25">
      <c r="A349" t="s">
        <v>1129</v>
      </c>
      <c r="B349" t="s">
        <v>120</v>
      </c>
      <c r="C349" s="22">
        <v>0.19741766022030499</v>
      </c>
    </row>
    <row r="350" spans="1:3" x14ac:dyDescent="0.25">
      <c r="A350" t="s">
        <v>1130</v>
      </c>
      <c r="B350" t="s">
        <v>131</v>
      </c>
      <c r="C350" s="22">
        <v>9.9401734614570705E-2</v>
      </c>
    </row>
    <row r="351" spans="1:3" x14ac:dyDescent="0.25">
      <c r="A351" t="s">
        <v>1131</v>
      </c>
      <c r="B351" t="s">
        <v>131</v>
      </c>
      <c r="C351" s="22">
        <v>9.9401734614570705E-2</v>
      </c>
    </row>
    <row r="352" spans="1:3" x14ac:dyDescent="0.25">
      <c r="A352" t="s">
        <v>1132</v>
      </c>
      <c r="B352" t="s">
        <v>1067</v>
      </c>
      <c r="C352" s="21">
        <v>0</v>
      </c>
    </row>
    <row r="353" spans="1:3" x14ac:dyDescent="0.25">
      <c r="A353" t="s">
        <v>1133</v>
      </c>
      <c r="B353" t="s">
        <v>1067</v>
      </c>
      <c r="C353" s="21">
        <v>0</v>
      </c>
    </row>
    <row r="354" spans="1:3" x14ac:dyDescent="0.25">
      <c r="A354" t="s">
        <v>1134</v>
      </c>
      <c r="B354" t="s">
        <v>1067</v>
      </c>
      <c r="C354" s="21">
        <v>0</v>
      </c>
    </row>
    <row r="355" spans="1:3" x14ac:dyDescent="0.25">
      <c r="A355" t="s">
        <v>1135</v>
      </c>
      <c r="B355" t="s">
        <v>1067</v>
      </c>
      <c r="C355" s="21">
        <v>0</v>
      </c>
    </row>
    <row r="356" spans="1:3" x14ac:dyDescent="0.25">
      <c r="A356" t="s">
        <v>1136</v>
      </c>
      <c r="B356" t="s">
        <v>1067</v>
      </c>
      <c r="C356" s="21">
        <v>0</v>
      </c>
    </row>
    <row r="357" spans="1:3" x14ac:dyDescent="0.25">
      <c r="A357" t="s">
        <v>1137</v>
      </c>
      <c r="B357" t="s">
        <v>1067</v>
      </c>
      <c r="C357" s="21">
        <v>0</v>
      </c>
    </row>
    <row r="358" spans="1:3" x14ac:dyDescent="0.25">
      <c r="A358" t="s">
        <v>1138</v>
      </c>
      <c r="B358" t="s">
        <v>1067</v>
      </c>
      <c r="C358" s="21">
        <v>0</v>
      </c>
    </row>
    <row r="359" spans="1:3" x14ac:dyDescent="0.25">
      <c r="A359" t="s">
        <v>1139</v>
      </c>
      <c r="B359" t="s">
        <v>1067</v>
      </c>
      <c r="C359" s="21">
        <v>0</v>
      </c>
    </row>
    <row r="360" spans="1:3" x14ac:dyDescent="0.25">
      <c r="A360" t="s">
        <v>1140</v>
      </c>
      <c r="B360" t="s">
        <v>1067</v>
      </c>
      <c r="C360" s="21">
        <v>0</v>
      </c>
    </row>
    <row r="361" spans="1:3" x14ac:dyDescent="0.25">
      <c r="A361" t="s">
        <v>1141</v>
      </c>
      <c r="B361" t="s">
        <v>1067</v>
      </c>
      <c r="C361" s="21">
        <v>0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71A4-4CC4-44B6-8A09-51199A818DEA}">
  <dimension ref="A1:J62"/>
  <sheetViews>
    <sheetView zoomScale="70" zoomScaleNormal="70" workbookViewId="0">
      <selection activeCell="D43" sqref="D43"/>
    </sheetView>
  </sheetViews>
  <sheetFormatPr defaultRowHeight="15" x14ac:dyDescent="0.25"/>
  <cols>
    <col min="1" max="1" width="10" bestFit="1" customWidth="1"/>
    <col min="2" max="2" width="8.5703125" hidden="1" customWidth="1"/>
    <col min="3" max="3" width="15.85546875" bestFit="1" customWidth="1"/>
    <col min="4" max="4" width="65.42578125" customWidth="1"/>
    <col min="5" max="5" width="26.140625" customWidth="1"/>
    <col min="6" max="6" width="11.42578125" customWidth="1"/>
    <col min="7" max="7" width="42.7109375" customWidth="1"/>
    <col min="8" max="8" width="26.85546875" bestFit="1" customWidth="1"/>
  </cols>
  <sheetData>
    <row r="1" spans="1:10" x14ac:dyDescent="0.25">
      <c r="A1" s="30" t="s">
        <v>347</v>
      </c>
      <c r="B1" s="30"/>
      <c r="C1" s="30"/>
      <c r="D1" s="30"/>
      <c r="E1" s="30"/>
      <c r="F1" s="30"/>
      <c r="G1" s="30"/>
      <c r="H1" s="30"/>
    </row>
    <row r="2" spans="1:10" x14ac:dyDescent="0.25">
      <c r="A2" t="s">
        <v>177</v>
      </c>
      <c r="B2" t="s">
        <v>178</v>
      </c>
      <c r="C2" t="s">
        <v>179</v>
      </c>
      <c r="D2" t="s">
        <v>180</v>
      </c>
      <c r="E2" t="s">
        <v>181</v>
      </c>
      <c r="F2" t="s">
        <v>182</v>
      </c>
      <c r="G2" t="s">
        <v>183</v>
      </c>
      <c r="H2" t="s">
        <v>164</v>
      </c>
    </row>
    <row r="3" spans="1:10" hidden="1" x14ac:dyDescent="0.25">
      <c r="A3">
        <v>2.9740000000000002</v>
      </c>
      <c r="B3">
        <v>5</v>
      </c>
      <c r="C3" t="s">
        <v>184</v>
      </c>
      <c r="D3" t="s">
        <v>185</v>
      </c>
      <c r="E3" t="s">
        <v>186</v>
      </c>
      <c r="F3">
        <v>1</v>
      </c>
    </row>
    <row r="4" spans="1:10" x14ac:dyDescent="0.25">
      <c r="A4" s="7">
        <v>22.002099999999999</v>
      </c>
      <c r="B4">
        <v>99</v>
      </c>
      <c r="C4" t="s">
        <v>199</v>
      </c>
      <c r="D4" t="s">
        <v>200</v>
      </c>
      <c r="E4" t="s">
        <v>201</v>
      </c>
      <c r="F4">
        <v>0</v>
      </c>
      <c r="G4" t="s">
        <v>202</v>
      </c>
      <c r="H4" t="s">
        <v>342</v>
      </c>
      <c r="J4" s="5" t="s">
        <v>346</v>
      </c>
    </row>
    <row r="5" spans="1:10" x14ac:dyDescent="0.25">
      <c r="A5" s="7">
        <v>11.9725</v>
      </c>
      <c r="B5">
        <v>742</v>
      </c>
      <c r="C5" t="s">
        <v>256</v>
      </c>
      <c r="D5" t="s">
        <v>257</v>
      </c>
      <c r="E5" t="s">
        <v>258</v>
      </c>
      <c r="F5">
        <v>0</v>
      </c>
      <c r="G5" t="s">
        <v>259</v>
      </c>
      <c r="H5" t="s">
        <v>342</v>
      </c>
    </row>
    <row r="6" spans="1:10" x14ac:dyDescent="0.25">
      <c r="A6" s="7">
        <v>10.6181</v>
      </c>
      <c r="B6">
        <v>316</v>
      </c>
      <c r="C6" t="s">
        <v>225</v>
      </c>
      <c r="D6" t="s">
        <v>226</v>
      </c>
      <c r="E6" t="s">
        <v>227</v>
      </c>
      <c r="F6">
        <v>1</v>
      </c>
      <c r="G6" t="s">
        <v>228</v>
      </c>
      <c r="H6" t="s">
        <v>342</v>
      </c>
      <c r="J6" s="8" t="s">
        <v>348</v>
      </c>
    </row>
    <row r="7" spans="1:10" x14ac:dyDescent="0.25">
      <c r="A7" s="7">
        <v>10.6181</v>
      </c>
      <c r="B7">
        <v>695</v>
      </c>
      <c r="C7" t="s">
        <v>252</v>
      </c>
      <c r="D7" t="s">
        <v>253</v>
      </c>
      <c r="E7" t="s">
        <v>254</v>
      </c>
      <c r="F7">
        <v>1</v>
      </c>
      <c r="G7" t="s">
        <v>255</v>
      </c>
      <c r="H7" t="s">
        <v>342</v>
      </c>
      <c r="J7" s="4" t="s">
        <v>349</v>
      </c>
    </row>
    <row r="8" spans="1:10" x14ac:dyDescent="0.25">
      <c r="A8" s="9">
        <v>4.6917999999999997</v>
      </c>
      <c r="B8">
        <v>367</v>
      </c>
      <c r="C8" s="10" t="s">
        <v>237</v>
      </c>
      <c r="D8" s="10" t="s">
        <v>238</v>
      </c>
      <c r="E8" s="10" t="s">
        <v>239</v>
      </c>
      <c r="F8">
        <v>1</v>
      </c>
      <c r="G8" s="10" t="s">
        <v>240</v>
      </c>
      <c r="H8" s="10" t="s">
        <v>341</v>
      </c>
      <c r="J8" s="5" t="s">
        <v>350</v>
      </c>
    </row>
    <row r="9" spans="1:10" x14ac:dyDescent="0.25">
      <c r="A9" s="7">
        <v>4.6917999999999997</v>
      </c>
      <c r="B9">
        <v>694</v>
      </c>
      <c r="C9" t="s">
        <v>249</v>
      </c>
      <c r="D9" t="s">
        <v>250</v>
      </c>
      <c r="E9" t="s">
        <v>239</v>
      </c>
      <c r="F9">
        <v>1</v>
      </c>
      <c r="G9" t="s">
        <v>251</v>
      </c>
      <c r="H9" t="s">
        <v>342</v>
      </c>
    </row>
    <row r="10" spans="1:10" x14ac:dyDescent="0.25">
      <c r="A10" s="7">
        <v>2.2439</v>
      </c>
      <c r="B10">
        <v>1410</v>
      </c>
      <c r="C10" t="s">
        <v>288</v>
      </c>
      <c r="D10" t="s">
        <v>289</v>
      </c>
      <c r="E10" t="s">
        <v>286</v>
      </c>
      <c r="F10">
        <v>0</v>
      </c>
      <c r="G10" t="s">
        <v>287</v>
      </c>
      <c r="H10" t="s">
        <v>342</v>
      </c>
    </row>
    <row r="11" spans="1:10" x14ac:dyDescent="0.25">
      <c r="A11" s="7">
        <v>2.1192000000000002</v>
      </c>
      <c r="B11">
        <v>1452</v>
      </c>
      <c r="C11" t="s">
        <v>290</v>
      </c>
      <c r="D11" t="s">
        <v>291</v>
      </c>
      <c r="E11" t="s">
        <v>292</v>
      </c>
      <c r="F11">
        <v>0</v>
      </c>
      <c r="G11" t="s">
        <v>293</v>
      </c>
      <c r="H11" t="s">
        <v>342</v>
      </c>
    </row>
    <row r="12" spans="1:10" x14ac:dyDescent="0.25">
      <c r="A12" s="7">
        <v>1.5269999999999999</v>
      </c>
      <c r="B12">
        <v>810</v>
      </c>
      <c r="C12" t="s">
        <v>260</v>
      </c>
      <c r="D12" t="s">
        <v>261</v>
      </c>
      <c r="E12" t="s">
        <v>262</v>
      </c>
      <c r="F12">
        <v>1</v>
      </c>
      <c r="G12" t="s">
        <v>263</v>
      </c>
      <c r="H12" t="s">
        <v>342</v>
      </c>
    </row>
    <row r="13" spans="1:10" x14ac:dyDescent="0.25">
      <c r="A13" s="9">
        <v>0.98002</v>
      </c>
      <c r="B13">
        <v>287</v>
      </c>
      <c r="C13" s="10" t="s">
        <v>218</v>
      </c>
      <c r="D13" s="10" t="s">
        <v>219</v>
      </c>
      <c r="E13" s="10" t="s">
        <v>220</v>
      </c>
      <c r="F13">
        <v>1</v>
      </c>
      <c r="G13" s="10" t="s">
        <v>221</v>
      </c>
      <c r="H13" s="10" t="s">
        <v>341</v>
      </c>
    </row>
    <row r="14" spans="1:10" x14ac:dyDescent="0.25">
      <c r="A14" s="7">
        <v>0.98002</v>
      </c>
      <c r="B14">
        <v>288</v>
      </c>
      <c r="C14" t="s">
        <v>222</v>
      </c>
      <c r="D14" t="s">
        <v>223</v>
      </c>
      <c r="E14" t="s">
        <v>220</v>
      </c>
      <c r="F14">
        <v>0</v>
      </c>
      <c r="G14" t="s">
        <v>224</v>
      </c>
      <c r="H14" t="s">
        <v>342</v>
      </c>
    </row>
    <row r="15" spans="1:10" x14ac:dyDescent="0.25">
      <c r="A15" s="7">
        <v>0.92413000000000001</v>
      </c>
      <c r="B15">
        <v>19</v>
      </c>
      <c r="C15" t="s">
        <v>187</v>
      </c>
      <c r="D15" t="s">
        <v>188</v>
      </c>
      <c r="F15">
        <v>0</v>
      </c>
      <c r="G15" t="s">
        <v>189</v>
      </c>
      <c r="H15" t="s">
        <v>342</v>
      </c>
    </row>
    <row r="16" spans="1:10" x14ac:dyDescent="0.25">
      <c r="A16" s="7">
        <v>0.92413000000000001</v>
      </c>
      <c r="B16">
        <v>375</v>
      </c>
      <c r="C16" t="s">
        <v>241</v>
      </c>
      <c r="D16" t="s">
        <v>242</v>
      </c>
      <c r="E16" t="s">
        <v>243</v>
      </c>
      <c r="F16">
        <v>0</v>
      </c>
      <c r="G16" t="s">
        <v>244</v>
      </c>
      <c r="H16" t="s">
        <v>342</v>
      </c>
    </row>
    <row r="17" spans="1:8" x14ac:dyDescent="0.25">
      <c r="A17" s="7">
        <v>0.59077999999999997</v>
      </c>
      <c r="B17">
        <v>1852</v>
      </c>
      <c r="C17" t="s">
        <v>336</v>
      </c>
      <c r="D17" t="s">
        <v>337</v>
      </c>
      <c r="E17" t="s">
        <v>338</v>
      </c>
      <c r="F17">
        <v>0</v>
      </c>
      <c r="G17" t="s">
        <v>293</v>
      </c>
      <c r="H17" t="s">
        <v>342</v>
      </c>
    </row>
    <row r="18" spans="1:8" x14ac:dyDescent="0.25">
      <c r="A18" s="7">
        <v>0.57874000000000003</v>
      </c>
      <c r="B18">
        <v>1409</v>
      </c>
      <c r="C18" t="s">
        <v>284</v>
      </c>
      <c r="D18" t="s">
        <v>285</v>
      </c>
      <c r="E18" t="s">
        <v>286</v>
      </c>
      <c r="F18">
        <v>0</v>
      </c>
      <c r="G18" t="s">
        <v>287</v>
      </c>
      <c r="H18" t="s">
        <v>342</v>
      </c>
    </row>
    <row r="19" spans="1:8" x14ac:dyDescent="0.25">
      <c r="A19" s="7">
        <v>2.375E-2</v>
      </c>
      <c r="B19">
        <v>210</v>
      </c>
      <c r="C19" t="s">
        <v>209</v>
      </c>
      <c r="D19" t="s">
        <v>210</v>
      </c>
      <c r="E19" t="s">
        <v>211</v>
      </c>
      <c r="F19">
        <v>0</v>
      </c>
      <c r="G19" t="s">
        <v>212</v>
      </c>
      <c r="H19" t="s">
        <v>342</v>
      </c>
    </row>
    <row r="20" spans="1:8" x14ac:dyDescent="0.25">
      <c r="A20" s="7">
        <v>2.375E-2</v>
      </c>
      <c r="B20">
        <v>211</v>
      </c>
      <c r="C20" t="s">
        <v>213</v>
      </c>
      <c r="D20" t="s">
        <v>210</v>
      </c>
      <c r="E20" t="s">
        <v>211</v>
      </c>
      <c r="F20">
        <v>0</v>
      </c>
      <c r="G20" t="s">
        <v>212</v>
      </c>
      <c r="H20" t="s">
        <v>342</v>
      </c>
    </row>
    <row r="21" spans="1:8" x14ac:dyDescent="0.25">
      <c r="A21" s="7">
        <v>2.375E-2</v>
      </c>
      <c r="B21">
        <v>579</v>
      </c>
      <c r="C21" t="s">
        <v>245</v>
      </c>
      <c r="D21" t="s">
        <v>246</v>
      </c>
      <c r="E21" t="s">
        <v>247</v>
      </c>
      <c r="F21">
        <v>-1</v>
      </c>
      <c r="G21" t="s">
        <v>248</v>
      </c>
      <c r="H21" t="s">
        <v>342</v>
      </c>
    </row>
    <row r="22" spans="1:8" x14ac:dyDescent="0.25">
      <c r="A22" s="7">
        <v>2.375E-2</v>
      </c>
      <c r="B22">
        <v>868</v>
      </c>
      <c r="C22" t="s">
        <v>264</v>
      </c>
      <c r="D22" t="s">
        <v>265</v>
      </c>
      <c r="F22">
        <v>0</v>
      </c>
      <c r="G22" t="s">
        <v>266</v>
      </c>
      <c r="H22" t="s">
        <v>342</v>
      </c>
    </row>
    <row r="23" spans="1:8" x14ac:dyDescent="0.25">
      <c r="A23" s="7">
        <v>1.4844E-2</v>
      </c>
      <c r="B23">
        <v>92</v>
      </c>
      <c r="C23" t="s">
        <v>193</v>
      </c>
      <c r="D23" t="s">
        <v>194</v>
      </c>
      <c r="E23" t="s">
        <v>195</v>
      </c>
      <c r="F23">
        <v>0</v>
      </c>
      <c r="G23" t="s">
        <v>196</v>
      </c>
      <c r="H23" t="s">
        <v>342</v>
      </c>
    </row>
    <row r="24" spans="1:8" x14ac:dyDescent="0.25">
      <c r="A24" s="11">
        <v>1.4844E-2</v>
      </c>
      <c r="B24">
        <v>111</v>
      </c>
      <c r="C24" s="5" t="s">
        <v>203</v>
      </c>
      <c r="D24" s="5" t="s">
        <v>204</v>
      </c>
      <c r="E24" s="5" t="s">
        <v>205</v>
      </c>
      <c r="F24" s="5">
        <v>0</v>
      </c>
      <c r="G24" s="5" t="s">
        <v>206</v>
      </c>
      <c r="H24" s="5" t="s">
        <v>343</v>
      </c>
    </row>
    <row r="25" spans="1:8" x14ac:dyDescent="0.25">
      <c r="A25" s="7">
        <v>1.4844E-2</v>
      </c>
      <c r="B25">
        <v>324</v>
      </c>
      <c r="C25" t="s">
        <v>233</v>
      </c>
      <c r="D25" t="s">
        <v>234</v>
      </c>
      <c r="E25" t="s">
        <v>231</v>
      </c>
      <c r="F25">
        <v>1</v>
      </c>
      <c r="G25" t="s">
        <v>232</v>
      </c>
      <c r="H25" t="s">
        <v>342</v>
      </c>
    </row>
    <row r="26" spans="1:8" x14ac:dyDescent="0.25">
      <c r="A26" s="7">
        <v>1.4844E-2</v>
      </c>
      <c r="B26">
        <v>1465</v>
      </c>
      <c r="C26" t="s">
        <v>299</v>
      </c>
      <c r="D26" t="s">
        <v>300</v>
      </c>
      <c r="E26" t="s">
        <v>231</v>
      </c>
      <c r="F26">
        <v>-1</v>
      </c>
      <c r="G26" t="s">
        <v>296</v>
      </c>
      <c r="H26" t="s">
        <v>342</v>
      </c>
    </row>
    <row r="27" spans="1:8" x14ac:dyDescent="0.25">
      <c r="A27" s="7">
        <v>1.4844E-2</v>
      </c>
      <c r="B27">
        <v>1517</v>
      </c>
      <c r="C27" t="s">
        <v>303</v>
      </c>
      <c r="D27" t="s">
        <v>304</v>
      </c>
      <c r="F27">
        <v>0</v>
      </c>
      <c r="G27" t="s">
        <v>192</v>
      </c>
      <c r="H27" t="s">
        <v>342</v>
      </c>
    </row>
    <row r="28" spans="1:8" hidden="1" x14ac:dyDescent="0.25">
      <c r="A28">
        <v>4.8680000000000003</v>
      </c>
      <c r="B28">
        <v>1072</v>
      </c>
      <c r="C28" t="s">
        <v>267</v>
      </c>
      <c r="D28" t="s">
        <v>268</v>
      </c>
      <c r="F28">
        <v>0</v>
      </c>
    </row>
    <row r="29" spans="1:8" hidden="1" x14ac:dyDescent="0.25">
      <c r="A29">
        <v>18.482800000000001</v>
      </c>
      <c r="B29">
        <v>1075</v>
      </c>
      <c r="C29" t="s">
        <v>269</v>
      </c>
      <c r="D29" t="s">
        <v>270</v>
      </c>
      <c r="F29">
        <v>1</v>
      </c>
    </row>
    <row r="30" spans="1:8" hidden="1" x14ac:dyDescent="0.25">
      <c r="A30">
        <v>4.8680000000000003</v>
      </c>
      <c r="B30">
        <v>1076</v>
      </c>
      <c r="C30" t="s">
        <v>271</v>
      </c>
      <c r="D30" t="s">
        <v>270</v>
      </c>
      <c r="F30">
        <v>1</v>
      </c>
    </row>
    <row r="31" spans="1:8" hidden="1" x14ac:dyDescent="0.25">
      <c r="A31">
        <v>2.375E-2</v>
      </c>
      <c r="B31">
        <v>1081</v>
      </c>
      <c r="C31" t="s">
        <v>272</v>
      </c>
      <c r="D31" t="s">
        <v>273</v>
      </c>
      <c r="F31">
        <v>0</v>
      </c>
    </row>
    <row r="32" spans="1:8" hidden="1" x14ac:dyDescent="0.25">
      <c r="A32">
        <v>5.0346000000000002</v>
      </c>
      <c r="B32">
        <v>1097</v>
      </c>
      <c r="C32" t="s">
        <v>274</v>
      </c>
      <c r="D32" t="s">
        <v>275</v>
      </c>
      <c r="F32">
        <v>1</v>
      </c>
    </row>
    <row r="33" spans="1:10" hidden="1" x14ac:dyDescent="0.25">
      <c r="A33">
        <v>8.9061999999999995E-3</v>
      </c>
      <c r="B33">
        <v>1148</v>
      </c>
      <c r="C33" t="s">
        <v>276</v>
      </c>
      <c r="D33" t="s">
        <v>277</v>
      </c>
      <c r="F33">
        <v>-1</v>
      </c>
    </row>
    <row r="34" spans="1:10" hidden="1" x14ac:dyDescent="0.25">
      <c r="A34">
        <v>5.9373999999999998E-3</v>
      </c>
      <c r="B34">
        <v>1149</v>
      </c>
      <c r="C34" t="s">
        <v>278</v>
      </c>
      <c r="D34" t="s">
        <v>277</v>
      </c>
      <c r="F34">
        <v>-1</v>
      </c>
    </row>
    <row r="35" spans="1:10" hidden="1" x14ac:dyDescent="0.25">
      <c r="A35">
        <v>1.4844E-2</v>
      </c>
      <c r="B35">
        <v>1150</v>
      </c>
      <c r="C35" t="s">
        <v>279</v>
      </c>
      <c r="D35" t="s">
        <v>277</v>
      </c>
      <c r="F35">
        <v>1</v>
      </c>
    </row>
    <row r="36" spans="1:10" hidden="1" x14ac:dyDescent="0.25">
      <c r="A36">
        <v>2.375E-2</v>
      </c>
      <c r="B36">
        <v>1282</v>
      </c>
      <c r="C36" t="s">
        <v>280</v>
      </c>
      <c r="D36" t="s">
        <v>281</v>
      </c>
      <c r="F36">
        <v>1</v>
      </c>
    </row>
    <row r="37" spans="1:10" hidden="1" x14ac:dyDescent="0.25">
      <c r="A37">
        <v>1.1875E-2</v>
      </c>
      <c r="B37">
        <v>1310</v>
      </c>
      <c r="C37" t="s">
        <v>282</v>
      </c>
      <c r="D37" t="s">
        <v>283</v>
      </c>
      <c r="F37">
        <v>1</v>
      </c>
    </row>
    <row r="38" spans="1:10" x14ac:dyDescent="0.25">
      <c r="A38" s="7">
        <v>1.4844E-2</v>
      </c>
      <c r="B38">
        <v>1534</v>
      </c>
      <c r="C38" t="s">
        <v>305</v>
      </c>
      <c r="D38" t="s">
        <v>306</v>
      </c>
      <c r="F38">
        <v>0</v>
      </c>
      <c r="G38" t="s">
        <v>192</v>
      </c>
      <c r="H38" t="s">
        <v>342</v>
      </c>
    </row>
    <row r="39" spans="1:10" x14ac:dyDescent="0.25">
      <c r="A39" s="7">
        <v>1.1875E-2</v>
      </c>
      <c r="B39">
        <v>213</v>
      </c>
      <c r="C39" t="s">
        <v>214</v>
      </c>
      <c r="D39" t="s">
        <v>215</v>
      </c>
      <c r="E39" t="s">
        <v>216</v>
      </c>
      <c r="F39">
        <v>0</v>
      </c>
      <c r="G39" t="s">
        <v>217</v>
      </c>
      <c r="H39" t="s">
        <v>342</v>
      </c>
    </row>
    <row r="40" spans="1:10" x14ac:dyDescent="0.25">
      <c r="A40" s="7">
        <v>8.9245000000000001E-3</v>
      </c>
      <c r="B40">
        <v>1463</v>
      </c>
      <c r="C40" t="s">
        <v>294</v>
      </c>
      <c r="D40" t="s">
        <v>295</v>
      </c>
      <c r="E40" t="s">
        <v>231</v>
      </c>
      <c r="F40">
        <v>1</v>
      </c>
      <c r="G40" t="s">
        <v>296</v>
      </c>
      <c r="H40" t="s">
        <v>342</v>
      </c>
    </row>
    <row r="41" spans="1:10" x14ac:dyDescent="0.25">
      <c r="A41" s="7">
        <v>8.9061999999999995E-3</v>
      </c>
      <c r="B41">
        <v>52</v>
      </c>
      <c r="C41" t="s">
        <v>190</v>
      </c>
      <c r="D41" t="s">
        <v>191</v>
      </c>
      <c r="F41">
        <v>0</v>
      </c>
      <c r="G41" t="s">
        <v>192</v>
      </c>
      <c r="H41" t="s">
        <v>342</v>
      </c>
    </row>
    <row r="42" spans="1:10" x14ac:dyDescent="0.25">
      <c r="A42" s="7">
        <v>8.9061999999999995E-3</v>
      </c>
      <c r="B42">
        <v>95</v>
      </c>
      <c r="C42" t="s">
        <v>197</v>
      </c>
      <c r="D42" t="s">
        <v>198</v>
      </c>
      <c r="E42" t="s">
        <v>195</v>
      </c>
      <c r="F42">
        <v>0</v>
      </c>
      <c r="G42" t="s">
        <v>196</v>
      </c>
      <c r="H42" t="s">
        <v>342</v>
      </c>
    </row>
    <row r="43" spans="1:10" x14ac:dyDescent="0.25">
      <c r="A43" s="11">
        <v>8.9061999999999995E-3</v>
      </c>
      <c r="B43" s="5">
        <v>113</v>
      </c>
      <c r="C43" s="5" t="s">
        <v>207</v>
      </c>
      <c r="D43" s="5" t="s">
        <v>208</v>
      </c>
      <c r="E43" s="5" t="s">
        <v>205</v>
      </c>
      <c r="F43" s="12">
        <v>0</v>
      </c>
      <c r="G43" s="5" t="s">
        <v>206</v>
      </c>
      <c r="H43" s="5" t="s">
        <v>343</v>
      </c>
      <c r="I43" s="5"/>
      <c r="J43" s="5"/>
    </row>
    <row r="44" spans="1:10" x14ac:dyDescent="0.25">
      <c r="A44" s="7">
        <v>8.9061999999999995E-3</v>
      </c>
      <c r="B44">
        <v>323</v>
      </c>
      <c r="C44" t="s">
        <v>229</v>
      </c>
      <c r="D44" t="s">
        <v>230</v>
      </c>
      <c r="E44" t="s">
        <v>231</v>
      </c>
      <c r="F44">
        <v>-1</v>
      </c>
      <c r="G44" t="s">
        <v>232</v>
      </c>
      <c r="H44" t="s">
        <v>342</v>
      </c>
    </row>
    <row r="45" spans="1:10" x14ac:dyDescent="0.25">
      <c r="A45" s="7">
        <v>8.9061999999999995E-3</v>
      </c>
      <c r="B45">
        <v>1516</v>
      </c>
      <c r="C45" t="s">
        <v>301</v>
      </c>
      <c r="D45" t="s">
        <v>302</v>
      </c>
      <c r="F45">
        <v>0</v>
      </c>
      <c r="G45" t="s">
        <v>192</v>
      </c>
      <c r="H45" t="s">
        <v>342</v>
      </c>
    </row>
    <row r="46" spans="1:10" x14ac:dyDescent="0.25">
      <c r="A46" s="7">
        <v>5.9496999999999996E-3</v>
      </c>
      <c r="B46">
        <v>1464</v>
      </c>
      <c r="C46" t="s">
        <v>297</v>
      </c>
      <c r="D46" t="s">
        <v>298</v>
      </c>
      <c r="E46" t="s">
        <v>231</v>
      </c>
      <c r="F46">
        <v>1</v>
      </c>
      <c r="G46" t="s">
        <v>296</v>
      </c>
      <c r="H46" t="s">
        <v>342</v>
      </c>
    </row>
    <row r="47" spans="1:10" hidden="1" x14ac:dyDescent="0.25">
      <c r="A47">
        <v>8.9061999999999995E-3</v>
      </c>
      <c r="B47">
        <v>1576</v>
      </c>
      <c r="C47" t="s">
        <v>307</v>
      </c>
      <c r="D47" t="s">
        <v>308</v>
      </c>
      <c r="F47">
        <v>1</v>
      </c>
    </row>
    <row r="48" spans="1:10" hidden="1" x14ac:dyDescent="0.25">
      <c r="A48">
        <v>5.9373999999999998E-3</v>
      </c>
      <c r="B48">
        <v>1577</v>
      </c>
      <c r="C48" t="s">
        <v>309</v>
      </c>
      <c r="D48" t="s">
        <v>310</v>
      </c>
      <c r="F48">
        <v>1</v>
      </c>
    </row>
    <row r="49" spans="1:8" hidden="1" x14ac:dyDescent="0.25">
      <c r="A49">
        <v>1.4844E-2</v>
      </c>
      <c r="B49">
        <v>1578</v>
      </c>
      <c r="C49" t="s">
        <v>311</v>
      </c>
      <c r="D49" t="s">
        <v>312</v>
      </c>
      <c r="F49">
        <v>-1</v>
      </c>
    </row>
    <row r="50" spans="1:8" hidden="1" x14ac:dyDescent="0.25">
      <c r="A50">
        <v>0.57974999999999999</v>
      </c>
      <c r="B50">
        <v>1585</v>
      </c>
      <c r="C50" t="s">
        <v>313</v>
      </c>
      <c r="D50" t="s">
        <v>314</v>
      </c>
      <c r="F50">
        <v>1</v>
      </c>
    </row>
    <row r="51" spans="1:8" hidden="1" x14ac:dyDescent="0.25">
      <c r="A51">
        <v>2.2441</v>
      </c>
      <c r="B51">
        <v>1587</v>
      </c>
      <c r="C51" t="s">
        <v>315</v>
      </c>
      <c r="D51" t="s">
        <v>316</v>
      </c>
      <c r="F51">
        <v>1</v>
      </c>
    </row>
    <row r="52" spans="1:8" hidden="1" x14ac:dyDescent="0.25">
      <c r="A52">
        <v>2.778</v>
      </c>
      <c r="B52">
        <v>1593</v>
      </c>
      <c r="C52" t="s">
        <v>317</v>
      </c>
      <c r="D52" t="s">
        <v>318</v>
      </c>
      <c r="F52">
        <v>1</v>
      </c>
    </row>
    <row r="53" spans="1:8" hidden="1" x14ac:dyDescent="0.25">
      <c r="A53">
        <v>4.4396000000000004</v>
      </c>
      <c r="B53">
        <v>1594</v>
      </c>
      <c r="C53" t="s">
        <v>319</v>
      </c>
      <c r="D53" t="s">
        <v>320</v>
      </c>
      <c r="F53">
        <v>-1</v>
      </c>
    </row>
    <row r="54" spans="1:8" hidden="1" x14ac:dyDescent="0.25">
      <c r="A54">
        <v>2.8249</v>
      </c>
      <c r="B54">
        <v>1596</v>
      </c>
      <c r="C54" t="s">
        <v>321</v>
      </c>
      <c r="D54" t="s">
        <v>322</v>
      </c>
      <c r="F54">
        <v>-1</v>
      </c>
    </row>
    <row r="55" spans="1:8" hidden="1" x14ac:dyDescent="0.25">
      <c r="A55">
        <v>2.7098</v>
      </c>
      <c r="B55">
        <v>1599</v>
      </c>
      <c r="C55" t="s">
        <v>323</v>
      </c>
      <c r="D55" t="s">
        <v>324</v>
      </c>
      <c r="F55">
        <v>1</v>
      </c>
    </row>
    <row r="56" spans="1:8" hidden="1" x14ac:dyDescent="0.25">
      <c r="A56">
        <v>2.7098</v>
      </c>
      <c r="B56">
        <v>1600</v>
      </c>
      <c r="C56" t="s">
        <v>325</v>
      </c>
      <c r="D56" t="s">
        <v>326</v>
      </c>
      <c r="F56">
        <v>1</v>
      </c>
    </row>
    <row r="57" spans="1:8" hidden="1" x14ac:dyDescent="0.25">
      <c r="A57">
        <v>2.7098</v>
      </c>
      <c r="B57">
        <v>1601</v>
      </c>
      <c r="C57" t="s">
        <v>327</v>
      </c>
      <c r="D57" t="s">
        <v>328</v>
      </c>
      <c r="F57">
        <v>-1</v>
      </c>
    </row>
    <row r="58" spans="1:8" hidden="1" x14ac:dyDescent="0.25">
      <c r="A58">
        <v>0.92413000000000001</v>
      </c>
      <c r="B58">
        <v>1602</v>
      </c>
      <c r="C58" t="s">
        <v>329</v>
      </c>
      <c r="D58" t="s">
        <v>330</v>
      </c>
      <c r="F58">
        <v>1</v>
      </c>
    </row>
    <row r="59" spans="1:8" hidden="1" x14ac:dyDescent="0.25">
      <c r="A59">
        <v>0.98002</v>
      </c>
      <c r="B59">
        <v>1605</v>
      </c>
      <c r="C59" t="s">
        <v>331</v>
      </c>
      <c r="D59" t="s">
        <v>332</v>
      </c>
      <c r="F59">
        <v>-1</v>
      </c>
    </row>
    <row r="60" spans="1:8" hidden="1" x14ac:dyDescent="0.25">
      <c r="A60">
        <v>0.98002</v>
      </c>
      <c r="B60">
        <v>1778</v>
      </c>
      <c r="C60" t="s">
        <v>333</v>
      </c>
      <c r="D60" t="s">
        <v>334</v>
      </c>
      <c r="E60" t="s">
        <v>335</v>
      </c>
      <c r="F60">
        <v>1</v>
      </c>
    </row>
    <row r="61" spans="1:8" x14ac:dyDescent="0.25">
      <c r="A61" s="7">
        <v>5.9373999999999998E-3</v>
      </c>
      <c r="B61">
        <v>326</v>
      </c>
      <c r="C61" t="s">
        <v>235</v>
      </c>
      <c r="D61" t="s">
        <v>236</v>
      </c>
      <c r="E61" t="s">
        <v>231</v>
      </c>
      <c r="F61">
        <v>-1</v>
      </c>
      <c r="G61" t="s">
        <v>232</v>
      </c>
      <c r="H61" t="s">
        <v>342</v>
      </c>
    </row>
    <row r="62" spans="1:8" hidden="1" x14ac:dyDescent="0.25">
      <c r="A62">
        <v>1</v>
      </c>
      <c r="B62">
        <v>1925</v>
      </c>
      <c r="C62" t="s">
        <v>339</v>
      </c>
      <c r="D62" t="s">
        <v>340</v>
      </c>
      <c r="F62">
        <v>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A5A3D-0039-4D2F-B352-5008A365E0F5}">
  <dimension ref="A1:D14"/>
  <sheetViews>
    <sheetView tabSelected="1" workbookViewId="0">
      <selection activeCell="A11" sqref="A11"/>
    </sheetView>
  </sheetViews>
  <sheetFormatPr defaultRowHeight="15" x14ac:dyDescent="0.25"/>
  <cols>
    <col min="1" max="1" width="13.140625" bestFit="1" customWidth="1"/>
    <col min="2" max="2" width="8.140625" bestFit="1" customWidth="1"/>
    <col min="4" max="4" width="41.7109375" bestFit="1" customWidth="1"/>
  </cols>
  <sheetData>
    <row r="1" spans="1:4" x14ac:dyDescent="0.25">
      <c r="A1" t="s">
        <v>1679</v>
      </c>
      <c r="B1" t="s">
        <v>1072</v>
      </c>
      <c r="C1" t="s">
        <v>2465</v>
      </c>
      <c r="D1" t="s">
        <v>164</v>
      </c>
    </row>
    <row r="2" spans="1:4" x14ac:dyDescent="0.25">
      <c r="A2" t="s">
        <v>1088</v>
      </c>
      <c r="B2" t="s">
        <v>2472</v>
      </c>
      <c r="C2" s="2" t="s">
        <v>2469</v>
      </c>
      <c r="D2" t="s">
        <v>2474</v>
      </c>
    </row>
    <row r="3" spans="1:4" x14ac:dyDescent="0.25">
      <c r="A3" t="s">
        <v>1091</v>
      </c>
      <c r="B3" t="s">
        <v>2472</v>
      </c>
      <c r="C3" t="s">
        <v>2469</v>
      </c>
      <c r="D3" t="s">
        <v>2477</v>
      </c>
    </row>
    <row r="4" spans="1:4" x14ac:dyDescent="0.25">
      <c r="A4" t="s">
        <v>1080</v>
      </c>
      <c r="B4" t="s">
        <v>1146</v>
      </c>
      <c r="C4" t="s">
        <v>2466</v>
      </c>
      <c r="D4" t="s">
        <v>2478</v>
      </c>
    </row>
    <row r="5" spans="1:4" x14ac:dyDescent="0.25">
      <c r="A5" t="s">
        <v>1084</v>
      </c>
      <c r="B5" s="2" t="s">
        <v>2468</v>
      </c>
      <c r="C5" t="s">
        <v>2466</v>
      </c>
    </row>
    <row r="6" spans="1:4" x14ac:dyDescent="0.25">
      <c r="A6" t="s">
        <v>1084</v>
      </c>
      <c r="B6" s="2" t="s">
        <v>2467</v>
      </c>
      <c r="C6" t="s">
        <v>2466</v>
      </c>
    </row>
    <row r="7" spans="1:4" x14ac:dyDescent="0.25">
      <c r="A7" t="s">
        <v>1084</v>
      </c>
      <c r="B7" s="2" t="s">
        <v>2471</v>
      </c>
      <c r="C7" t="s">
        <v>2466</v>
      </c>
    </row>
    <row r="8" spans="1:4" x14ac:dyDescent="0.25">
      <c r="B8" t="s">
        <v>2473</v>
      </c>
      <c r="C8" t="s">
        <v>2466</v>
      </c>
    </row>
    <row r="9" spans="1:4" x14ac:dyDescent="0.25">
      <c r="A9" t="s">
        <v>1084</v>
      </c>
      <c r="B9" t="s">
        <v>2475</v>
      </c>
      <c r="C9" t="s">
        <v>2466</v>
      </c>
    </row>
    <row r="10" spans="1:4" x14ac:dyDescent="0.25">
      <c r="A10" t="s">
        <v>1088</v>
      </c>
      <c r="B10" t="s">
        <v>2470</v>
      </c>
      <c r="C10" s="2" t="s">
        <v>2469</v>
      </c>
      <c r="D10" t="s">
        <v>2474</v>
      </c>
    </row>
    <row r="11" spans="1:4" x14ac:dyDescent="0.25">
      <c r="A11" t="s">
        <v>1091</v>
      </c>
      <c r="B11" t="s">
        <v>2470</v>
      </c>
      <c r="C11" t="s">
        <v>2469</v>
      </c>
      <c r="D11" t="s">
        <v>2477</v>
      </c>
    </row>
    <row r="12" spans="1:4" x14ac:dyDescent="0.25">
      <c r="A12" t="s">
        <v>1084</v>
      </c>
      <c r="B12" t="s">
        <v>2476</v>
      </c>
      <c r="C12" t="s">
        <v>2466</v>
      </c>
    </row>
    <row r="13" spans="1:4" x14ac:dyDescent="0.25">
      <c r="A13" t="s">
        <v>1088</v>
      </c>
      <c r="B13" t="s">
        <v>1158</v>
      </c>
      <c r="C13" s="2" t="s">
        <v>2469</v>
      </c>
      <c r="D13" t="s">
        <v>2474</v>
      </c>
    </row>
    <row r="14" spans="1:4" x14ac:dyDescent="0.25">
      <c r="A14" t="s">
        <v>1091</v>
      </c>
      <c r="B14" t="s">
        <v>1158</v>
      </c>
      <c r="C14" t="s">
        <v>2469</v>
      </c>
      <c r="D14" t="s">
        <v>2477</v>
      </c>
    </row>
  </sheetData>
  <sortState xmlns:xlrd2="http://schemas.microsoft.com/office/spreadsheetml/2017/richdata2" ref="A3:D13">
    <sortCondition ref="B2:B13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ecYali_Exp</vt:lpstr>
      <vt:lpstr>ecYali_Nlim</vt:lpstr>
      <vt:lpstr>ecYali_FSEOF</vt:lpstr>
      <vt:lpstr>NGAM plot</vt:lpstr>
      <vt:lpstr>prot_pool plot</vt:lpstr>
      <vt:lpstr>iYali FSEOF</vt:lpstr>
      <vt:lpstr>iYali</vt:lpstr>
      <vt:lpstr>iYali curation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Sabedotti De Biaggi</dc:creator>
  <cp:lastModifiedBy>Juliano Sabedotti De Biaggi</cp:lastModifiedBy>
  <dcterms:created xsi:type="dcterms:W3CDTF">2015-06-05T18:17:20Z</dcterms:created>
  <dcterms:modified xsi:type="dcterms:W3CDTF">2023-10-31T13:51:59Z</dcterms:modified>
</cp:coreProperties>
</file>