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jum\OneDrive\Documentos\GitHub\GECKO\ecYaliGEM\output\"/>
    </mc:Choice>
  </mc:AlternateContent>
  <xr:revisionPtr revIDLastSave="0" documentId="13_ncr:1_{F081B91F-2860-48AC-B43A-19AB753A3B38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H16" i="6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34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<sst xmlns="http://schemas.openxmlformats.org/spreadsheetml/2006/main" count="2859" uniqueCount="1879">
  <si>
    <t>'YALI0E02728g'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</si>
  <si>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</si>
  <si>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</si>
  <si>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</si>
  <si>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</si>
  <si>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</si>
  <si>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</si>
  <si>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</si>
  <si>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</si>
  <si>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</si>
  <si>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</si>
  <si>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</si>
  <si>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</si>
  <si>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</si>
  <si>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</si>
  <si>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</si>
  <si>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</si>
  <si>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</si>
  <si>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</si>
  <si>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</si>
  <si>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</si>
  <si>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</si>
  <si>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</si>
  <si>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</si>
  <si>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</si>
  <si>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</si>
  <si>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'y000300_EXP_2'</t>
  </si>
  <si>
    <t>'citrate synthase'</t>
  </si>
  <si>
    <t>'y000301_EXP_2'</t>
  </si>
  <si>
    <t>'citrate synthase, peroxisomal'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</si>
  <si>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</si>
  <si>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</si>
  <si>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</si>
  <si>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</si>
  <si>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</si>
  <si>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</si>
  <si>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</si>
  <si>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</si>
  <si>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</si>
  <si>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</si>
  <si>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</si>
  <si>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</si>
  <si>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</si>
  <si>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</si>
  <si>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</si>
  <si>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</si>
  <si>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</si>
  <si>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</si>
  <si>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</si>
  <si>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</si>
  <si>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</si>
  <si>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</si>
  <si>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</si>
  <si>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</si>
  <si>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</si>
  <si>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</si>
  <si>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</si>
  <si>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</si>
  <si>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</si>
  <si>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</si>
  <si>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</si>
  <si>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</si>
  <si>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</si>
  <si>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</si>
  <si>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</si>
  <si>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</si>
  <si>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</si>
  <si>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</si>
  <si>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</si>
  <si>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</si>
  <si>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</si>
  <si>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</si>
  <si>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</si>
  <si>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</si>
  <si>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</si>
  <si>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</si>
  <si>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</si>
  <si>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</si>
  <si>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</si>
  <si>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'y000996'</t>
  </si>
  <si>
    <t>'shikimate dehydrogenase'</t>
  </si>
  <si>
    <t>'y000997'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</si>
  <si>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</si>
  <si>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</si>
  <si>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</si>
  <si>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</si>
  <si>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</si>
  <si>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</si>
  <si>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</si>
  <si>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</si>
  <si>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</si>
  <si>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</si>
  <si>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</si>
  <si>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</si>
  <si>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</si>
  <si>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</si>
  <si>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</si>
  <si>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</si>
  <si>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</si>
  <si>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</si>
  <si>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</si>
  <si>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</si>
  <si>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</si>
  <si>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</si>
  <si>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</si>
  <si>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</si>
  <si>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</si>
  <si>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</si>
  <si>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</si>
  <si>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</si>
  <si>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</si>
  <si>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</si>
  <si>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</si>
  <si>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</si>
  <si>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</si>
  <si>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</si>
  <si>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</si>
  <si>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</si>
  <si>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</si>
  <si>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</si>
  <si>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</si>
  <si>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</si>
  <si>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</si>
  <si>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</si>
  <si>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</si>
  <si>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</si>
  <si>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</si>
  <si>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</si>
  <si>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</si>
  <si>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</si>
  <si>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</si>
  <si>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</si>
  <si>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</si>
  <si>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</si>
  <si>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</si>
  <si>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</si>
  <si>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</si>
  <si>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</si>
  <si>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</si>
  <si>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</si>
  <si>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</si>
  <si>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</si>
  <si>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</si>
  <si>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</si>
  <si>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</si>
  <si>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</si>
  <si>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</si>
  <si>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</si>
  <si>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</si>
  <si>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</si>
  <si>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</si>
  <si>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</si>
  <si>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</si>
  <si>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</si>
  <si>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</si>
  <si>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</si>
  <si>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</si>
  <si>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</si>
  <si>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</si>
  <si>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</si>
  <si>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</si>
  <si>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</si>
  <si>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</si>
  <si>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</si>
  <si>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</si>
  <si>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</si>
  <si>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</si>
  <si>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</si>
  <si>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</si>
  <si>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</si>
  <si>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</si>
  <si>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</si>
  <si>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</si>
  <si>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</si>
  <si>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</si>
  <si>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</si>
  <si>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</si>
  <si>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</si>
  <si>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</si>
  <si>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</si>
  <si>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</si>
  <si>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</si>
  <si>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</si>
  <si>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</si>
  <si>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</si>
  <si>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</si>
  <si>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</si>
  <si>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</si>
  <si>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</si>
  <si>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</si>
  <si>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</si>
  <si>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</si>
  <si>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</si>
  <si>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</si>
  <si>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</si>
  <si>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</si>
  <si>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</si>
  <si>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</si>
  <si>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</si>
  <si>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</si>
  <si>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</si>
  <si>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</si>
  <si>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</si>
  <si>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</si>
  <si>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</si>
  <si>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</si>
  <si>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</si>
  <si>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</si>
  <si>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</si>
  <si>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</si>
  <si>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</si>
  <si>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</si>
  <si>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</si>
  <si>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</si>
  <si>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</si>
  <si>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</si>
  <si>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</si>
  <si>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</si>
  <si>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</si>
  <si>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</si>
  <si>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</si>
  <si>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</si>
  <si>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</si>
  <si>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</si>
  <si>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</si>
  <si>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</si>
  <si>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</si>
  <si>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</si>
  <si>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</si>
  <si>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</si>
  <si>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</si>
  <si>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</si>
  <si>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</si>
  <si>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</si>
  <si>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</si>
  <si>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</si>
  <si>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</si>
  <si>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</si>
  <si>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</si>
  <si>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</si>
  <si>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</si>
  <si>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</si>
  <si>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</si>
  <si>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</si>
  <si>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</si>
  <si>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</si>
  <si>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</si>
  <si>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</si>
  <si>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</si>
  <si>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</si>
  <si>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</si>
  <si>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</si>
  <si>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</si>
  <si>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</si>
  <si>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</si>
  <si>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</si>
  <si>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</si>
  <si>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</si>
  <si>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</si>
  <si>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</si>
  <si>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</si>
  <si>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</si>
  <si>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</si>
  <si>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</si>
  <si>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</si>
  <si>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</si>
  <si>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</si>
  <si>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</si>
  <si>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</si>
  <si>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</si>
  <si>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</si>
  <si>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</si>
  <si>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</si>
  <si>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</si>
  <si>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</si>
  <si>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</si>
  <si>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</si>
  <si>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</si>
  <si>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</si>
  <si>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</si>
  <si>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</si>
  <si>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</si>
  <si>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</si>
  <si>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</si>
  <si>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</si>
  <si>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</si>
  <si>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</si>
  <si>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</si>
  <si>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</si>
  <si>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</si>
  <si>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</si>
  <si>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</si>
  <si>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</si>
  <si>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</si>
  <si>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</si>
  <si>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</si>
  <si>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</si>
  <si>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</si>
  <si>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</si>
  <si>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</si>
  <si>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</si>
  <si>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</si>
  <si>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</si>
  <si>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</si>
  <si>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</si>
  <si>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</si>
  <si>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</si>
  <si>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</si>
  <si>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</si>
  <si>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</si>
  <si>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</si>
  <si>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</si>
  <si>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</si>
  <si>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</si>
  <si>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</si>
  <si>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</si>
  <si>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</si>
  <si>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</si>
  <si>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</si>
  <si>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</si>
  <si>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</si>
  <si>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</si>
  <si>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</si>
  <si>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</si>
  <si>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</si>
  <si>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</si>
  <si>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</si>
  <si>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</si>
  <si>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</si>
  <si>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</si>
  <si>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</si>
  <si>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</si>
  <si>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</si>
  <si>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</si>
  <si>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</si>
  <si>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</si>
  <si>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</si>
  <si>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</si>
  <si>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</si>
  <si>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</si>
  <si>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</si>
  <si>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</si>
  <si>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</si>
  <si>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</si>
  <si>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</si>
  <si>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</si>
  <si>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</si>
  <si>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</si>
  <si>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</si>
  <si>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</si>
  <si>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</si>
  <si>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</si>
  <si>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</si>
  <si>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</si>
  <si>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</si>
  <si>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</si>
  <si>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</si>
  <si>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</si>
  <si>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</si>
  <si>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</si>
  <si>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</si>
  <si>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</si>
  <si>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</si>
  <si>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</si>
  <si>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</si>
  <si>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</si>
  <si>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</si>
  <si>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</si>
  <si>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</si>
  <si>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</si>
  <si>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</si>
  <si>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</si>
  <si>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</si>
  <si>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</si>
  <si>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</si>
  <si>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</si>
  <si>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</si>
  <si>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</si>
  <si>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</si>
  <si>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</si>
  <si>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</si>
  <si>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</si>
  <si>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</si>
  <si>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</si>
  <si>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</si>
  <si>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</si>
  <si>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</si>
  <si>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</si>
  <si>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</si>
  <si>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</si>
  <si>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</si>
  <si>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</si>
  <si>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</si>
  <si>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</si>
  <si>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</si>
  <si>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</si>
  <si>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</si>
  <si>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</si>
  <si>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</si>
  <si>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</si>
  <si>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</si>
  <si>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</si>
  <si>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</si>
  <si>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</si>
  <si>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</si>
  <si>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</si>
  <si>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</si>
  <si>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</si>
  <si>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</si>
  <si>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</si>
  <si>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</si>
  <si>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</si>
  <si>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</si>
  <si>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</si>
  <si>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</si>
  <si>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</si>
  <si>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</si>
  <si>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</si>
  <si>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</si>
  <si>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</si>
  <si>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</si>
  <si>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</si>
  <si>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</si>
  <si>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</si>
  <si>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</si>
  <si>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</si>
  <si>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</si>
  <si>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</si>
  <si>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</si>
  <si>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</si>
  <si>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</si>
  <si>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</si>
  <si>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</si>
  <si>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</si>
  <si>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</si>
  <si>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</si>
  <si>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</si>
  <si>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</si>
  <si>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</si>
  <si>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</si>
  <si>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</si>
  <si>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</si>
  <si>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</si>
  <si>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</si>
  <si>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</si>
  <si>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</si>
  <si>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</si>
  <si>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</si>
  <si>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</si>
  <si>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</si>
  <si>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</si>
  <si>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</si>
  <si>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</si>
  <si>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</si>
  <si>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</si>
  <si>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</si>
  <si>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</si>
  <si>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</si>
  <si>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</si>
  <si>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</si>
  <si>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</si>
  <si>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F2Z650'</t>
  </si>
  <si>
    <t>y000907_EXP_1'</t>
  </si>
  <si>
    <t>Q6C3Z9'</t>
  </si>
  <si>
    <t>y000111'</t>
  </si>
  <si>
    <t>Q6C1X5'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</si>
  <si>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</si>
  <si>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</si>
  <si>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</si>
  <si>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</si>
  <si>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</si>
  <si>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</si>
  <si>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</si>
  <si>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</si>
  <si>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</si>
  <si>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</si>
  <si>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</si>
  <si>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</si>
  <si>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</si>
  <si>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</si>
  <si>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</si>
  <si>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</si>
  <si>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</si>
  <si>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</si>
  <si>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</si>
  <si>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</si>
  <si>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</si>
  <si>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</si>
  <si>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</si>
  <si>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</si>
  <si>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</si>
  <si>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</si>
  <si>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</si>
  <si>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</si>
  <si>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</si>
  <si>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</si>
  <si>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</si>
  <si>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</si>
  <si>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</si>
  <si>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</si>
  <si>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</si>
  <si>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</si>
  <si>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</si>
  <si>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</si>
  <si>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</si>
  <si>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</si>
  <si>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</si>
  <si>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</si>
  <si>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</si>
  <si>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</si>
  <si>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</si>
  <si>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</si>
  <si>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</si>
  <si>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</si>
  <si>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</si>
  <si>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</si>
  <si>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</si>
  <si>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</si>
  <si>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</si>
  <si>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</si>
  <si>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</si>
  <si>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</si>
  <si>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</si>
  <si>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</si>
  <si>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</si>
  <si>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</si>
  <si>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</si>
  <si>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</si>
  <si>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</si>
  <si>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</si>
  <si>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</si>
  <si>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</si>
  <si>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</si>
  <si>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</si>
  <si>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</si>
  <si>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</si>
  <si>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</si>
  <si>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</si>
  <si>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</si>
  <si>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</si>
  <si>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</si>
  <si>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</si>
  <si>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</si>
  <si>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</si>
  <si>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</si>
  <si>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</si>
  <si>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</si>
  <si>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</si>
  <si>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</si>
  <si>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</si>
  <si>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</si>
  <si>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</si>
  <si>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</si>
  <si>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</si>
  <si>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</si>
  <si>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</si>
  <si>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</si>
  <si>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</si>
  <si>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</si>
  <si>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</si>
  <si>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</si>
  <si>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</si>
  <si>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</si>
  <si>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</si>
  <si>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</si>
  <si>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</si>
  <si>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</si>
  <si>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</si>
  <si>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</si>
  <si>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</si>
  <si>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</si>
  <si>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</si>
  <si>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</si>
  <si>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</si>
  <si>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</si>
  <si>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</si>
  <si>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</si>
  <si>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</si>
  <si>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</si>
  <si>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</si>
  <si>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</si>
  <si>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</si>
  <si>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</si>
  <si>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</si>
  <si>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</si>
  <si>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</si>
  <si>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</si>
  <si>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</si>
  <si>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</si>
  <si>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</si>
  <si>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</si>
  <si>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</si>
  <si>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</si>
  <si>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</si>
  <si>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</si>
  <si>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</si>
  <si>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</si>
  <si>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</si>
  <si>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</si>
  <si>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</si>
  <si>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</si>
  <si>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</si>
  <si>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</si>
  <si>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</si>
  <si>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</si>
  <si>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</si>
  <si>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</si>
  <si>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</si>
  <si>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</si>
  <si>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</si>
  <si>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</si>
  <si>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</si>
  <si>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</si>
  <si>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</si>
  <si>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</si>
  <si>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</si>
  <si>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</si>
  <si>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</si>
  <si>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</si>
  <si>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</si>
  <si>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</si>
  <si>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</si>
  <si>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</si>
  <si>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</si>
  <si>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</si>
  <si>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</si>
  <si>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</si>
  <si>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</si>
  <si>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</si>
  <si>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</si>
  <si>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</si>
  <si>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</si>
  <si>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</si>
  <si>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</si>
  <si>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</si>
  <si>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</si>
  <si>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</si>
  <si>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</si>
  <si>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</si>
  <si>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</si>
  <si>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</si>
  <si>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</si>
  <si>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</si>
  <si>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</si>
  <si>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</si>
  <si>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</si>
  <si>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</si>
  <si>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</si>
  <si>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</si>
  <si>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</si>
  <si>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</si>
  <si>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</si>
  <si>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</si>
  <si>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</si>
  <si>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</si>
  <si>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</si>
  <si>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</si>
  <si>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</si>
  <si>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</si>
  <si>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</si>
  <si>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</si>
  <si>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</si>
  <si>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</si>
  <si>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</si>
  <si>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</si>
  <si>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</si>
  <si>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</si>
  <si>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</si>
  <si>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</si>
  <si>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</si>
  <si>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</si>
  <si>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</si>
  <si>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</si>
  <si>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</si>
  <si>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</si>
  <si>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</si>
  <si>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</si>
  <si>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</si>
  <si>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</si>
  <si>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</si>
  <si>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</si>
  <si>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</si>
  <si>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</si>
  <si>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</si>
  <si>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</si>
  <si>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</si>
  <si>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</si>
  <si>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</si>
  <si>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</si>
  <si>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</si>
  <si>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</si>
  <si>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</si>
  <si>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</si>
  <si>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</si>
  <si>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</si>
  <si>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</si>
  <si>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</si>
  <si>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</si>
  <si>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</si>
  <si>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</si>
  <si>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</si>
  <si>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</si>
  <si>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</si>
  <si>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</si>
  <si>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</si>
  <si>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</si>
  <si>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</si>
  <si>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</si>
  <si>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</si>
  <si>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</si>
  <si>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</si>
  <si>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</si>
  <si>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</si>
  <si>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</si>
  <si>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</si>
  <si>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</si>
  <si>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</si>
  <si>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</si>
  <si>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</si>
  <si>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</si>
  <si>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</si>
  <si>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</si>
  <si>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</si>
  <si>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</si>
  <si>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</si>
  <si>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</si>
  <si>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</si>
  <si>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</si>
  <si>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</si>
  <si>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</si>
  <si>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</si>
  <si>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</si>
  <si>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</si>
  <si>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</si>
  <si>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</si>
  <si>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</si>
  <si>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</si>
  <si>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</si>
  <si>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</si>
  <si>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</si>
  <si>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</si>
  <si>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</si>
  <si>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</si>
  <si>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</si>
  <si>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</si>
  <si>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</si>
  <si>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</si>
  <si>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</si>
  <si>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</si>
  <si>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</si>
  <si>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</si>
  <si>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</si>
  <si>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</si>
  <si>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</si>
  <si>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</si>
  <si>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</si>
  <si>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</si>
  <si>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</si>
  <si>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</si>
  <si>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</si>
  <si>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</si>
  <si>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</si>
  <si>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</si>
  <si>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</si>
  <si>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</si>
  <si>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</si>
  <si>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</si>
  <si>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</si>
  <si>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</si>
  <si>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</si>
  <si>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</si>
  <si>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</si>
  <si>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</si>
  <si>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</si>
  <si>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</si>
  <si>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</si>
  <si>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</si>
  <si>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</si>
  <si>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</si>
  <si>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</si>
  <si>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</si>
  <si>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</si>
  <si>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</si>
  <si>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</si>
  <si>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</si>
  <si>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</si>
  <si>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</si>
  <si>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</si>
  <si>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</si>
  <si>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</si>
  <si>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</si>
  <si>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</si>
  <si>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</si>
  <si>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</si>
  <si>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</si>
  <si>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</si>
  <si>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</si>
  <si>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</si>
  <si>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</si>
  <si>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</si>
  <si>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</si>
  <si>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</si>
  <si>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</si>
  <si>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</si>
  <si>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</si>
  <si>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</si>
  <si>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</si>
  <si>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</si>
  <si>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</si>
  <si>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</si>
  <si>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</si>
  <si>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</si>
  <si>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</si>
  <si>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</si>
  <si>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</si>
  <si>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</si>
  <si>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</si>
  <si>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</si>
  <si>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</si>
  <si>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</si>
  <si>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</si>
  <si>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</si>
  <si>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</si>
  <si>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</si>
  <si>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</si>
  <si>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</si>
  <si>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</si>
  <si>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</si>
  <si>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</si>
  <si>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</si>
  <si>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</si>
  <si>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</si>
  <si>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</si>
  <si>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</si>
  <si>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</si>
  <si>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</si>
  <si>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</si>
  <si>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</si>
  <si>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</si>
  <si>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</si>
  <si>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</si>
  <si>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</si>
  <si>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</si>
  <si>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</si>
  <si>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</si>
  <si>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</si>
  <si>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</si>
  <si>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</si>
  <si>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</si>
  <si>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</si>
  <si>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</si>
  <si>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</si>
  <si>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</si>
  <si>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</si>
  <si>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</si>
  <si>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</si>
  <si>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</si>
  <si>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</si>
  <si>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</si>
  <si>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</si>
  <si>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</si>
  <si>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</si>
  <si>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</si>
  <si>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</si>
  <si>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</si>
  <si>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</si>
  <si>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</si>
  <si>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</si>
  <si>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</si>
  <si>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</si>
  <si>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</si>
  <si>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</si>
  <si>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</si>
  <si>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</si>
  <si>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</si>
  <si>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</si>
  <si>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</si>
  <si>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</si>
  <si>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</si>
  <si>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</si>
  <si>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</si>
  <si>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</si>
  <si>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</si>
  <si>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</si>
  <si>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</si>
  <si>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</si>
  <si>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</si>
  <si>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</si>
  <si>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</si>
  <si>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</si>
  <si>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</si>
  <si>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</si>
  <si>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</si>
  <si>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</si>
  <si>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</si>
  <si>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</si>
  <si>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</si>
  <si>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</si>
  <si>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</si>
  <si>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</si>
  <si>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</si>
  <si>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</si>
  <si>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</si>
  <si>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</si>
  <si>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</si>
  <si>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</si>
  <si>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</si>
  <si>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</si>
  <si>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</si>
  <si>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</si>
  <si>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</si>
  <si>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</si>
  <si>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</si>
  <si>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</si>
  <si>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</si>
  <si>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</si>
  <si>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</si>
  <si>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</si>
  <si>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</si>
  <si>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</si>
  <si>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</si>
  <si>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</si>
  <si>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</si>
  <si>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</si>
  <si>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</si>
  <si>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</si>
  <si>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</si>
  <si>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</si>
  <si>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</si>
  <si>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</si>
  <si>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</si>
  <si>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</si>
  <si>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</si>
  <si>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</si>
  <si>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</si>
  <si>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</si>
  <si>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</si>
  <si>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</si>
  <si>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</si>
  <si>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</si>
  <si>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</si>
  <si>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</si>
  <si>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</si>
  <si>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</si>
  <si>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</si>
  <si>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</si>
  <si>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</si>
  <si>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</si>
  <si>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</si>
  <si>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</si>
  <si>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</si>
  <si>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</si>
  <si>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</si>
  <si>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</si>
  <si>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</si>
  <si>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</si>
  <si>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</si>
  <si>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</si>
  <si>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</si>
  <si>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</si>
  <si>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</si>
  <si>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</si>
  <si>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</si>
  <si>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</si>
  <si>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</si>
  <si>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</si>
  <si>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</si>
  <si>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</si>
  <si>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</si>
  <si>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</si>
  <si>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</si>
  <si>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</si>
  <si>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</si>
  <si>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</si>
  <si>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</si>
  <si>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</si>
  <si>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</si>
  <si>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</si>
  <si>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</si>
  <si>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</si>
  <si>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</si>
  <si>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</si>
  <si>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</si>
  <si>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</si>
  <si>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</si>
  <si>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</si>
  <si>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</si>
  <si>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</si>
  <si>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</si>
  <si>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</si>
  <si>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</si>
  <si>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</si>
  <si>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</si>
  <si>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</si>
  <si>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</si>
  <si>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</si>
  <si>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</si>
  <si>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</si>
  <si>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</si>
  <si>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</si>
  <si>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</si>
  <si>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</si>
  <si>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</si>
  <si>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</si>
  <si>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</si>
  <si>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</si>
  <si>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</si>
  <si>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</si>
  <si>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</si>
  <si>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</si>
  <si>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</si>
  <si>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</si>
  <si>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</si>
  <si>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</si>
  <si>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</si>
  <si>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</si>
  <si>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</si>
  <si>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</si>
  <si>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</si>
  <si>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</si>
  <si>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</si>
  <si>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</si>
  <si>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</si>
  <si>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</si>
  <si>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</si>
  <si>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</si>
  <si>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</si>
  <si>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</si>
  <si>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</si>
  <si>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</si>
  <si>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</si>
  <si>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</si>
  <si>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</si>
  <si>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</si>
  <si>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</si>
  <si>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</si>
  <si>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</si>
  <si>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</si>
  <si>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</si>
  <si>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</si>
  <si>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</si>
  <si>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</si>
  <si>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</si>
  <si>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</si>
  <si>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</si>
  <si>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</si>
  <si>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</si>
  <si>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</si>
  <si>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</si>
  <si>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</si>
  <si>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</si>
  <si>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</si>
  <si>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</si>
  <si>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</si>
  <si>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</si>
  <si>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</si>
  <si>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</si>
  <si>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</si>
  <si>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</si>
  <si>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</si>
  <si>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</si>
  <si>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</si>
  <si>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</si>
  <si>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</si>
  <si>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</si>
  <si>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</si>
  <si>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</si>
  <si>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</si>
  <si>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</si>
  <si>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</si>
  <si>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</si>
  <si>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</si>
  <si>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</si>
  <si>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</si>
  <si>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</si>
  <si>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</si>
  <si>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</si>
  <si>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</si>
  <si>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</si>
  <si>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</si>
  <si>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</si>
  <si>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</si>
  <si>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</si>
  <si>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</si>
  <si>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</si>
  <si>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</si>
  <si>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</si>
  <si>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</si>
  <si>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</si>
  <si>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</si>
  <si>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</si>
  <si>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</si>
  <si>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</si>
  <si>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</si>
  <si>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</si>
  <si>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</si>
  <si>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</si>
  <si>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</si>
  <si>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</si>
  <si>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</si>
  <si>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</si>
  <si>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</si>
  <si>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</si>
  <si>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</si>
  <si>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</si>
  <si>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</si>
  <si>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</si>
  <si>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</si>
  <si>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</si>
  <si>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</si>
  <si>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</si>
  <si>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</si>
  <si>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</si>
  <si>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</si>
  <si>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</si>
  <si>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</si>
  <si>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</si>
  <si>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</si>
  <si>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</si>
  <si>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</si>
  <si>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</si>
  <si>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</si>
  <si>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</si>
  <si>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</si>
  <si>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</si>
  <si>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</si>
  <si>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</si>
  <si>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</si>
  <si>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</si>
  <si>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</si>
  <si>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</si>
  <si>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</si>
  <si>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</si>
  <si>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</si>
  <si>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</si>
  <si>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</si>
  <si>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</si>
  <si>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</si>
  <si>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</si>
  <si>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</si>
  <si>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</si>
  <si>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</si>
  <si>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</si>
  <si>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</si>
  <si>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</si>
  <si>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</si>
  <si>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</si>
  <si>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</si>
  <si>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</si>
  <si>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</si>
  <si>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</si>
  <si>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</si>
  <si>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</si>
  <si>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</si>
  <si>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</si>
  <si>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</si>
  <si>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</si>
  <si>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</si>
  <si>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</si>
  <si>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</si>
  <si>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</si>
  <si>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</si>
  <si>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</si>
  <si>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</si>
  <si>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</si>
  <si>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</si>
  <si>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</si>
  <si>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</si>
  <si>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</si>
  <si>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</si>
  <si>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</si>
  <si>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</si>
  <si>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</si>
  <si>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</si>
  <si>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</si>
  <si>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</si>
  <si>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</si>
  <si>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</si>
  <si>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</si>
  <si>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</si>
  <si>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</si>
  <si>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</si>
  <si>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</si>
  <si>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</si>
  <si>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</si>
  <si>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</si>
  <si>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</si>
  <si>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</si>
  <si>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</si>
  <si>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</si>
  <si>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</si>
  <si>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</si>
  <si>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</si>
  <si>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</si>
  <si>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</si>
  <si>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</si>
  <si>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</si>
  <si>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</si>
  <si>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</si>
  <si>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</si>
  <si>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</si>
  <si>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</si>
  <si>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</si>
  <si>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</si>
  <si>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</si>
  <si>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</si>
  <si>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</si>
  <si>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</si>
  <si>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</si>
  <si>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</si>
  <si>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</si>
  <si>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</si>
  <si>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</si>
  <si>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</si>
  <si>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</si>
  <si>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</si>
  <si>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</si>
  <si>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</si>
  <si>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</si>
  <si>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</si>
  <si>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</si>
  <si>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</si>
  <si>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</si>
  <si>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</si>
  <si>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</si>
  <si>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</si>
  <si>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</si>
  <si>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</si>
  <si>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</si>
  <si>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</si>
  <si>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</si>
  <si>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</si>
  <si>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</si>
  <si>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</si>
  <si>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</si>
  <si>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</si>
  <si>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</si>
  <si>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</si>
  <si>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</si>
  <si>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</si>
  <si>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</si>
  <si>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</si>
  <si>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</si>
  <si>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</si>
  <si>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</si>
  <si>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</si>
  <si>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</si>
  <si>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</si>
  <si>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</si>
  <si>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</si>
  <si>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</si>
  <si>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</si>
  <si>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</si>
  <si>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</si>
  <si>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</si>
  <si>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</si>
  <si>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</si>
  <si>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</si>
  <si>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</si>
  <si>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</si>
  <si>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</si>
  <si>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</si>
  <si>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</si>
  <si>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</si>
  <si>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</si>
  <si>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</si>
  <si>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</si>
  <si>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</si>
  <si>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</si>
  <si>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</si>
  <si>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</si>
  <si>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</si>
  <si>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</si>
  <si>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</si>
  <si>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</si>
  <si>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</si>
  <si>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</si>
  <si>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</si>
  <si>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</si>
  <si>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</si>
  <si>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</si>
  <si>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</si>
  <si>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</si>
  <si>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</si>
  <si>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</si>
  <si>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</si>
  <si>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</si>
  <si>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</si>
  <si>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</si>
  <si>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</si>
  <si>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</si>
  <si>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</si>
  <si>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</si>
  <si>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</si>
  <si>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</si>
  <si>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</si>
  <si>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</si>
  <si>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</si>
  <si>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</si>
  <si>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</si>
  <si>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</si>
  <si>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</si>
  <si>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</si>
  <si>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</si>
  <si>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</si>
  <si>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</si>
  <si>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</si>
  <si>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</si>
  <si>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</si>
  <si>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</si>
  <si>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</si>
  <si>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</si>
  <si>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</si>
  <si>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</si>
  <si>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</si>
  <si>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</si>
  <si>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</si>
  <si>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</si>
  <si>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</si>
  <si>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</si>
  <si>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</si>
  <si>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</si>
  <si>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</si>
  <si>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</si>
  <si>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</si>
  <si>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</si>
  <si>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</si>
  <si>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</si>
  <si>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</si>
  <si>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</si>
  <si>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</si>
  <si>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</si>
  <si>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</si>
  <si>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</si>
  <si>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</si>
  <si>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</si>
  <si>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</si>
  <si>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</si>
  <si>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</si>
  <si>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</si>
  <si>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</si>
  <si>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</si>
  <si>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</si>
  <si>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</si>
  <si>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</si>
  <si>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</si>
  <si>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</si>
  <si>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</si>
  <si>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</si>
  <si>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</si>
  <si>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</si>
  <si>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</si>
  <si>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</si>
  <si>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</si>
  <si>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</si>
  <si>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</si>
  <si>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</si>
  <si>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</si>
  <si>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</si>
  <si>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</si>
  <si>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</si>
  <si>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</si>
  <si>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</si>
  <si>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</si>
  <si>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</si>
  <si>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</si>
  <si>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</si>
  <si>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</si>
  <si>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</si>
  <si>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</si>
  <si>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</si>
  <si>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</si>
  <si>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</si>
  <si>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</si>
  <si>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</si>
  <si>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</si>
  <si>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</si>
  <si>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</si>
  <si>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</si>
  <si>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</si>
  <si>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</si>
  <si>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</si>
  <si>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</si>
  <si>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</si>
  <si>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</si>
  <si>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</si>
  <si>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</si>
  <si>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</si>
  <si>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</si>
  <si>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</si>
  <si>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</si>
  <si>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</si>
  <si>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</si>
  <si>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</si>
  <si>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</si>
  <si>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</si>
  <si>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</si>
  <si>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</si>
  <si>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</si>
  <si>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</si>
  <si>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</si>
  <si>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</si>
  <si>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</si>
  <si>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</si>
  <si>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</si>
  <si>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</si>
  <si>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</si>
  <si>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</si>
  <si>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</si>
  <si>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</si>
  <si>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</si>
  <si>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</si>
  <si>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</si>
  <si>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</si>
  <si>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</si>
  <si>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</si>
  <si>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</si>
  <si>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</si>
  <si>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</si>
  <si>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</si>
  <si>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</si>
  <si>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</si>
  <si>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</si>
  <si>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</si>
  <si>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</si>
  <si>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</si>
  <si>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</si>
  <si>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</si>
  <si>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</si>
  <si>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</si>
  <si>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</si>
  <si>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</si>
  <si>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</si>
  <si>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</si>
  <si>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</si>
  <si>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</si>
  <si>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</si>
  <si>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</si>
  <si>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</si>
  <si>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</si>
  <si>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</si>
  <si>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</si>
  <si>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</si>
  <si>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</si>
  <si>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</si>
  <si>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</si>
  <si>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</si>
  <si>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</si>
  <si>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</si>
  <si>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</si>
  <si>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</si>
  <si>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</si>
  <si>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</si>
  <si>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</si>
  <si>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</si>
  <si>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</si>
  <si>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</si>
  <si>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</si>
  <si>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</si>
  <si>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</si>
  <si>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</si>
  <si>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</si>
  <si>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</si>
  <si>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</si>
  <si>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</si>
  <si>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</si>
  <si>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</si>
  <si>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</si>
  <si>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</si>
  <si>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</si>
  <si>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</si>
  <si>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</si>
  <si>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</si>
  <si>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</si>
  <si>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</si>
  <si>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</si>
  <si>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</si>
  <si>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</si>
  <si>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</si>
  <si>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</si>
  <si>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</si>
  <si>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</si>
  <si>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</si>
  <si>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</si>
  <si>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</si>
  <si>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</si>
  <si>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</si>
  <si>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</si>
  <si>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</si>
  <si>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</si>
  <si>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</si>
  <si>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</si>
  <si>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</si>
  <si>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</si>
  <si>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</si>
  <si>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</si>
  <si>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</si>
  <si>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</si>
  <si>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</si>
  <si>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</si>
  <si>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</si>
  <si>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</si>
  <si>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</si>
  <si>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</si>
  <si>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</si>
  <si>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</si>
  <si>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</si>
  <si>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</si>
  <si>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</si>
  <si>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</si>
  <si>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</si>
  <si>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</si>
  <si>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</si>
  <si>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</si>
  <si>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</si>
  <si>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</si>
  <si>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</si>
  <si>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</si>
  <si>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</si>
  <si>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</si>
  <si>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</si>
  <si>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</si>
  <si>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</si>
  <si>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</si>
  <si>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</si>
  <si>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</si>
  <si>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</si>
  <si>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</si>
  <si>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</si>
  <si>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</si>
  <si>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</si>
  <si>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</si>
  <si>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</si>
  <si>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</si>
  <si>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</si>
  <si>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</si>
  <si>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</si>
  <si>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</si>
  <si>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</si>
  <si>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</si>
  <si>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</si>
  <si>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</si>
  <si>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</si>
  <si>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</si>
  <si>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</si>
  <si>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</si>
  <si>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</si>
  <si>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</si>
  <si>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</si>
  <si>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</si>
  <si>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</si>
  <si>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</si>
  <si>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</si>
  <si>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</si>
  <si>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</si>
  <si>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</si>
  <si>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</si>
  <si>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</si>
  <si>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</si>
  <si>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</si>
  <si>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</si>
  <si>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</si>
  <si>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</si>
  <si>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</si>
  <si>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</si>
  <si>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</si>
  <si>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</si>
  <si>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</si>
  <si>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</si>
  <si>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</si>
  <si>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</si>
  <si>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</si>
  <si>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</si>
  <si>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</si>
  <si>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</si>
  <si>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</si>
  <si>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</si>
  <si>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</si>
  <si>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</si>
  <si>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</si>
  <si>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</si>
  <si>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</si>
  <si>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</si>
  <si>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</si>
  <si>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</si>
  <si>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</si>
  <si>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</si>
  <si>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</si>
  <si>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</si>
  <si>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</si>
  <si>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</si>
  <si>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</si>
  <si>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</si>
  <si>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</si>
  <si>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</si>
  <si>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</si>
  <si>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</si>
  <si>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</si>
  <si>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</si>
  <si>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</si>
  <si>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</si>
  <si>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</si>
  <si>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</si>
  <si>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</si>
  <si>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</si>
  <si>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</si>
  <si>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</si>
  <si>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</si>
  <si>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</si>
  <si>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</si>
  <si>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</si>
  <si>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</si>
  <si>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</si>
  <si>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</si>
  <si>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</si>
  <si>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</si>
  <si>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</si>
  <si>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</si>
  <si>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</si>
  <si>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</si>
  <si>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</si>
  <si>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</si>
  <si>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</si>
  <si>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</si>
  <si>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</si>
  <si>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</si>
  <si>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</si>
  <si>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</si>
  <si>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</si>
  <si>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</si>
  <si>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</si>
  <si>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</si>
  <si>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</si>
  <si>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</si>
  <si>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</si>
  <si>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</si>
  <si>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</si>
  <si>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</si>
  <si>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</si>
  <si>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</si>
  <si>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</si>
  <si>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</si>
  <si>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</si>
  <si>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</si>
  <si>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</si>
  <si>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</si>
  <si>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</si>
  <si>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</si>
  <si>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</si>
  <si>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</si>
  <si>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</si>
  <si>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</si>
  <si>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</si>
  <si>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</si>
  <si>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</si>
  <si>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</si>
  <si>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</si>
  <si>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</si>
  <si>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</si>
  <si>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</si>
  <si>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</si>
  <si>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</si>
  <si>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</si>
  <si>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</si>
  <si>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</si>
  <si>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</si>
  <si>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</si>
  <si>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</si>
  <si>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</si>
  <si>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</si>
  <si>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</si>
  <si>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</si>
  <si>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</si>
  <si>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</si>
  <si>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</si>
  <si>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</si>
  <si>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</si>
  <si>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</si>
  <si>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</si>
  <si>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</si>
  <si>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</si>
  <si>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</si>
  <si>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</si>
  <si>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</si>
  <si>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</si>
  <si>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</si>
  <si>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</si>
  <si>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</si>
  <si>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</si>
  <si>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</si>
  <si>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</si>
  <si>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</si>
  <si>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</si>
  <si>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</si>
  <si>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</si>
  <si>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</si>
  <si>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</si>
  <si>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</si>
  <si>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</si>
  <si>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y000765_EXP_1</t>
  </si>
  <si>
    <t>NAD kinase</t>
  </si>
  <si>
    <t>YALI0E23991g</t>
  </si>
  <si>
    <t>ATP[c] + NAD[c] + 0.033224 prot_Q6C4T0[c] =&gt; ADP[c] + H+[c] + NADP(+)[c]</t>
  </si>
  <si>
    <t>y002157</t>
  </si>
  <si>
    <t>elongase II or III (3-oxoicosanoyl-CoA)</t>
  </si>
  <si>
    <t>YALI0B20196g</t>
  </si>
  <si>
    <t>malonyl-CoA[erm] + H+[erm] + stearoyl-CoA[erm] + 28.9812 prot_Q6CDY7[c] =&gt; carbon dioxide[erm] + coenzyme A[erm] + 3-oxoicosanoy... &lt;Preview truncated at 128 characters&gt;</t>
  </si>
  <si>
    <t>y002158</t>
  </si>
  <si>
    <t>elongase II or III (3-oxodocosanoyl-CoA)</t>
  </si>
  <si>
    <t>malonyl-CoA[erm] + H+[erm] + icosanoyl-CoA[erm] + 29.3743 prot_Q6CDY7[c] =&gt; carbon dioxide[erm] + coenzyme A[erm] + 3-oxodocosan... &lt;Preview truncated at 128 characters&gt;</t>
  </si>
  <si>
    <t>y002159</t>
  </si>
  <si>
    <t>elongase II or III (3-oxotetracosanoyl-CoA)</t>
  </si>
  <si>
    <t>malonyl-CoA[erm] + H+[erm] + docosanoyl-CoA[erm] + 29.7356 prot_Q6CDY7[c] =&gt; carbon dioxide[erm] + coenzyme A[erm] + 3-oxotetrac... &lt;Preview truncated at 128 characters&gt;</t>
  </si>
  <si>
    <t>y002164</t>
  </si>
  <si>
    <t>B-ketoacyl-CoA reductase (3-hydroxyicosanoyl-CoA)</t>
  </si>
  <si>
    <t>YALI0A06787g</t>
  </si>
  <si>
    <t>H+[erm] + 3-oxoicosanoyl-CoA[erm] + NADPH[erm] + 0.4801 prot_Q6CHP1[c] =&gt; NADP(+)[erm] + 3-hydroxyicosanoyl-CoA[erm]</t>
  </si>
  <si>
    <t>y002165</t>
  </si>
  <si>
    <t>B-ketoacyl-CoA reductase (3-hydroxydocosanoyl-CoA)</t>
  </si>
  <si>
    <t>H+[erm] + 3-oxodocosanoyl-CoA[erm] + NADPH[erm] + 0.49908 prot_Q6CHP1[c] =&gt; NADP(+)[erm] + 3-hydroxydocosanoyl-CoA[erm]</t>
  </si>
  <si>
    <t>y002166</t>
  </si>
  <si>
    <t>B-ketoacyl-CoA reductase (3-hydroxytetracosanoyl-CoA)</t>
  </si>
  <si>
    <t>H+[erm] + 3-oxotetracosanoyl-CoA[erm] + NADPH[erm] + 0.51724 prot_Q6CHP1[c] =&gt; NADP(+)[erm] + 3-hydroxytetracosanoyl-CoA[erm]</t>
  </si>
  <si>
    <t>y002178</t>
  </si>
  <si>
    <t>trans-2-enoyl-CoA reductase (n-C20:0CoA)</t>
  </si>
  <si>
    <t>YALI0A04983g</t>
  </si>
  <si>
    <t>H+[erm] + NADPH[erm] + trans-icos-2-enoyl-CoA[erm] + 0.27168 prot_Q6CHU1[c] =&gt; icosanoyl-CoA[erm] + NADP(+)[erm]</t>
  </si>
  <si>
    <t>y002179</t>
  </si>
  <si>
    <t>trans-2-enoyl-CoA reductase (n-C22:0CoA)</t>
  </si>
  <si>
    <t>H+[erm] + NADPH[erm] + trans-docos-2-enoyl-CoA[erm] + 62.8212 prot_Q6CHU1[c] =&gt; docosanoyl-CoA[erm] + NADP(+)[erm]</t>
  </si>
  <si>
    <t>glutamate dehydrogenase (NADP)</t>
  </si>
  <si>
    <t>2-oxoglutarate[c] + ammonium[c] + H+[c] + NADPH[c] + 0.00048387 prot_Q6C1A9[c] =&gt; H2O[c] + L-glutamate[c] + NADP(+)[c]</t>
  </si>
  <si>
    <t>ferrocytochrome-c:oxygen oxidoreductase</t>
  </si>
  <si>
    <t>YALI0D18568g and NP_075438 and NP_075434 and YALI0F04114g and YALI0E19723g and YALI0F03201g and YALI0E10144g and YALI0E16709g an... &lt;Preview truncated at 128 characters&gt;</t>
  </si>
  <si>
    <t>ferrocytochrome c[m] + 1.266 H+[m] + 0.25 oxygen[m] =&gt; ferricytochrome c[m] + 0.633 H+[c] + 0.5 H2O[m]</t>
  </si>
  <si>
    <t>ubiquinol:ferricytochrome c reductase</t>
  </si>
  <si>
    <t>NP_075443 and YALI0A14806g and YALI0E34037g and YALI0A02915g and YALI0F24673g and YALI0B01540g and YALI0C12210g and YALI0F01771g... &lt;Preview truncated at 128 characters&gt;</t>
  </si>
  <si>
    <t>2 ferricytochrome c[m] + 1.266 H+[m] + ubiquinol-6[m] =&gt; 2 ferrocytochrome c[m] + 2.532 H+[c] + ubiquinone-6[m]</t>
  </si>
  <si>
    <t>ATP synthase</t>
  </si>
  <si>
    <t>NP_075432 and NP_075433 and NP_075437 and YALI0F03179g and YALI0F02893g and YALI0D22022g and YALI0D12584g and YALI0D11814g and Y... &lt;Preview truncated at 128 characters&gt;</t>
  </si>
  <si>
    <t>ADP[m] + 3 H+[c] + phosphate[m] =&gt; ATP[m] + 2 H+[m] + H2O[m]</t>
  </si>
  <si>
    <t>anthranilate synthase</t>
  </si>
  <si>
    <t>YALI0E14751g and YALI0D11110g</t>
  </si>
  <si>
    <t>chorismate[c] + L-glutamine[c] + 0.040855 prot_Q6C5V8[c] + 0.038016 prot_Q6C9H7[c] =&gt; anthranilate[c] + H+[c] + L-glutamate[c] +... &lt;Preview truncated at 128 characters&gt;</t>
  </si>
  <si>
    <t>transketolase 2 (reversible)</t>
  </si>
  <si>
    <t>YALI0E06479g</t>
  </si>
  <si>
    <t>D-fructose 6-phosphate[c] + glyceraldehyde 3-phosphate[c] + 0.87048 prot_Q6C6T4[c] =&gt; D-erythrose 4-phosphate[c] + D-xylulose 5-... &lt;Preview truncated at 128 characters&gt;</t>
  </si>
  <si>
    <t>ribose-5-phosphate isomerase</t>
  </si>
  <si>
    <t>YALI0B06941g</t>
  </si>
  <si>
    <t>D-ribulose 5-phosphate[c] + 0.00018238 prot_Q6CFH4[c] =&gt; ribose-5-phosphate[c]</t>
  </si>
  <si>
    <t>ribulose 5-phosphate 3-epimerase (reversible)</t>
  </si>
  <si>
    <t>YALI0C11880g</t>
  </si>
  <si>
    <t>D-xylulose 5-phosphate[c] + 0.0058126 prot_Q6CC71[c] =&gt; D-ribulose 5-phosphate[c]</t>
  </si>
  <si>
    <t>y000916_EXP_1</t>
  </si>
  <si>
    <t>phosphoribosylpyrophosphate synthetase</t>
  </si>
  <si>
    <t>YALI0E32351g and YALI0B00836g</t>
  </si>
  <si>
    <t>ATP[c] + ribose-5-phosphate[c] + 0.93156 prot_Q6C3T1[c] + 1.0758 prot_Q6CG51[c] =&gt; AMP[c] + H+[c] + PRPP[c]</t>
  </si>
  <si>
    <t>transaldolase (reversible)</t>
  </si>
  <si>
    <t>YALI0F15587g</t>
  </si>
  <si>
    <t>D-erythrose 4-phosphate[c] + D-fructose 6-phosphate[c] + 0.43327 prot_Q6C1K2[c] =&gt; glyceraldehyde 3-phosphate[c] + sedoheptulose... &lt;Preview truncated at 128 characters&gt;</t>
  </si>
  <si>
    <t>transketolase 1 (reversible)</t>
  </si>
  <si>
    <t>glyceraldehyde 3-phosphate[c] + sedoheptulose 7-phosphate[c] + 0.87048 prot_Q6C6T4[c] =&gt; D-xylulose 5-phosphate[c] + ribose-5-ph... &lt;Preview truncated at 128 characters&gt;</t>
  </si>
  <si>
    <t>anthranilate phosphoribosyltransferase</t>
  </si>
  <si>
    <t>YALI0D27170g</t>
  </si>
  <si>
    <t>anthranilate[c] + PRPP[c] + 0.10687 prot_Q6C7L2[c] =&gt; diphosphate[c] + N-(5-phospho-beta-D-ribosyl)anthranilate[c]</t>
  </si>
  <si>
    <t>indole-3-glycerol-phosphate synthase</t>
  </si>
  <si>
    <t>YALI0D11110g</t>
  </si>
  <si>
    <t>1-(2-carboxyphenylamino)-1-deoxy-D-ribulose 5-phosphate[c] + H+[c] + 0.96945 prot_Q6C9H7[c] =&gt; 1-C-(indol-3-yl)glycerol 3-phosph... &lt;Preview truncated at 128 characters&gt;</t>
  </si>
  <si>
    <t>phosphoribosylanthranilate isomerase</t>
  </si>
  <si>
    <t>YALI0B07667g</t>
  </si>
  <si>
    <t>N-(5-phospho-beta-D-ribosyl)anthranilate[c] + 0.17601 prot_F2Z5Z5[c] =&gt; 1-(2-carboxyphenylamino)-1-deoxy-D-ribulose 5-phosphate[... &lt;Preview truncated at 128 characters&gt;</t>
  </si>
  <si>
    <t>tryptophan synthase (indoleglycerol phosphate)</t>
  </si>
  <si>
    <t>YALI0F24893g</t>
  </si>
  <si>
    <t>1-C-(indol-3-yl)glycerol 3-phosphate[c] + L-serine[c] + 0.42693 prot_Q6C0G7[c] =&gt; glyceraldehyde 3-phosphate[c] + H2O[c] + L-try... &lt;Preview truncated at 128 characters&gt;</t>
  </si>
  <si>
    <t>y000670</t>
  </si>
  <si>
    <t>kynureninase</t>
  </si>
  <si>
    <t>YALI0B22902g</t>
  </si>
  <si>
    <t>H2O[c] + L-kynurenine[c] + 0.84047 prot_Q6CDM0[c] =&gt; anthranilate[c] + H+[c] + L-alanine[c]</t>
  </si>
  <si>
    <t>y000762_EXP_2</t>
  </si>
  <si>
    <t>N-formyl-L-kynurenine amidohydrolase</t>
  </si>
  <si>
    <t>YALI0E03806g</t>
  </si>
  <si>
    <t>H2O[c] + N-formyl-L-kynurenine[c] + 0.04741 prot_Q6C748[c] =&gt; formate[c] + H+[c] + L-kynurenine[c]</t>
  </si>
  <si>
    <t>y000694</t>
  </si>
  <si>
    <t>L-tryptophan:oxygen 2,3-oxidoreductase (decyclizing)</t>
  </si>
  <si>
    <t>YALI0F26455g</t>
  </si>
  <si>
    <t>L-tryptophan[c] + oxygen[c] + 1.3577 prot_Q6C0A4[c] =&gt; N-formyl-L-kynurenine[c]</t>
  </si>
  <si>
    <t>y000569_EXP_1</t>
  </si>
  <si>
    <t>diphosphate[m] + H2O[m] + 0.035078 prot_Q6CC75[c] =&gt; H+[m] + 2 phosphate[m]</t>
  </si>
  <si>
    <t>NP_075434</t>
  </si>
  <si>
    <t>NP_075438</t>
  </si>
  <si>
    <t>NP_075443</t>
  </si>
  <si>
    <t>YALI0A02915g</t>
  </si>
  <si>
    <t>YALI0A14806g</t>
  </si>
  <si>
    <t>YALI0A17468g</t>
  </si>
  <si>
    <t>YALI0B01540g</t>
  </si>
  <si>
    <t>YALI0C12210g</t>
  </si>
  <si>
    <t>YALI0D09273g</t>
  </si>
  <si>
    <t>YALI0D18568g</t>
  </si>
  <si>
    <t>YALI0E10144g</t>
  </si>
  <si>
    <t>YALI0E12628g</t>
  </si>
  <si>
    <t>YALI0E16709g</t>
  </si>
  <si>
    <t>YALI0E19723g</t>
  </si>
  <si>
    <t>YALI0E34037g</t>
  </si>
  <si>
    <t>YALI0F01771g</t>
  </si>
  <si>
    <t>YALI0F03201g</t>
  </si>
  <si>
    <t>YALI0F03567g</t>
  </si>
  <si>
    <t>YALI0F04103g</t>
  </si>
  <si>
    <t>YALI0F04114g</t>
  </si>
  <si>
    <t>YALI0F08613g</t>
  </si>
  <si>
    <t>YALI0F24673g</t>
  </si>
  <si>
    <t>NP_075432</t>
  </si>
  <si>
    <t>NP_075433</t>
  </si>
  <si>
    <t>NP_075437</t>
  </si>
  <si>
    <t>YALI0B03982g</t>
  </si>
  <si>
    <t>YALI0B06831g</t>
  </si>
  <si>
    <t>YALI0D11814g</t>
  </si>
  <si>
    <t>YALI0D12584g</t>
  </si>
  <si>
    <t>YALI0D17490g</t>
  </si>
  <si>
    <t>YALI0D22022g</t>
  </si>
  <si>
    <t>YALI0E32164g</t>
  </si>
  <si>
    <t>YALI0F02893g</t>
  </si>
  <si>
    <t>YALI0F03179g</t>
  </si>
  <si>
    <t>YALI0F04774g</t>
  </si>
  <si>
    <t>YALI0F20306g</t>
  </si>
  <si>
    <t>YALI0E32351g</t>
  </si>
  <si>
    <t>YALI0B00836g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</si>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</sst>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27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numFmt numFmtId="164" formatCode="0.000"/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6"/>
    <tableColumn id="7" xr3:uid="{80F87985-B161-41F9-A104-98AF1133E795}" name="absUsage" dataDxfId="25"/>
    <tableColumn id="9" xr3:uid="{85E99597-C8DF-4FBD-8B73-00EE79C0E77D}" name="Adjusted by GECKO?" dataDxfId="24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23">
  <autoFilter ref="A73:G128" xr:uid="{E185F078-DDBC-4425-9C2C-B90358679AAC}"/>
  <tableColumns count="7">
    <tableColumn id="1" xr3:uid="{6E54F37F-DBD5-4BF0-9986-D272024AA347}" name="rxnID" dataDxfId="22"/>
    <tableColumn id="2" xr3:uid="{6B01E92A-60CD-4967-B7E4-0891E7ADFD86}" name="rxnName" dataDxfId="21"/>
    <tableColumn id="3" xr3:uid="{3889E4A5-0002-4A86-855B-76F6106EFAF9}" name="k-score (FSEOF)" dataDxfId="20"/>
    <tableColumn id="4" xr3:uid="{97C355DA-3E4A-4371-AEDD-EDF549849C52}" name="grRules" dataDxfId="19"/>
    <tableColumn id="5" xr3:uid="{82255ADF-BCDB-43AB-A83C-75489F220296}" name="rxnEquation" dataDxfId="18"/>
    <tableColumn id="7" xr3:uid="{B8AE34E5-96E2-4669-8C35-372E0E058E39}" name="Full capacity?" dataDxfId="17">
      <calculatedColumnFormula>COUNTIF(Tabela1[rxnID],Tabela2[[#This Row],[rxnID]])</calculatedColumnFormula>
    </tableColumn>
    <tableColumn id="6" xr3:uid="{E29B3D2B-E0B4-4A3D-B4A6-3516D246A57F}" name="Coluna1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9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0" totalsRowShown="0">
  <autoFilter ref="A33:G70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6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5"/>
    <tableColumn id="4" xr3:uid="{6ED1EEFA-F296-4FEE-8090-465370BDD4EB}" name="percUsage" dataDxfId="14"/>
    <tableColumn id="5" xr3:uid="{8EF813D8-C987-4BEE-BB29-271B2A5ADA14}" name="kcat" dataDxfId="13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12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1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 x14ac:dyDescent="0.25">
      <c r="A1" s="26" t="s">
        <v>363</v>
      </c>
      <c r="B1" s="26"/>
      <c r="C1" s="26"/>
      <c r="D1" s="26"/>
      <c r="E1" s="26"/>
      <c r="F1" s="26"/>
      <c r="G1" s="26"/>
      <c r="H1" s="26"/>
      <c r="I1" s="26"/>
      <c r="K1" s="28" t="s">
        <v>449</v>
      </c>
      <c r="L1" s="28"/>
      <c r="M1" s="28"/>
      <c r="N1" s="28"/>
      <c r="O1" s="28"/>
      <c r="P1" s="28"/>
      <c r="Q1" s="28"/>
    </row>
    <row r="2" spans="1:17" x14ac:dyDescent="0.2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450</v>
      </c>
      <c r="I2" t="s">
        <v>176</v>
      </c>
      <c r="K2" s="19" t="s">
        <v>405</v>
      </c>
      <c r="L2" s="19" t="s">
        <v>406</v>
      </c>
      <c r="M2" s="19" t="s">
        <v>407</v>
      </c>
      <c r="N2" s="19" t="s">
        <v>408</v>
      </c>
      <c r="O2" s="19" t="s">
        <v>409</v>
      </c>
      <c r="P2" s="19" t="s">
        <v>410</v>
      </c>
      <c r="Q2" s="19" t="s">
        <v>411</v>
      </c>
    </row>
    <row r="3" spans="1:17" x14ac:dyDescent="0.25">
      <c r="A3" t="s">
        <v>1481</v>
      </c>
      <c r="B3" s="3" t="s">
        <v>1482</v>
      </c>
      <c r="C3" t="s">
        <v>455</v>
      </c>
      <c r="D3" t="s">
        <v>1483</v>
      </c>
      <c r="E3" t="s">
        <v>1483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420</v>
      </c>
      <c r="L3">
        <v>9.783E-3</v>
      </c>
      <c r="M3">
        <v>0.288021672659863</v>
      </c>
      <c r="N3">
        <v>1</v>
      </c>
      <c r="O3">
        <v>29.441037785941202</v>
      </c>
      <c r="P3" t="s">
        <v>421</v>
      </c>
      <c r="Q3" t="s">
        <v>422</v>
      </c>
    </row>
    <row r="4" spans="1:17" hidden="1" x14ac:dyDescent="0.25">
      <c r="A4" t="s">
        <v>1248</v>
      </c>
      <c r="B4" t="s">
        <v>1417</v>
      </c>
      <c r="C4" t="s">
        <v>429</v>
      </c>
      <c r="D4" t="s">
        <v>1418</v>
      </c>
      <c r="E4" t="s">
        <v>1418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412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413</v>
      </c>
      <c r="Q4" t="s">
        <v>414</v>
      </c>
    </row>
    <row r="5" spans="1:17" hidden="1" x14ac:dyDescent="0.25">
      <c r="A5" t="s">
        <v>1249</v>
      </c>
      <c r="B5" t="s">
        <v>1419</v>
      </c>
      <c r="C5" t="s">
        <v>429</v>
      </c>
      <c r="D5" t="s">
        <v>1418</v>
      </c>
      <c r="E5" t="s">
        <v>1418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417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418</v>
      </c>
      <c r="Q5" t="s">
        <v>419</v>
      </c>
    </row>
    <row r="6" spans="1:17" hidden="1" x14ac:dyDescent="0.25">
      <c r="A6" t="s">
        <v>1251</v>
      </c>
      <c r="B6" t="s">
        <v>1420</v>
      </c>
      <c r="C6" t="s">
        <v>429</v>
      </c>
      <c r="D6" t="s">
        <v>1418</v>
      </c>
      <c r="E6" t="s">
        <v>1418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415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416</v>
      </c>
      <c r="Q6" t="s">
        <v>414</v>
      </c>
    </row>
    <row r="7" spans="1:17" x14ac:dyDescent="0.25">
      <c r="A7" t="s">
        <v>1321</v>
      </c>
      <c r="B7" t="s">
        <v>1482</v>
      </c>
      <c r="C7" t="s">
        <v>455</v>
      </c>
      <c r="D7" t="s">
        <v>1483</v>
      </c>
      <c r="E7" t="s">
        <v>1483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423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424</v>
      </c>
      <c r="Q7" t="s">
        <v>425</v>
      </c>
    </row>
    <row r="8" spans="1:17" x14ac:dyDescent="0.25">
      <c r="A8" t="s">
        <v>1414</v>
      </c>
      <c r="B8" t="s">
        <v>1415</v>
      </c>
      <c r="C8" t="s">
        <v>451</v>
      </c>
      <c r="D8" t="s">
        <v>1416</v>
      </c>
      <c r="E8" t="s">
        <v>1416</v>
      </c>
      <c r="F8" s="2">
        <v>1</v>
      </c>
      <c r="G8" s="1">
        <v>0.363292</v>
      </c>
      <c r="H8" s="2">
        <f>COUNTIF($K$3:$K$16,Tabela1[[#This Row],[protID]])</f>
        <v>0</v>
      </c>
      <c r="K8" t="s">
        <v>426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427</v>
      </c>
      <c r="Q8" s="3" t="s">
        <v>428</v>
      </c>
    </row>
    <row r="9" spans="1:17" hidden="1" x14ac:dyDescent="0.25">
      <c r="A9" t="s">
        <v>1222</v>
      </c>
      <c r="B9" t="s">
        <v>1426</v>
      </c>
      <c r="C9" t="s">
        <v>435</v>
      </c>
      <c r="D9" t="s">
        <v>1427</v>
      </c>
      <c r="E9" t="s">
        <v>1427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432</v>
      </c>
      <c r="L9">
        <v>0.110032</v>
      </c>
      <c r="M9">
        <v>0.81759116607313898</v>
      </c>
      <c r="N9">
        <v>1</v>
      </c>
      <c r="O9">
        <v>7.4304853685576804</v>
      </c>
      <c r="P9" t="s">
        <v>433</v>
      </c>
      <c r="Q9" t="s">
        <v>434</v>
      </c>
    </row>
    <row r="10" spans="1:17" x14ac:dyDescent="0.25">
      <c r="A10" t="s">
        <v>1460</v>
      </c>
      <c r="B10" t="s">
        <v>1461</v>
      </c>
      <c r="C10" t="s">
        <v>451</v>
      </c>
      <c r="D10" t="s">
        <v>1416</v>
      </c>
      <c r="E10" t="s">
        <v>1416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1411</v>
      </c>
      <c r="L10">
        <v>0.109565</v>
      </c>
      <c r="M10">
        <v>0.75700033783725096</v>
      </c>
      <c r="N10">
        <v>1</v>
      </c>
      <c r="O10">
        <v>6.9091437761808203</v>
      </c>
      <c r="P10" t="s">
        <v>1412</v>
      </c>
      <c r="Q10" t="s">
        <v>1413</v>
      </c>
    </row>
    <row r="11" spans="1:17" x14ac:dyDescent="0.25">
      <c r="A11" t="s">
        <v>1462</v>
      </c>
      <c r="B11" t="s">
        <v>1463</v>
      </c>
      <c r="C11" t="s">
        <v>451</v>
      </c>
      <c r="D11" t="s">
        <v>1416</v>
      </c>
      <c r="E11" t="s">
        <v>1416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435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436</v>
      </c>
      <c r="Q11" t="s">
        <v>437</v>
      </c>
    </row>
    <row r="12" spans="1:17" x14ac:dyDescent="0.25">
      <c r="A12" t="s">
        <v>1470</v>
      </c>
      <c r="B12" t="s">
        <v>1471</v>
      </c>
      <c r="C12" t="s">
        <v>454</v>
      </c>
      <c r="D12" t="s">
        <v>1472</v>
      </c>
      <c r="E12" t="s">
        <v>1472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438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439</v>
      </c>
      <c r="Q12" t="s">
        <v>440</v>
      </c>
    </row>
    <row r="13" spans="1:17" x14ac:dyDescent="0.25">
      <c r="A13" t="s">
        <v>1473</v>
      </c>
      <c r="B13" t="s">
        <v>1474</v>
      </c>
      <c r="C13" t="s">
        <v>454</v>
      </c>
      <c r="D13" t="s">
        <v>1472</v>
      </c>
      <c r="E13" t="s">
        <v>1472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441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442</v>
      </c>
      <c r="Q13" t="s">
        <v>443</v>
      </c>
    </row>
    <row r="14" spans="1:17" x14ac:dyDescent="0.25">
      <c r="A14" t="s">
        <v>1475</v>
      </c>
      <c r="B14" t="s">
        <v>1471</v>
      </c>
      <c r="C14" t="s">
        <v>454</v>
      </c>
      <c r="D14" t="s">
        <v>1472</v>
      </c>
      <c r="E14" t="s">
        <v>1472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429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430</v>
      </c>
      <c r="Q14" t="s">
        <v>431</v>
      </c>
    </row>
    <row r="15" spans="1:17" x14ac:dyDescent="0.25">
      <c r="A15" t="s">
        <v>1476</v>
      </c>
      <c r="B15" t="s">
        <v>1474</v>
      </c>
      <c r="C15" t="s">
        <v>454</v>
      </c>
      <c r="D15" t="s">
        <v>1472</v>
      </c>
      <c r="E15" t="s">
        <v>1472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446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447</v>
      </c>
      <c r="Q15" t="s">
        <v>448</v>
      </c>
    </row>
    <row r="16" spans="1:17" x14ac:dyDescent="0.25">
      <c r="A16" t="s">
        <v>1492</v>
      </c>
      <c r="B16" t="s">
        <v>1493</v>
      </c>
      <c r="C16" t="s">
        <v>454</v>
      </c>
      <c r="D16" t="s">
        <v>1472</v>
      </c>
      <c r="E16" t="s">
        <v>1472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444</v>
      </c>
      <c r="L16">
        <v>0.105267</v>
      </c>
      <c r="M16">
        <v>0.150637088348093</v>
      </c>
      <c r="N16">
        <v>1</v>
      </c>
      <c r="O16">
        <v>1.4310001078029499</v>
      </c>
      <c r="P16" t="s">
        <v>445</v>
      </c>
      <c r="Q16" t="s">
        <v>414</v>
      </c>
    </row>
    <row r="17" spans="1:8" x14ac:dyDescent="0.25">
      <c r="A17" t="s">
        <v>1494</v>
      </c>
      <c r="B17" t="s">
        <v>1495</v>
      </c>
      <c r="C17" t="s">
        <v>454</v>
      </c>
      <c r="D17" t="s">
        <v>1472</v>
      </c>
      <c r="E17" t="s">
        <v>1472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 x14ac:dyDescent="0.25">
      <c r="A18" t="s">
        <v>1496</v>
      </c>
      <c r="B18" t="s">
        <v>1497</v>
      </c>
      <c r="C18" t="s">
        <v>454</v>
      </c>
      <c r="D18" t="s">
        <v>1472</v>
      </c>
      <c r="E18" t="s">
        <v>1472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 x14ac:dyDescent="0.25">
      <c r="A19" t="s">
        <v>1498</v>
      </c>
      <c r="B19" t="s">
        <v>1499</v>
      </c>
      <c r="C19" t="s">
        <v>454</v>
      </c>
      <c r="D19" t="s">
        <v>1472</v>
      </c>
      <c r="E19" t="s">
        <v>1472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 x14ac:dyDescent="0.25">
      <c r="A20" t="s">
        <v>1500</v>
      </c>
      <c r="B20" s="3" t="s">
        <v>1501</v>
      </c>
      <c r="C20" t="s">
        <v>454</v>
      </c>
      <c r="D20" t="s">
        <v>1472</v>
      </c>
      <c r="E20" t="s">
        <v>1472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 x14ac:dyDescent="0.25">
      <c r="A21" t="s">
        <v>1502</v>
      </c>
      <c r="B21" t="s">
        <v>1503</v>
      </c>
      <c r="C21" t="s">
        <v>454</v>
      </c>
      <c r="D21" t="s">
        <v>1472</v>
      </c>
      <c r="E21" t="s">
        <v>1472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 x14ac:dyDescent="0.25">
      <c r="A22" t="s">
        <v>1504</v>
      </c>
      <c r="B22" t="s">
        <v>1501</v>
      </c>
      <c r="C22" t="s">
        <v>454</v>
      </c>
      <c r="D22" t="s">
        <v>1472</v>
      </c>
      <c r="E22" t="s">
        <v>1472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 x14ac:dyDescent="0.25">
      <c r="A23" t="s">
        <v>1505</v>
      </c>
      <c r="B23" t="s">
        <v>1503</v>
      </c>
      <c r="C23" t="s">
        <v>454</v>
      </c>
      <c r="D23" t="s">
        <v>1472</v>
      </c>
      <c r="E23" t="s">
        <v>1472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 x14ac:dyDescent="0.25">
      <c r="A24" t="s">
        <v>1263</v>
      </c>
      <c r="B24" t="s">
        <v>1454</v>
      </c>
      <c r="C24" t="s">
        <v>412</v>
      </c>
      <c r="D24" t="s">
        <v>1455</v>
      </c>
      <c r="E24" t="s">
        <v>1455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 x14ac:dyDescent="0.25">
      <c r="A25" t="s">
        <v>1264</v>
      </c>
      <c r="B25" t="s">
        <v>1456</v>
      </c>
      <c r="C25" t="s">
        <v>412</v>
      </c>
      <c r="D25" t="s">
        <v>1455</v>
      </c>
      <c r="E25" t="s">
        <v>1455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 x14ac:dyDescent="0.25">
      <c r="A26" t="s">
        <v>1487</v>
      </c>
      <c r="B26" t="s">
        <v>1488</v>
      </c>
      <c r="C26" t="s">
        <v>457</v>
      </c>
      <c r="D26" t="s">
        <v>1489</v>
      </c>
      <c r="E26" t="s">
        <v>1489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 x14ac:dyDescent="0.25">
      <c r="A27" t="s">
        <v>1506</v>
      </c>
      <c r="B27" t="s">
        <v>1507</v>
      </c>
      <c r="C27" t="s">
        <v>457</v>
      </c>
      <c r="D27" t="s">
        <v>1489</v>
      </c>
      <c r="E27" t="s">
        <v>1489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 x14ac:dyDescent="0.25">
      <c r="A28" t="s">
        <v>1342</v>
      </c>
      <c r="B28" t="s">
        <v>1452</v>
      </c>
      <c r="C28" t="s">
        <v>453</v>
      </c>
      <c r="D28" t="s">
        <v>1453</v>
      </c>
      <c r="E28" t="s">
        <v>1453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 x14ac:dyDescent="0.25">
      <c r="A29" t="s">
        <v>1449</v>
      </c>
      <c r="B29" t="s">
        <v>1450</v>
      </c>
      <c r="C29" t="s">
        <v>452</v>
      </c>
      <c r="D29" t="s">
        <v>1451</v>
      </c>
      <c r="E29" t="s">
        <v>1451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 x14ac:dyDescent="0.25">
      <c r="A30" t="s">
        <v>1457</v>
      </c>
      <c r="B30" t="s">
        <v>1458</v>
      </c>
      <c r="C30" t="s">
        <v>452</v>
      </c>
      <c r="D30" t="s">
        <v>1451</v>
      </c>
      <c r="E30" t="s">
        <v>1459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 x14ac:dyDescent="0.25">
      <c r="A31" t="s">
        <v>1464</v>
      </c>
      <c r="B31" t="s">
        <v>1465</v>
      </c>
      <c r="C31" t="s">
        <v>452</v>
      </c>
      <c r="D31" t="s">
        <v>1451</v>
      </c>
      <c r="E31" t="s">
        <v>1459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 x14ac:dyDescent="0.25">
      <c r="A32" t="s">
        <v>1428</v>
      </c>
      <c r="B32" s="3" t="s">
        <v>1429</v>
      </c>
      <c r="C32" t="s">
        <v>1430</v>
      </c>
      <c r="D32" t="s">
        <v>1431</v>
      </c>
      <c r="E32" t="s">
        <v>1431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 x14ac:dyDescent="0.25">
      <c r="A33" t="s">
        <v>1432</v>
      </c>
      <c r="B33" t="s">
        <v>1433</v>
      </c>
      <c r="C33" t="s">
        <v>1430</v>
      </c>
      <c r="D33" t="s">
        <v>1431</v>
      </c>
      <c r="E33" t="s">
        <v>1431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 x14ac:dyDescent="0.25">
      <c r="A34" t="s">
        <v>1434</v>
      </c>
      <c r="B34" t="s">
        <v>1435</v>
      </c>
      <c r="C34" t="s">
        <v>1430</v>
      </c>
      <c r="D34" t="s">
        <v>1431</v>
      </c>
      <c r="E34" t="s">
        <v>1431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 x14ac:dyDescent="0.25">
      <c r="A35" t="s">
        <v>1202</v>
      </c>
      <c r="B35" t="s">
        <v>1477</v>
      </c>
      <c r="C35" t="s">
        <v>446</v>
      </c>
      <c r="D35" t="s">
        <v>1478</v>
      </c>
      <c r="E35" t="s">
        <v>1478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 x14ac:dyDescent="0.25">
      <c r="A36" t="s">
        <v>1223</v>
      </c>
      <c r="B36" s="3" t="s">
        <v>1479</v>
      </c>
      <c r="C36" t="s">
        <v>432</v>
      </c>
      <c r="D36" t="s">
        <v>1480</v>
      </c>
      <c r="E36" t="s">
        <v>1480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 x14ac:dyDescent="0.25">
      <c r="A37" t="s">
        <v>1436</v>
      </c>
      <c r="B37" t="s">
        <v>1435</v>
      </c>
      <c r="C37" t="s">
        <v>1430</v>
      </c>
      <c r="D37" t="s">
        <v>1431</v>
      </c>
      <c r="E37" t="s">
        <v>1431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 x14ac:dyDescent="0.25">
      <c r="A38" t="s">
        <v>1437</v>
      </c>
      <c r="B38" t="s">
        <v>1438</v>
      </c>
      <c r="C38" t="s">
        <v>1430</v>
      </c>
      <c r="D38" t="s">
        <v>1431</v>
      </c>
      <c r="E38" t="s">
        <v>1431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 x14ac:dyDescent="0.25">
      <c r="A39" t="s">
        <v>1439</v>
      </c>
      <c r="B39" s="3" t="s">
        <v>1438</v>
      </c>
      <c r="C39" t="s">
        <v>1430</v>
      </c>
      <c r="D39" t="s">
        <v>1431</v>
      </c>
      <c r="E39" t="s">
        <v>1431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 x14ac:dyDescent="0.25">
      <c r="A40" t="s">
        <v>1440</v>
      </c>
      <c r="B40" t="s">
        <v>1441</v>
      </c>
      <c r="C40" t="s">
        <v>1430</v>
      </c>
      <c r="D40" t="s">
        <v>1431</v>
      </c>
      <c r="E40" t="s">
        <v>1431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 x14ac:dyDescent="0.25">
      <c r="A41" t="s">
        <v>1442</v>
      </c>
      <c r="B41" t="s">
        <v>1441</v>
      </c>
      <c r="C41" t="s">
        <v>1430</v>
      </c>
      <c r="D41" t="s">
        <v>1431</v>
      </c>
      <c r="E41" t="s">
        <v>1431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 x14ac:dyDescent="0.25">
      <c r="A42" t="s">
        <v>1443</v>
      </c>
      <c r="B42" t="s">
        <v>1444</v>
      </c>
      <c r="C42" t="s">
        <v>1430</v>
      </c>
      <c r="D42" t="s">
        <v>1431</v>
      </c>
      <c r="E42" t="s">
        <v>1431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 x14ac:dyDescent="0.25">
      <c r="A43" t="s">
        <v>1445</v>
      </c>
      <c r="B43" t="s">
        <v>1444</v>
      </c>
      <c r="C43" t="s">
        <v>1430</v>
      </c>
      <c r="D43" t="s">
        <v>1431</v>
      </c>
      <c r="E43" t="s">
        <v>1431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 x14ac:dyDescent="0.25">
      <c r="A44" t="s">
        <v>1446</v>
      </c>
      <c r="B44" t="s">
        <v>1447</v>
      </c>
      <c r="C44" t="s">
        <v>1430</v>
      </c>
      <c r="D44" t="s">
        <v>1431</v>
      </c>
      <c r="E44" t="s">
        <v>1431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 x14ac:dyDescent="0.25">
      <c r="A45" t="s">
        <v>1448</v>
      </c>
      <c r="B45" t="s">
        <v>1447</v>
      </c>
      <c r="C45" t="s">
        <v>1430</v>
      </c>
      <c r="D45" t="s">
        <v>1431</v>
      </c>
      <c r="E45" t="s">
        <v>1431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 x14ac:dyDescent="0.25">
      <c r="A46" t="s">
        <v>1525</v>
      </c>
      <c r="B46" t="s">
        <v>1526</v>
      </c>
      <c r="C46" t="s">
        <v>1430</v>
      </c>
      <c r="D46" t="s">
        <v>1431</v>
      </c>
      <c r="E46" t="s">
        <v>1431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 x14ac:dyDescent="0.25">
      <c r="A47" t="s">
        <v>1490</v>
      </c>
      <c r="B47" t="s">
        <v>1488</v>
      </c>
      <c r="C47" t="s">
        <v>458</v>
      </c>
      <c r="D47" t="s">
        <v>1491</v>
      </c>
      <c r="E47" t="s">
        <v>1491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 x14ac:dyDescent="0.25">
      <c r="A48" t="s">
        <v>1508</v>
      </c>
      <c r="B48" t="s">
        <v>1507</v>
      </c>
      <c r="C48" t="s">
        <v>458</v>
      </c>
      <c r="D48" t="s">
        <v>1491</v>
      </c>
      <c r="E48" t="s">
        <v>1491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 x14ac:dyDescent="0.25">
      <c r="A49" t="s">
        <v>1421</v>
      </c>
      <c r="B49" t="s">
        <v>1422</v>
      </c>
      <c r="C49" t="s">
        <v>1423</v>
      </c>
      <c r="D49" t="s">
        <v>1424</v>
      </c>
      <c r="E49" t="s">
        <v>1424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 x14ac:dyDescent="0.25">
      <c r="A50" t="s">
        <v>1425</v>
      </c>
      <c r="B50" s="3" t="s">
        <v>1422</v>
      </c>
      <c r="C50" t="s">
        <v>1423</v>
      </c>
      <c r="D50" t="s">
        <v>1424</v>
      </c>
      <c r="E50" t="s">
        <v>1424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 x14ac:dyDescent="0.25">
      <c r="A51" t="s">
        <v>1484</v>
      </c>
      <c r="B51" t="s">
        <v>1485</v>
      </c>
      <c r="C51" t="s">
        <v>456</v>
      </c>
      <c r="D51" t="s">
        <v>1126</v>
      </c>
      <c r="E51" t="s">
        <v>1126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 x14ac:dyDescent="0.25">
      <c r="A52" t="s">
        <v>1509</v>
      </c>
      <c r="B52" t="s">
        <v>1510</v>
      </c>
      <c r="C52" t="s">
        <v>417</v>
      </c>
      <c r="D52" t="s">
        <v>1511</v>
      </c>
      <c r="E52" t="s">
        <v>1511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 x14ac:dyDescent="0.25">
      <c r="A53" t="s">
        <v>1240</v>
      </c>
      <c r="B53" t="s">
        <v>1512</v>
      </c>
      <c r="C53" t="s">
        <v>417</v>
      </c>
      <c r="D53" t="s">
        <v>1511</v>
      </c>
      <c r="E53" t="s">
        <v>1511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 x14ac:dyDescent="0.25">
      <c r="A54" t="s">
        <v>1215</v>
      </c>
      <c r="B54" t="s">
        <v>1513</v>
      </c>
      <c r="C54" t="s">
        <v>426</v>
      </c>
      <c r="D54" t="s">
        <v>1514</v>
      </c>
      <c r="E54" t="s">
        <v>1514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 x14ac:dyDescent="0.25">
      <c r="A55" t="s">
        <v>1218</v>
      </c>
      <c r="B55" t="s">
        <v>1515</v>
      </c>
      <c r="C55" t="s">
        <v>426</v>
      </c>
      <c r="D55" t="s">
        <v>1514</v>
      </c>
      <c r="E55" t="s">
        <v>1514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 x14ac:dyDescent="0.25">
      <c r="A56" t="s">
        <v>1305</v>
      </c>
      <c r="B56" t="s">
        <v>1516</v>
      </c>
      <c r="C56" t="s">
        <v>444</v>
      </c>
      <c r="D56" t="s">
        <v>1517</v>
      </c>
      <c r="E56" t="s">
        <v>1517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 x14ac:dyDescent="0.25">
      <c r="A57" t="s">
        <v>1308</v>
      </c>
      <c r="B57" t="s">
        <v>1518</v>
      </c>
      <c r="C57" t="s">
        <v>429</v>
      </c>
      <c r="D57" t="s">
        <v>1418</v>
      </c>
      <c r="E57" t="s">
        <v>1418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 x14ac:dyDescent="0.25">
      <c r="A58" t="s">
        <v>1309</v>
      </c>
      <c r="B58" t="s">
        <v>1519</v>
      </c>
      <c r="C58" t="s">
        <v>429</v>
      </c>
      <c r="D58" t="s">
        <v>1418</v>
      </c>
      <c r="E58" t="s">
        <v>1418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 x14ac:dyDescent="0.25">
      <c r="A59" t="s">
        <v>1314</v>
      </c>
      <c r="B59" t="s">
        <v>1520</v>
      </c>
      <c r="C59" t="s">
        <v>423</v>
      </c>
      <c r="D59" t="s">
        <v>1521</v>
      </c>
      <c r="E59" t="s">
        <v>1522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 x14ac:dyDescent="0.25">
      <c r="A60" t="s">
        <v>1523</v>
      </c>
      <c r="B60" t="s">
        <v>1520</v>
      </c>
      <c r="C60" t="s">
        <v>423</v>
      </c>
      <c r="D60" t="s">
        <v>1521</v>
      </c>
      <c r="E60" t="s">
        <v>1524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 x14ac:dyDescent="0.25">
      <c r="A61" t="s">
        <v>1486</v>
      </c>
      <c r="B61" t="s">
        <v>1485</v>
      </c>
      <c r="C61" t="s">
        <v>456</v>
      </c>
      <c r="D61" t="s">
        <v>1126</v>
      </c>
      <c r="E61" t="s">
        <v>1126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 x14ac:dyDescent="0.25">
      <c r="A62" s="3" t="s">
        <v>1527</v>
      </c>
      <c r="B62" t="s">
        <v>1528</v>
      </c>
      <c r="C62" t="s">
        <v>1529</v>
      </c>
      <c r="D62" t="s">
        <v>1530</v>
      </c>
      <c r="E62" t="s">
        <v>1530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 x14ac:dyDescent="0.25">
      <c r="A63" t="s">
        <v>296</v>
      </c>
      <c r="B63" t="s">
        <v>297</v>
      </c>
      <c r="C63" t="s">
        <v>1411</v>
      </c>
      <c r="D63" t="s">
        <v>1117</v>
      </c>
      <c r="E63" t="s">
        <v>299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 x14ac:dyDescent="0.25">
      <c r="A64" t="s">
        <v>300</v>
      </c>
      <c r="B64" t="s">
        <v>301</v>
      </c>
      <c r="C64" t="s">
        <v>1411</v>
      </c>
      <c r="D64" t="s">
        <v>1117</v>
      </c>
      <c r="E64" t="s">
        <v>299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 x14ac:dyDescent="0.25">
      <c r="A65" t="s">
        <v>1531</v>
      </c>
      <c r="B65" t="s">
        <v>1532</v>
      </c>
      <c r="C65" t="s">
        <v>1529</v>
      </c>
      <c r="D65" t="s">
        <v>1530</v>
      </c>
      <c r="E65" t="s">
        <v>1530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 x14ac:dyDescent="0.25">
      <c r="A66" t="s">
        <v>1533</v>
      </c>
      <c r="B66" t="s">
        <v>1534</v>
      </c>
      <c r="C66" t="s">
        <v>1529</v>
      </c>
      <c r="D66" t="s">
        <v>1530</v>
      </c>
      <c r="E66" t="s">
        <v>1530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 x14ac:dyDescent="0.25">
      <c r="A67" t="s">
        <v>1535</v>
      </c>
      <c r="B67" t="s">
        <v>1536</v>
      </c>
      <c r="C67" t="s">
        <v>1529</v>
      </c>
      <c r="D67" t="s">
        <v>1530</v>
      </c>
      <c r="E67" t="s">
        <v>1530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 x14ac:dyDescent="0.25">
      <c r="A68" t="s">
        <v>1537</v>
      </c>
      <c r="B68" s="3" t="s">
        <v>1538</v>
      </c>
      <c r="C68" t="s">
        <v>1529</v>
      </c>
      <c r="D68" t="s">
        <v>1530</v>
      </c>
      <c r="E68" t="s">
        <v>1530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 x14ac:dyDescent="0.25">
      <c r="A69" t="s">
        <v>1466</v>
      </c>
      <c r="B69" t="s">
        <v>1467</v>
      </c>
      <c r="C69" t="s">
        <v>1468</v>
      </c>
      <c r="D69" t="s">
        <v>1469</v>
      </c>
      <c r="E69" t="s">
        <v>1469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 x14ac:dyDescent="0.25">
      <c r="F70" s="2"/>
      <c r="G70" s="1"/>
      <c r="H70" s="2"/>
    </row>
    <row r="72" spans="1:12" x14ac:dyDescent="0.25">
      <c r="A72" s="25" t="s">
        <v>383</v>
      </c>
      <c r="B72" s="25"/>
      <c r="C72" s="25"/>
      <c r="D72" s="25"/>
      <c r="E72" s="25"/>
      <c r="F72" s="25"/>
    </row>
    <row r="73" spans="1:12" x14ac:dyDescent="0.25">
      <c r="A73" t="s">
        <v>90</v>
      </c>
      <c r="B73" t="s">
        <v>91</v>
      </c>
      <c r="C73" t="s">
        <v>141</v>
      </c>
      <c r="D73" t="s">
        <v>94</v>
      </c>
      <c r="E73" t="s">
        <v>140</v>
      </c>
      <c r="F73" t="s">
        <v>142</v>
      </c>
      <c r="G73" t="s">
        <v>1698</v>
      </c>
      <c r="J73" t="s">
        <v>1696</v>
      </c>
      <c r="K73" t="s">
        <v>1697</v>
      </c>
      <c r="L73" t="s">
        <v>91</v>
      </c>
    </row>
    <row r="74" spans="1:12" x14ac:dyDescent="0.25">
      <c r="A74" t="s">
        <v>90</v>
      </c>
      <c r="B74" t="s">
        <v>1539</v>
      </c>
      <c r="C74" s="1">
        <v>1000</v>
      </c>
      <c r="D74" t="s">
        <v>1111</v>
      </c>
      <c r="E74" t="s">
        <v>1540</v>
      </c>
      <c r="F74">
        <f>COUNTIF(Tabela1[rxnName],Tabela2[[#This Row],[rxnName]])</f>
        <v>0</v>
      </c>
      <c r="G74" s="29" t="s">
        <v>1539</v>
      </c>
      <c r="H74" s="8" t="s">
        <v>360</v>
      </c>
      <c r="J74" t="s">
        <v>1111</v>
      </c>
      <c r="K74" s="1">
        <v>343.26369753716102</v>
      </c>
      <c r="L74" t="s">
        <v>1539</v>
      </c>
    </row>
    <row r="75" spans="1:12" x14ac:dyDescent="0.25">
      <c r="A75" s="13" t="s">
        <v>1541</v>
      </c>
      <c r="B75" s="13" t="s">
        <v>1542</v>
      </c>
      <c r="C75" s="14">
        <v>1000</v>
      </c>
      <c r="D75" s="13" t="s">
        <v>1543</v>
      </c>
      <c r="E75" s="13" t="s">
        <v>1544</v>
      </c>
      <c r="F75" s="13">
        <f>COUNTIF(Tabela1[rxnName],Tabela2[[#This Row],[rxnName]])</f>
        <v>0</v>
      </c>
      <c r="G75" s="29" t="s">
        <v>1542</v>
      </c>
      <c r="H75" s="4" t="s">
        <v>361</v>
      </c>
      <c r="J75" t="s">
        <v>1543</v>
      </c>
      <c r="K75" s="1">
        <v>251.03698220374301</v>
      </c>
      <c r="L75" t="s">
        <v>1542</v>
      </c>
    </row>
    <row r="76" spans="1:12" x14ac:dyDescent="0.25">
      <c r="A76" t="s">
        <v>1545</v>
      </c>
      <c r="B76" t="s">
        <v>1546</v>
      </c>
      <c r="C76" s="1">
        <v>63.4375</v>
      </c>
      <c r="D76" t="s">
        <v>1547</v>
      </c>
      <c r="E76" t="s">
        <v>1548</v>
      </c>
      <c r="F76">
        <f>COUNTIF(Tabela1[rxnName],Tabela2[[#This Row],[rxnName]])</f>
        <v>0</v>
      </c>
      <c r="G76" s="29" t="s">
        <v>1546</v>
      </c>
      <c r="H76" s="5" t="s">
        <v>362</v>
      </c>
      <c r="J76" t="s">
        <v>1547</v>
      </c>
      <c r="K76" s="1">
        <v>16.7385401349561</v>
      </c>
      <c r="L76" t="s">
        <v>1546</v>
      </c>
    </row>
    <row r="77" spans="1:12" x14ac:dyDescent="0.25">
      <c r="A77" t="s">
        <v>1406</v>
      </c>
      <c r="B77" t="s">
        <v>1549</v>
      </c>
      <c r="C77" s="1">
        <v>13.410568200297901</v>
      </c>
      <c r="D77" t="s">
        <v>1550</v>
      </c>
      <c r="E77" t="s">
        <v>1551</v>
      </c>
      <c r="F77">
        <f>COUNTIF(Tabela1[rxnName],Tabela2[[#This Row],[rxnName]])</f>
        <v>0</v>
      </c>
      <c r="G77" s="29" t="s">
        <v>1549</v>
      </c>
      <c r="J77" t="s">
        <v>1550</v>
      </c>
      <c r="K77" s="1">
        <v>13.410568200297901</v>
      </c>
      <c r="L77" t="s">
        <v>1549</v>
      </c>
    </row>
    <row r="78" spans="1:12" x14ac:dyDescent="0.25">
      <c r="A78" t="s">
        <v>1180</v>
      </c>
      <c r="B78" t="s">
        <v>1539</v>
      </c>
      <c r="C78" s="1">
        <v>11.537442119491301</v>
      </c>
      <c r="D78" t="s">
        <v>1111</v>
      </c>
      <c r="E78" t="s">
        <v>1552</v>
      </c>
      <c r="F78">
        <f>COUNTIF(Tabela1[rxnName],Tabela2[[#This Row],[rxnName]])</f>
        <v>0</v>
      </c>
      <c r="G78" s="29" t="s">
        <v>1539</v>
      </c>
      <c r="J78" t="s">
        <v>1555</v>
      </c>
      <c r="K78" s="1">
        <v>2.5317735367231902</v>
      </c>
      <c r="L78" t="s">
        <v>1554</v>
      </c>
    </row>
    <row r="79" spans="1:12" x14ac:dyDescent="0.25">
      <c r="A79" t="s">
        <v>1553</v>
      </c>
      <c r="B79" t="s">
        <v>1554</v>
      </c>
      <c r="C79" s="1">
        <v>2.5317735367231902</v>
      </c>
      <c r="D79" t="s">
        <v>1555</v>
      </c>
      <c r="E79" t="s">
        <v>1556</v>
      </c>
      <c r="F79">
        <f>COUNTIF(Tabela1[rxnName],Tabela2[[#This Row],[rxnName]])</f>
        <v>0</v>
      </c>
      <c r="G79" s="29" t="s">
        <v>1554</v>
      </c>
      <c r="J79" t="s">
        <v>1559</v>
      </c>
      <c r="K79" s="1">
        <v>1.5996964418244599</v>
      </c>
      <c r="L79" t="s">
        <v>1558</v>
      </c>
    </row>
    <row r="80" spans="1:12" x14ac:dyDescent="0.25">
      <c r="A80" t="s">
        <v>1557</v>
      </c>
      <c r="B80" t="s">
        <v>1558</v>
      </c>
      <c r="C80" s="1">
        <v>1.5996964418244599</v>
      </c>
      <c r="D80" t="s">
        <v>1559</v>
      </c>
      <c r="E80" t="s">
        <v>1560</v>
      </c>
      <c r="F80">
        <f>COUNTIF(Tabela1[rxnName],Tabela2[[#This Row],[rxnName]])</f>
        <v>0</v>
      </c>
      <c r="G80" s="29" t="s">
        <v>1558</v>
      </c>
      <c r="J80" t="s">
        <v>1563</v>
      </c>
      <c r="K80" s="1">
        <v>1.5996964418244599</v>
      </c>
      <c r="L80" t="s">
        <v>1562</v>
      </c>
    </row>
    <row r="81" spans="1:12" x14ac:dyDescent="0.25">
      <c r="A81" t="s">
        <v>1561</v>
      </c>
      <c r="B81" t="s">
        <v>1562</v>
      </c>
      <c r="C81" s="1">
        <v>1.5996964418244599</v>
      </c>
      <c r="D81" t="s">
        <v>1563</v>
      </c>
      <c r="E81" t="s">
        <v>1564</v>
      </c>
      <c r="F81">
        <f>COUNTIF(Tabela1[rxnName],Tabela2[[#This Row],[rxnName]])</f>
        <v>0</v>
      </c>
      <c r="G81" s="29" t="s">
        <v>1562</v>
      </c>
      <c r="J81" t="s">
        <v>271</v>
      </c>
      <c r="K81" s="1">
        <v>1.24061794432816</v>
      </c>
      <c r="L81" t="s">
        <v>269</v>
      </c>
    </row>
    <row r="82" spans="1:12" x14ac:dyDescent="0.25">
      <c r="A82" t="s">
        <v>1565</v>
      </c>
      <c r="B82" t="s">
        <v>1566</v>
      </c>
      <c r="C82" s="1">
        <v>1.4261079633517599</v>
      </c>
      <c r="D82" t="s">
        <v>1543</v>
      </c>
      <c r="E82" t="s">
        <v>1567</v>
      </c>
      <c r="F82">
        <f>COUNTIF(Tabela1[rxnName],Tabela2[[#This Row],[rxnName]])</f>
        <v>0</v>
      </c>
      <c r="G82" s="29" t="s">
        <v>1566</v>
      </c>
      <c r="J82" t="s">
        <v>267</v>
      </c>
      <c r="K82" s="1">
        <v>1.19513548494495</v>
      </c>
      <c r="L82" t="s">
        <v>265</v>
      </c>
    </row>
    <row r="83" spans="1:12" x14ac:dyDescent="0.25">
      <c r="A83" t="s">
        <v>1568</v>
      </c>
      <c r="B83" t="s">
        <v>1566</v>
      </c>
      <c r="C83" s="1">
        <v>1.3374473326766001</v>
      </c>
      <c r="D83" t="s">
        <v>1543</v>
      </c>
      <c r="E83" t="s">
        <v>1569</v>
      </c>
      <c r="F83">
        <f>COUNTIF(Tabela1[rxnName],Tabela2[[#This Row],[rxnName]])</f>
        <v>0</v>
      </c>
      <c r="G83" s="29" t="s">
        <v>1566</v>
      </c>
      <c r="J83" t="s">
        <v>240</v>
      </c>
      <c r="K83" s="1">
        <v>1.19513548494495</v>
      </c>
      <c r="L83" t="s">
        <v>238</v>
      </c>
    </row>
    <row r="84" spans="1:12" x14ac:dyDescent="0.25">
      <c r="A84" t="s">
        <v>1204</v>
      </c>
      <c r="B84" t="s">
        <v>1570</v>
      </c>
      <c r="C84" s="1">
        <v>1.26568873922037</v>
      </c>
      <c r="D84" t="s">
        <v>1547</v>
      </c>
      <c r="E84" t="s">
        <v>1571</v>
      </c>
      <c r="F84">
        <f>COUNTIF(Tabela1[rxnName],Tabela2[[#This Row],[rxnName]])</f>
        <v>0</v>
      </c>
      <c r="G84" s="29" t="s">
        <v>1570</v>
      </c>
      <c r="J84" t="s">
        <v>252</v>
      </c>
      <c r="K84" s="1">
        <v>1.0995440694091001</v>
      </c>
      <c r="L84" t="s">
        <v>250</v>
      </c>
    </row>
    <row r="85" spans="1:12" x14ac:dyDescent="0.25">
      <c r="A85" t="s">
        <v>268</v>
      </c>
      <c r="B85" t="s">
        <v>269</v>
      </c>
      <c r="C85" s="1">
        <v>1.24061794432816</v>
      </c>
      <c r="D85" t="s">
        <v>271</v>
      </c>
      <c r="E85" t="s">
        <v>1572</v>
      </c>
      <c r="F85">
        <f>COUNTIF(Tabela1[rxnName],Tabela2[[#This Row],[rxnName]])</f>
        <v>0</v>
      </c>
      <c r="G85" s="29" t="s">
        <v>269</v>
      </c>
      <c r="J85" t="s">
        <v>263</v>
      </c>
      <c r="K85" s="1">
        <v>1.0995440694091001</v>
      </c>
      <c r="L85" t="s">
        <v>262</v>
      </c>
    </row>
    <row r="86" spans="1:12" x14ac:dyDescent="0.25">
      <c r="A86" t="s">
        <v>237</v>
      </c>
      <c r="B86" t="s">
        <v>238</v>
      </c>
      <c r="C86" s="1">
        <v>1.19513548494495</v>
      </c>
      <c r="D86" t="s">
        <v>240</v>
      </c>
      <c r="E86" t="s">
        <v>1573</v>
      </c>
      <c r="F86">
        <f>COUNTIF(Tabela1[rxnName],Tabela2[[#This Row],[rxnName]])</f>
        <v>0</v>
      </c>
      <c r="G86" s="29" t="s">
        <v>238</v>
      </c>
      <c r="J86" t="s">
        <v>275</v>
      </c>
      <c r="K86" s="1">
        <v>1.03792102770912</v>
      </c>
      <c r="L86" t="s">
        <v>273</v>
      </c>
    </row>
    <row r="87" spans="1:12" x14ac:dyDescent="0.25">
      <c r="A87" t="s">
        <v>264</v>
      </c>
      <c r="B87" t="s">
        <v>265</v>
      </c>
      <c r="C87" s="1">
        <v>1.19513548494495</v>
      </c>
      <c r="D87" t="s">
        <v>267</v>
      </c>
      <c r="E87" t="s">
        <v>1574</v>
      </c>
      <c r="F87">
        <f>COUNTIF(Tabela1[rxnName],Tabela2[[#This Row],[rxnName]])</f>
        <v>0</v>
      </c>
      <c r="G87" s="29" t="s">
        <v>265</v>
      </c>
      <c r="J87" t="s">
        <v>1582</v>
      </c>
      <c r="K87" s="1">
        <v>0.49525106980304301</v>
      </c>
      <c r="L87" t="s">
        <v>1581</v>
      </c>
    </row>
    <row r="88" spans="1:12" x14ac:dyDescent="0.25">
      <c r="A88" t="s">
        <v>1575</v>
      </c>
      <c r="B88" t="s">
        <v>1576</v>
      </c>
      <c r="C88" s="1">
        <v>1.1248988855135</v>
      </c>
      <c r="D88" t="s">
        <v>1547</v>
      </c>
      <c r="E88" t="s">
        <v>1577</v>
      </c>
      <c r="F88">
        <f>COUNTIF(Tabela1[rxnName],Tabela2[[#This Row],[rxnName]])</f>
        <v>0</v>
      </c>
      <c r="G88" s="29" t="s">
        <v>1576</v>
      </c>
      <c r="J88" t="s">
        <v>1586</v>
      </c>
      <c r="K88" s="1">
        <v>0.47684955723332201</v>
      </c>
      <c r="L88" t="s">
        <v>1585</v>
      </c>
    </row>
    <row r="89" spans="1:12" x14ac:dyDescent="0.25">
      <c r="A89" t="s">
        <v>249</v>
      </c>
      <c r="B89" t="s">
        <v>250</v>
      </c>
      <c r="C89" s="1">
        <v>1.0995440694091001</v>
      </c>
      <c r="D89" t="s">
        <v>252</v>
      </c>
      <c r="E89" t="s">
        <v>1578</v>
      </c>
      <c r="F89">
        <f>COUNTIF(Tabela1[rxnName],Tabela2[[#This Row],[rxnName]])</f>
        <v>0</v>
      </c>
      <c r="G89" s="29" t="s">
        <v>250</v>
      </c>
      <c r="J89" t="s">
        <v>1145</v>
      </c>
      <c r="K89" s="1">
        <v>0.46435677801645397</v>
      </c>
      <c r="L89" t="s">
        <v>1600</v>
      </c>
    </row>
    <row r="90" spans="1:12" x14ac:dyDescent="0.25">
      <c r="A90" t="s">
        <v>261</v>
      </c>
      <c r="B90" t="s">
        <v>262</v>
      </c>
      <c r="C90" s="1">
        <v>1.0995440694091001</v>
      </c>
      <c r="D90" t="s">
        <v>263</v>
      </c>
      <c r="E90" t="s">
        <v>1579</v>
      </c>
      <c r="F90">
        <f>COUNTIF(Tabela1[rxnName],Tabela2[[#This Row],[rxnName]])</f>
        <v>0</v>
      </c>
      <c r="G90" s="29" t="s">
        <v>262</v>
      </c>
      <c r="J90" t="s">
        <v>1146</v>
      </c>
      <c r="K90" s="1">
        <v>0.46435677801645397</v>
      </c>
      <c r="L90" t="s">
        <v>1596</v>
      </c>
    </row>
    <row r="91" spans="1:12" x14ac:dyDescent="0.25">
      <c r="A91" t="s">
        <v>272</v>
      </c>
      <c r="B91" t="s">
        <v>273</v>
      </c>
      <c r="C91" s="1">
        <v>1.03792102770912</v>
      </c>
      <c r="D91" t="s">
        <v>275</v>
      </c>
      <c r="E91" t="s">
        <v>1580</v>
      </c>
      <c r="F91">
        <f>COUNTIF(Tabela1[rxnName],Tabela2[[#This Row],[rxnName]])</f>
        <v>0</v>
      </c>
      <c r="G91" s="29" t="s">
        <v>273</v>
      </c>
      <c r="J91" t="s">
        <v>1144</v>
      </c>
      <c r="K91" s="1">
        <v>0.46435677801645397</v>
      </c>
      <c r="L91" t="s">
        <v>1598</v>
      </c>
    </row>
    <row r="92" spans="1:12" x14ac:dyDescent="0.25">
      <c r="A92" t="s">
        <v>1386</v>
      </c>
      <c r="B92" t="s">
        <v>1581</v>
      </c>
      <c r="C92" s="1">
        <v>0.631752195055446</v>
      </c>
      <c r="D92" t="s">
        <v>1582</v>
      </c>
      <c r="E92" t="s">
        <v>1583</v>
      </c>
      <c r="F92">
        <f>COUNTIF(Tabela1[rxnName],Tabela2[[#This Row],[rxnName]])</f>
        <v>0</v>
      </c>
      <c r="G92" s="29" t="s">
        <v>1581</v>
      </c>
      <c r="J92" t="s">
        <v>1129</v>
      </c>
      <c r="K92" s="1">
        <v>0.46401225627434001</v>
      </c>
      <c r="L92" t="s">
        <v>1602</v>
      </c>
    </row>
    <row r="93" spans="1:12" x14ac:dyDescent="0.25">
      <c r="A93" s="13" t="s">
        <v>1584</v>
      </c>
      <c r="B93" s="13" t="s">
        <v>1585</v>
      </c>
      <c r="C93" s="14">
        <v>0.63175219505192604</v>
      </c>
      <c r="D93" s="13" t="s">
        <v>1586</v>
      </c>
      <c r="E93" s="13" t="s">
        <v>1587</v>
      </c>
      <c r="F93" s="13">
        <f>COUNTIF(Tabela1[rxnName],Tabela2[[#This Row],[rxnName]])</f>
        <v>0</v>
      </c>
      <c r="G93" s="29" t="s">
        <v>1585</v>
      </c>
      <c r="J93" t="s">
        <v>1130</v>
      </c>
      <c r="K93" s="1">
        <v>0.46401225627434001</v>
      </c>
      <c r="L93" t="s">
        <v>1604</v>
      </c>
    </row>
    <row r="94" spans="1:12" x14ac:dyDescent="0.25">
      <c r="A94" t="s">
        <v>1379</v>
      </c>
      <c r="B94" t="s">
        <v>1588</v>
      </c>
      <c r="C94" s="1">
        <v>0.63175219505192604</v>
      </c>
      <c r="D94" t="s">
        <v>1589</v>
      </c>
      <c r="E94" t="s">
        <v>1590</v>
      </c>
      <c r="F94">
        <f>COUNTIF(Tabela1[rxnName],Tabela2[[#This Row],[rxnName]])</f>
        <v>0</v>
      </c>
      <c r="G94" s="29" t="s">
        <v>1588</v>
      </c>
      <c r="J94" t="s">
        <v>1416</v>
      </c>
      <c r="K94" s="1">
        <v>0.25585195575200098</v>
      </c>
      <c r="L94" t="s">
        <v>1461</v>
      </c>
    </row>
    <row r="95" spans="1:12" x14ac:dyDescent="0.25">
      <c r="A95" t="s">
        <v>1591</v>
      </c>
      <c r="B95" t="s">
        <v>1592</v>
      </c>
      <c r="C95" s="1">
        <v>0.63175219505192604</v>
      </c>
      <c r="D95" t="s">
        <v>1586</v>
      </c>
      <c r="E95" t="s">
        <v>1593</v>
      </c>
      <c r="F95">
        <f>COUNTIF(Tabela1[rxnName],Tabela2[[#This Row],[rxnName]])</f>
        <v>0</v>
      </c>
      <c r="G95" s="29" t="s">
        <v>1592</v>
      </c>
      <c r="J95" t="s">
        <v>1142</v>
      </c>
      <c r="K95" s="1">
        <v>0.24644581760074699</v>
      </c>
      <c r="L95" t="s">
        <v>1609</v>
      </c>
    </row>
    <row r="96" spans="1:12" x14ac:dyDescent="0.25">
      <c r="A96" t="s">
        <v>1331</v>
      </c>
      <c r="B96" t="s">
        <v>1594</v>
      </c>
      <c r="C96" s="1">
        <v>0.63175219505192604</v>
      </c>
      <c r="D96" t="s">
        <v>1582</v>
      </c>
      <c r="E96" t="s">
        <v>1595</v>
      </c>
      <c r="F96">
        <f>COUNTIF(Tabela1[rxnName],Tabela2[[#This Row],[rxnName]])</f>
        <v>0</v>
      </c>
      <c r="G96" s="29" t="s">
        <v>1594</v>
      </c>
      <c r="J96" t="s">
        <v>1589</v>
      </c>
      <c r="K96" s="1">
        <v>0.21106101882509001</v>
      </c>
      <c r="L96" t="s">
        <v>1588</v>
      </c>
    </row>
    <row r="97" spans="1:12" x14ac:dyDescent="0.25">
      <c r="A97" t="s">
        <v>1402</v>
      </c>
      <c r="B97" t="s">
        <v>1596</v>
      </c>
      <c r="C97" s="1">
        <v>0.46435677801645397</v>
      </c>
      <c r="D97" t="s">
        <v>1146</v>
      </c>
      <c r="E97" t="s">
        <v>1597</v>
      </c>
      <c r="F97">
        <f>COUNTIF(Tabela1[rxnName],Tabela2[[#This Row],[rxnName]])</f>
        <v>0</v>
      </c>
      <c r="G97" s="29" t="s">
        <v>1596</v>
      </c>
      <c r="J97" t="s">
        <v>1615</v>
      </c>
      <c r="K97" s="1">
        <v>0.16352107760426199</v>
      </c>
      <c r="L97" t="s">
        <v>1614</v>
      </c>
    </row>
    <row r="98" spans="1:12" x14ac:dyDescent="0.25">
      <c r="A98" t="s">
        <v>1403</v>
      </c>
      <c r="B98" t="s">
        <v>1598</v>
      </c>
      <c r="C98" s="1">
        <v>0.46435677801645397</v>
      </c>
      <c r="D98" t="s">
        <v>1144</v>
      </c>
      <c r="E98" t="s">
        <v>1599</v>
      </c>
      <c r="F98">
        <f>COUNTIF(Tabela1[rxnName],Tabela2[[#This Row],[rxnName]])</f>
        <v>0</v>
      </c>
      <c r="G98" s="29" t="s">
        <v>1598</v>
      </c>
      <c r="J98" t="s">
        <v>1618</v>
      </c>
      <c r="K98" s="1">
        <v>0.101728367655653</v>
      </c>
      <c r="L98" t="s">
        <v>1617</v>
      </c>
    </row>
    <row r="99" spans="1:12" x14ac:dyDescent="0.25">
      <c r="A99" t="s">
        <v>1404</v>
      </c>
      <c r="B99" t="s">
        <v>1600</v>
      </c>
      <c r="C99" s="1">
        <v>0.46435677801645397</v>
      </c>
      <c r="D99" t="s">
        <v>1145</v>
      </c>
      <c r="E99" t="s">
        <v>1601</v>
      </c>
      <c r="F99">
        <f>COUNTIF(Tabela1[rxnName],Tabela2[[#This Row],[rxnName]])</f>
        <v>0</v>
      </c>
      <c r="G99" s="29" t="s">
        <v>1600</v>
      </c>
      <c r="J99" t="s">
        <v>1622</v>
      </c>
      <c r="K99" s="1">
        <v>8.7091550312063504E-2</v>
      </c>
      <c r="L99" t="s">
        <v>1621</v>
      </c>
    </row>
    <row r="100" spans="1:12" x14ac:dyDescent="0.25">
      <c r="A100" s="13" t="s">
        <v>1189</v>
      </c>
      <c r="B100" s="13" t="s">
        <v>1602</v>
      </c>
      <c r="C100" s="14">
        <v>0.46401225627434001</v>
      </c>
      <c r="D100" s="13" t="s">
        <v>1129</v>
      </c>
      <c r="E100" s="13" t="s">
        <v>1603</v>
      </c>
      <c r="F100" s="13">
        <f>COUNTIF(Tabela1[rxnName],Tabela2[[#This Row],[rxnName]])</f>
        <v>0</v>
      </c>
      <c r="G100" s="29" t="s">
        <v>1602</v>
      </c>
      <c r="J100" t="s">
        <v>1629</v>
      </c>
      <c r="K100" s="1">
        <v>1.5384550239345001E-2</v>
      </c>
      <c r="L100" t="s">
        <v>1628</v>
      </c>
    </row>
    <row r="101" spans="1:12" hidden="1" x14ac:dyDescent="0.25">
      <c r="A101" t="s">
        <v>1190</v>
      </c>
      <c r="B101" t="s">
        <v>1604</v>
      </c>
      <c r="C101" s="1">
        <v>0.46401225627434001</v>
      </c>
      <c r="D101" t="s">
        <v>1130</v>
      </c>
      <c r="E101" t="s">
        <v>1605</v>
      </c>
      <c r="F101">
        <f>COUNTIF(Tabela1[rxnName],Tabela2[[#This Row],[rxnName]])</f>
        <v>0</v>
      </c>
      <c r="G101" s="29" t="s">
        <v>1604</v>
      </c>
      <c r="J101" t="s">
        <v>1682</v>
      </c>
      <c r="K101" s="1">
        <v>1.36437279273912E-2</v>
      </c>
    </row>
    <row r="102" spans="1:12" hidden="1" x14ac:dyDescent="0.25">
      <c r="A102" t="s">
        <v>1392</v>
      </c>
      <c r="B102" t="s">
        <v>1606</v>
      </c>
      <c r="C102" s="1">
        <v>0.31338233886128403</v>
      </c>
      <c r="D102" t="s">
        <v>1582</v>
      </c>
      <c r="E102" t="s">
        <v>1607</v>
      </c>
      <c r="F102">
        <f>COUNTIF(Tabela1[rxnName],Tabela2[[#This Row],[rxnName]])</f>
        <v>0</v>
      </c>
      <c r="G102" s="29" t="s">
        <v>1606</v>
      </c>
      <c r="J102" t="s">
        <v>1683</v>
      </c>
      <c r="K102" s="1">
        <v>1.36437279273912E-2</v>
      </c>
    </row>
    <row r="103" spans="1:12" hidden="1" x14ac:dyDescent="0.25">
      <c r="A103" t="s">
        <v>1460</v>
      </c>
      <c r="B103" t="s">
        <v>1461</v>
      </c>
      <c r="C103" s="1">
        <v>0.25585195575200098</v>
      </c>
      <c r="D103" t="s">
        <v>1416</v>
      </c>
      <c r="E103" t="s">
        <v>1608</v>
      </c>
      <c r="F103">
        <f>COUNTIF(Tabela1[rxnName],Tabela2[[#This Row],[rxnName]])</f>
        <v>1</v>
      </c>
      <c r="G103" s="29" t="s">
        <v>1461</v>
      </c>
      <c r="J103" t="s">
        <v>1684</v>
      </c>
      <c r="K103" s="1">
        <v>1.36437279273912E-2</v>
      </c>
    </row>
    <row r="104" spans="1:12" hidden="1" x14ac:dyDescent="0.25">
      <c r="A104" t="s">
        <v>1397</v>
      </c>
      <c r="B104" t="s">
        <v>1609</v>
      </c>
      <c r="C104" s="1">
        <v>0.24644581760074699</v>
      </c>
      <c r="D104" t="s">
        <v>1142</v>
      </c>
      <c r="E104" t="s">
        <v>1610</v>
      </c>
      <c r="F104">
        <f>COUNTIF(Tabela1[rxnName],Tabela2[[#This Row],[rxnName]])</f>
        <v>0</v>
      </c>
      <c r="G104" s="29" t="s">
        <v>1609</v>
      </c>
      <c r="J104" t="s">
        <v>1685</v>
      </c>
      <c r="K104" s="1">
        <v>1.36437279273912E-2</v>
      </c>
    </row>
    <row r="105" spans="1:12" x14ac:dyDescent="0.25">
      <c r="A105" t="s">
        <v>1611</v>
      </c>
      <c r="B105" t="s">
        <v>1612</v>
      </c>
      <c r="C105" s="1">
        <v>0.23483189205126401</v>
      </c>
      <c r="D105" t="s">
        <v>1586</v>
      </c>
      <c r="E105" t="s">
        <v>1613</v>
      </c>
      <c r="F105">
        <f>COUNTIF(Tabela1[rxnName],Tabela2[[#This Row],[rxnName]])</f>
        <v>0</v>
      </c>
      <c r="G105" s="29" t="s">
        <v>1612</v>
      </c>
      <c r="J105" t="s">
        <v>1625</v>
      </c>
      <c r="K105" s="1">
        <v>6.1268069539139004E-3</v>
      </c>
      <c r="L105" t="s">
        <v>1474</v>
      </c>
    </row>
    <row r="106" spans="1:12" hidden="1" x14ac:dyDescent="0.25">
      <c r="A106" s="13" t="s">
        <v>1359</v>
      </c>
      <c r="B106" s="13" t="s">
        <v>1614</v>
      </c>
      <c r="C106" s="14">
        <v>0.16352107760426199</v>
      </c>
      <c r="D106" s="13" t="s">
        <v>1615</v>
      </c>
      <c r="E106" s="13" t="s">
        <v>1616</v>
      </c>
      <c r="F106" s="13">
        <f>COUNTIF(Tabela1[rxnName],Tabela2[[#This Row],[rxnName]])</f>
        <v>0</v>
      </c>
      <c r="G106" s="29" t="s">
        <v>1614</v>
      </c>
      <c r="J106" t="s">
        <v>1686</v>
      </c>
      <c r="K106" s="1">
        <v>2.0292459285228799E-3</v>
      </c>
    </row>
    <row r="107" spans="1:12" hidden="1" x14ac:dyDescent="0.25">
      <c r="A107" t="s">
        <v>1332</v>
      </c>
      <c r="B107" t="s">
        <v>1617</v>
      </c>
      <c r="C107" s="1">
        <v>0.101728367655653</v>
      </c>
      <c r="D107" t="s">
        <v>1618</v>
      </c>
      <c r="E107" t="s">
        <v>1619</v>
      </c>
      <c r="F107">
        <f>COUNTIF(Tabela1[rxnName],Tabela2[[#This Row],[rxnName]])</f>
        <v>0</v>
      </c>
      <c r="G107" s="29" t="s">
        <v>1617</v>
      </c>
      <c r="J107" t="s">
        <v>1687</v>
      </c>
      <c r="K107" s="1">
        <v>0</v>
      </c>
    </row>
    <row r="108" spans="1:12" x14ac:dyDescent="0.25">
      <c r="A108" t="s">
        <v>1620</v>
      </c>
      <c r="B108" t="s">
        <v>1621</v>
      </c>
      <c r="C108" s="1">
        <v>8.7091550312063504E-2</v>
      </c>
      <c r="D108" t="s">
        <v>1622</v>
      </c>
      <c r="E108" t="s">
        <v>1623</v>
      </c>
      <c r="F108">
        <f>COUNTIF(Tabela1[rxnName],Tabela2[[#This Row],[rxnName]])</f>
        <v>0</v>
      </c>
      <c r="G108" s="29" t="s">
        <v>1621</v>
      </c>
      <c r="J108" t="s">
        <v>1149</v>
      </c>
      <c r="K108" s="1">
        <v>0</v>
      </c>
      <c r="L108" t="s">
        <v>1643</v>
      </c>
    </row>
    <row r="109" spans="1:12" x14ac:dyDescent="0.25">
      <c r="A109" t="s">
        <v>1624</v>
      </c>
      <c r="B109" t="s">
        <v>1474</v>
      </c>
      <c r="C109" s="1">
        <v>3.1149571227498001E-2</v>
      </c>
      <c r="D109" t="s">
        <v>1625</v>
      </c>
      <c r="E109" t="s">
        <v>1626</v>
      </c>
      <c r="F109">
        <f>COUNTIF(Tabela1[rxnName],Tabela2[[#This Row],[rxnName]])</f>
        <v>2</v>
      </c>
      <c r="G109" s="29" t="s">
        <v>1474</v>
      </c>
      <c r="J109" t="s">
        <v>1636</v>
      </c>
      <c r="K109" s="1">
        <v>0</v>
      </c>
      <c r="L109" t="s">
        <v>1542</v>
      </c>
    </row>
    <row r="110" spans="1:12" hidden="1" x14ac:dyDescent="0.25">
      <c r="A110" t="s">
        <v>1627</v>
      </c>
      <c r="B110" t="s">
        <v>1628</v>
      </c>
      <c r="C110" s="1">
        <v>1.5384550239345001E-2</v>
      </c>
      <c r="D110" t="s">
        <v>1629</v>
      </c>
      <c r="E110" t="s">
        <v>1630</v>
      </c>
      <c r="F110">
        <f>COUNTIF(Tabela1[rxnName],Tabela2[[#This Row],[rxnName]])</f>
        <v>0</v>
      </c>
      <c r="G110" s="29" t="s">
        <v>1628</v>
      </c>
      <c r="J110" t="s">
        <v>1688</v>
      </c>
      <c r="K110" s="1">
        <v>0</v>
      </c>
    </row>
    <row r="111" spans="1:12" x14ac:dyDescent="0.25">
      <c r="A111" t="s">
        <v>1631</v>
      </c>
      <c r="B111" t="s">
        <v>1632</v>
      </c>
      <c r="C111" s="1">
        <v>1.36437279273912E-2</v>
      </c>
      <c r="D111" t="s">
        <v>1633</v>
      </c>
      <c r="E111" t="s">
        <v>1634</v>
      </c>
      <c r="F111">
        <f>COUNTIF(Tabela1[rxnName],Tabela2[[#This Row],[rxnName]])</f>
        <v>0</v>
      </c>
      <c r="G111" s="29" t="s">
        <v>1632</v>
      </c>
      <c r="J111" t="s">
        <v>1677</v>
      </c>
      <c r="K111" s="1">
        <v>0</v>
      </c>
      <c r="L111" t="s">
        <v>1676</v>
      </c>
    </row>
    <row r="112" spans="1:12" hidden="1" x14ac:dyDescent="0.25">
      <c r="A112" s="13" t="s">
        <v>1635</v>
      </c>
      <c r="B112" s="13" t="s">
        <v>1542</v>
      </c>
      <c r="C112" s="14">
        <v>0</v>
      </c>
      <c r="D112" s="13" t="s">
        <v>1636</v>
      </c>
      <c r="E112" s="13" t="s">
        <v>1637</v>
      </c>
      <c r="F112" s="13">
        <f>COUNTIF(Tabela1[rxnName],Tabela2[[#This Row],[rxnName]])</f>
        <v>0</v>
      </c>
      <c r="G112" s="29" t="s">
        <v>1542</v>
      </c>
      <c r="J112" t="s">
        <v>1098</v>
      </c>
      <c r="K112" s="1">
        <v>0</v>
      </c>
    </row>
    <row r="113" spans="1:12" hidden="1" x14ac:dyDescent="0.25">
      <c r="A113" s="13" t="s">
        <v>1638</v>
      </c>
      <c r="B113" s="13" t="s">
        <v>227</v>
      </c>
      <c r="C113" s="14">
        <v>0</v>
      </c>
      <c r="D113" s="13" t="s">
        <v>1112</v>
      </c>
      <c r="E113" s="13" t="s">
        <v>1639</v>
      </c>
      <c r="F113" s="13">
        <f>COUNTIF(Tabela1[rxnName],Tabela2[[#This Row],[rxnName]])</f>
        <v>0</v>
      </c>
      <c r="G113" s="29" t="s">
        <v>227</v>
      </c>
      <c r="J113" t="s">
        <v>1689</v>
      </c>
      <c r="K113" s="1">
        <v>0</v>
      </c>
    </row>
    <row r="114" spans="1:12" hidden="1" x14ac:dyDescent="0.25">
      <c r="A114" t="s">
        <v>1326</v>
      </c>
      <c r="B114" t="s">
        <v>1640</v>
      </c>
      <c r="C114" s="16">
        <v>0</v>
      </c>
      <c r="D114" t="s">
        <v>1589</v>
      </c>
      <c r="E114" t="s">
        <v>1641</v>
      </c>
      <c r="F114">
        <f>COUNTIF(Tabela1[rxnID],Tabela2[[#This Row],[rxnID]])</f>
        <v>0</v>
      </c>
      <c r="G114" s="29" t="s">
        <v>1640</v>
      </c>
      <c r="J114" t="s">
        <v>1690</v>
      </c>
      <c r="K114" s="1">
        <v>0</v>
      </c>
    </row>
    <row r="115" spans="1:12" hidden="1" x14ac:dyDescent="0.25">
      <c r="A115" t="s">
        <v>1642</v>
      </c>
      <c r="B115" t="s">
        <v>1643</v>
      </c>
      <c r="C115" s="16">
        <v>0</v>
      </c>
      <c r="D115" t="s">
        <v>1149</v>
      </c>
      <c r="E115" t="s">
        <v>1644</v>
      </c>
      <c r="F115">
        <f>COUNTIF(Tabela1[rxnID],Tabela2[[#This Row],[rxnID]])</f>
        <v>0</v>
      </c>
      <c r="G115" s="29" t="s">
        <v>1643</v>
      </c>
      <c r="J115" t="s">
        <v>1691</v>
      </c>
      <c r="K115" s="1">
        <v>0</v>
      </c>
    </row>
    <row r="116" spans="1:12" hidden="1" x14ac:dyDescent="0.25">
      <c r="A116" t="s">
        <v>1645</v>
      </c>
      <c r="B116" t="s">
        <v>1474</v>
      </c>
      <c r="C116" s="16">
        <v>0</v>
      </c>
      <c r="D116" t="s">
        <v>1625</v>
      </c>
      <c r="E116" t="s">
        <v>1646</v>
      </c>
      <c r="F116">
        <f>COUNTIF(Tabela1[rxnID],Tabela2[[#This Row],[rxnID]])</f>
        <v>0</v>
      </c>
      <c r="G116" s="29" t="s">
        <v>1474</v>
      </c>
      <c r="J116" t="s">
        <v>1102</v>
      </c>
      <c r="K116" s="1">
        <v>0</v>
      </c>
    </row>
    <row r="117" spans="1:12" hidden="1" x14ac:dyDescent="0.25">
      <c r="A117" t="s">
        <v>1647</v>
      </c>
      <c r="B117" t="s">
        <v>1648</v>
      </c>
      <c r="C117" s="16">
        <v>0</v>
      </c>
      <c r="D117" t="s">
        <v>1649</v>
      </c>
      <c r="E117" t="s">
        <v>1650</v>
      </c>
      <c r="F117">
        <f>COUNTIF(Tabela1[rxnID],Tabela2[[#This Row],[rxnID]])</f>
        <v>0</v>
      </c>
      <c r="G117" s="29" t="s">
        <v>1648</v>
      </c>
      <c r="J117" t="s">
        <v>1692</v>
      </c>
      <c r="K117" s="1">
        <v>0</v>
      </c>
    </row>
    <row r="118" spans="1:12" x14ac:dyDescent="0.25">
      <c r="A118" t="s">
        <v>1651</v>
      </c>
      <c r="B118" t="s">
        <v>1648</v>
      </c>
      <c r="C118" s="16">
        <v>0</v>
      </c>
      <c r="D118" t="s">
        <v>1649</v>
      </c>
      <c r="E118" t="s">
        <v>1652</v>
      </c>
      <c r="F118">
        <f>COUNTIF(Tabela1[rxnID],Tabela2[[#This Row],[rxnID]])</f>
        <v>0</v>
      </c>
      <c r="G118" s="29" t="s">
        <v>1648</v>
      </c>
      <c r="J118" t="s">
        <v>1112</v>
      </c>
      <c r="K118" s="1">
        <v>0</v>
      </c>
      <c r="L118" t="s">
        <v>227</v>
      </c>
    </row>
    <row r="119" spans="1:12" hidden="1" x14ac:dyDescent="0.25">
      <c r="A119" t="s">
        <v>1653</v>
      </c>
      <c r="B119" t="s">
        <v>1654</v>
      </c>
      <c r="C119" s="16">
        <v>0</v>
      </c>
      <c r="D119" t="s">
        <v>1649</v>
      </c>
      <c r="E119" t="s">
        <v>1655</v>
      </c>
      <c r="F119">
        <f>COUNTIF(Tabela1[rxnID],Tabela2[[#This Row],[rxnID]])</f>
        <v>0</v>
      </c>
      <c r="G119" s="29" t="s">
        <v>1654</v>
      </c>
      <c r="J119" t="s">
        <v>1693</v>
      </c>
      <c r="K119" s="1">
        <v>0</v>
      </c>
    </row>
    <row r="120" spans="1:12" hidden="1" x14ac:dyDescent="0.25">
      <c r="A120" t="s">
        <v>1656</v>
      </c>
      <c r="B120" t="s">
        <v>1493</v>
      </c>
      <c r="C120" s="16">
        <v>0</v>
      </c>
      <c r="D120" t="s">
        <v>1625</v>
      </c>
      <c r="E120" t="s">
        <v>1657</v>
      </c>
      <c r="F120">
        <f>COUNTIF(Tabela1[rxnID],Tabela2[[#This Row],[rxnID]])</f>
        <v>0</v>
      </c>
      <c r="G120" s="29" t="s">
        <v>1493</v>
      </c>
      <c r="J120" t="s">
        <v>1694</v>
      </c>
      <c r="K120" s="1">
        <v>0</v>
      </c>
    </row>
    <row r="121" spans="1:12" hidden="1" x14ac:dyDescent="0.25">
      <c r="A121" t="s">
        <v>1658</v>
      </c>
      <c r="B121" t="s">
        <v>1497</v>
      </c>
      <c r="C121" s="16">
        <v>0</v>
      </c>
      <c r="D121" t="s">
        <v>1625</v>
      </c>
      <c r="E121" t="s">
        <v>1659</v>
      </c>
      <c r="F121">
        <f>COUNTIF(Tabela1[rxnID],Tabela2[[#This Row],[rxnID]])</f>
        <v>0</v>
      </c>
      <c r="G121" s="29" t="s">
        <v>1497</v>
      </c>
      <c r="J121" t="s">
        <v>1695</v>
      </c>
      <c r="K121" s="1">
        <v>0</v>
      </c>
    </row>
    <row r="122" spans="1:12" x14ac:dyDescent="0.25">
      <c r="A122" s="13" t="s">
        <v>1660</v>
      </c>
      <c r="B122" s="13" t="s">
        <v>1501</v>
      </c>
      <c r="C122" s="17">
        <v>0</v>
      </c>
      <c r="D122" s="13" t="s">
        <v>1625</v>
      </c>
      <c r="E122" s="13" t="s">
        <v>1661</v>
      </c>
      <c r="F122" s="13">
        <f>COUNTIF(Tabela1[rxnID],Tabela2[[#This Row],[rxnID]])</f>
        <v>0</v>
      </c>
      <c r="G122" s="29" t="s">
        <v>1501</v>
      </c>
    </row>
    <row r="123" spans="1:12" x14ac:dyDescent="0.25">
      <c r="A123" t="s">
        <v>1662</v>
      </c>
      <c r="B123" t="s">
        <v>1663</v>
      </c>
      <c r="C123" s="16">
        <v>0</v>
      </c>
      <c r="D123" t="s">
        <v>1664</v>
      </c>
      <c r="E123" t="s">
        <v>1665</v>
      </c>
      <c r="F123">
        <f>COUNTIF(Tabela1[rxnID],Tabela2[[#This Row],[rxnID]])</f>
        <v>0</v>
      </c>
      <c r="G123" s="29" t="s">
        <v>1663</v>
      </c>
    </row>
    <row r="124" spans="1:12" x14ac:dyDescent="0.25">
      <c r="A124" s="29" t="s">
        <v>1666</v>
      </c>
      <c r="B124" s="29" t="s">
        <v>1667</v>
      </c>
      <c r="C124" s="30">
        <v>0</v>
      </c>
      <c r="D124" s="29" t="s">
        <v>1664</v>
      </c>
      <c r="E124" s="29" t="s">
        <v>1668</v>
      </c>
      <c r="F124" s="29">
        <f>COUNTIF(Tabela1[rxnID],Tabela2[[#This Row],[rxnID]])</f>
        <v>0</v>
      </c>
      <c r="G124" s="29" t="s">
        <v>1667</v>
      </c>
    </row>
    <row r="125" spans="1:12" x14ac:dyDescent="0.25">
      <c r="A125" s="29" t="s">
        <v>1172</v>
      </c>
      <c r="B125" s="29" t="s">
        <v>1669</v>
      </c>
      <c r="C125" s="30">
        <v>0</v>
      </c>
      <c r="D125" s="29" t="s">
        <v>1670</v>
      </c>
      <c r="E125" s="29" t="s">
        <v>1671</v>
      </c>
      <c r="F125" s="29">
        <f>COUNTIF(Tabela1[rxnID],Tabela2[[#This Row],[rxnID]])</f>
        <v>0</v>
      </c>
      <c r="G125" s="29" t="s">
        <v>1669</v>
      </c>
    </row>
    <row r="126" spans="1:12" x14ac:dyDescent="0.25">
      <c r="A126" s="29" t="s">
        <v>1672</v>
      </c>
      <c r="B126" s="29" t="s">
        <v>1673</v>
      </c>
      <c r="C126" s="30">
        <v>0</v>
      </c>
      <c r="D126" s="29" t="s">
        <v>1674</v>
      </c>
      <c r="E126" s="29" t="s">
        <v>1675</v>
      </c>
      <c r="F126" s="29">
        <f>COUNTIF(Tabela1[rxnID],Tabela2[[#This Row],[rxnID]])</f>
        <v>0</v>
      </c>
      <c r="G126" s="29" t="s">
        <v>1673</v>
      </c>
    </row>
    <row r="127" spans="1:12" x14ac:dyDescent="0.25">
      <c r="A127" s="29" t="s">
        <v>1398</v>
      </c>
      <c r="B127" s="29" t="s">
        <v>1676</v>
      </c>
      <c r="C127" s="30">
        <v>0</v>
      </c>
      <c r="D127" s="29" t="s">
        <v>1677</v>
      </c>
      <c r="E127" s="29" t="s">
        <v>1678</v>
      </c>
      <c r="F127" s="29">
        <f>COUNTIF(Tabela1[rxnID],Tabela2[[#This Row],[rxnID]])</f>
        <v>0</v>
      </c>
      <c r="G127" s="29" t="s">
        <v>1676</v>
      </c>
    </row>
    <row r="128" spans="1:12" x14ac:dyDescent="0.25">
      <c r="A128" s="29" t="s">
        <v>1196</v>
      </c>
      <c r="B128" s="29" t="s">
        <v>1679</v>
      </c>
      <c r="C128" s="30">
        <v>0</v>
      </c>
      <c r="D128" s="29" t="s">
        <v>1680</v>
      </c>
      <c r="E128" s="29" t="s">
        <v>1681</v>
      </c>
      <c r="F128" s="29">
        <f>COUNTIF(Tabela1[rxnID],Tabela2[[#This Row],[rxnID]])</f>
        <v>0</v>
      </c>
      <c r="G128" s="29" t="s">
        <v>1679</v>
      </c>
    </row>
    <row r="130" spans="3:4" x14ac:dyDescent="0.25">
      <c r="C130">
        <v>0.23150023150023127</v>
      </c>
      <c r="D130">
        <v>5.7344931610714401E-4</v>
      </c>
    </row>
    <row r="131" spans="3:4" x14ac:dyDescent="0.25">
      <c r="C131">
        <v>0.25565430762641872</v>
      </c>
      <c r="D131">
        <v>6.1317754330048101E-4</v>
      </c>
    </row>
    <row r="132" spans="3:4" x14ac:dyDescent="0.25">
      <c r="C132">
        <v>0.27980838375260503</v>
      </c>
      <c r="D132">
        <v>6.5290577151699803E-4</v>
      </c>
    </row>
    <row r="133" spans="3:4" x14ac:dyDescent="0.25">
      <c r="C133">
        <v>0.30396245987879139</v>
      </c>
      <c r="D133">
        <v>6.9267998571831402E-4</v>
      </c>
    </row>
    <row r="134" spans="3:4" x14ac:dyDescent="0.25">
      <c r="C134">
        <v>0.32811653600497881</v>
      </c>
      <c r="D134">
        <v>7.3323849426287801E-4</v>
      </c>
    </row>
    <row r="135" spans="3:4" x14ac:dyDescent="0.25">
      <c r="C135">
        <v>0.35227061213116517</v>
      </c>
      <c r="D135">
        <v>7.7379700246638105E-4</v>
      </c>
    </row>
    <row r="136" spans="3:4" x14ac:dyDescent="0.25">
      <c r="C136">
        <v>0.37642468825735254</v>
      </c>
      <c r="D136">
        <v>8.1435551237518699E-4</v>
      </c>
    </row>
    <row r="137" spans="3:4" x14ac:dyDescent="0.25">
      <c r="C137">
        <v>0.4005787643835389</v>
      </c>
      <c r="D137">
        <v>8.5498184500920605E-4</v>
      </c>
    </row>
    <row r="138" spans="3:4" x14ac:dyDescent="0.25">
      <c r="C138">
        <v>0.42473284050972526</v>
      </c>
      <c r="D138">
        <v>8.9564835514011098E-4</v>
      </c>
    </row>
    <row r="139" spans="3:4" x14ac:dyDescent="0.25">
      <c r="C139">
        <v>0.44888691663591263</v>
      </c>
      <c r="D139">
        <v>9.3632031587276298E-4</v>
      </c>
    </row>
    <row r="140" spans="3:4" x14ac:dyDescent="0.25">
      <c r="C140">
        <v>0.47304099276209899</v>
      </c>
      <c r="D140">
        <v>7.8954489390525905E-4</v>
      </c>
    </row>
    <row r="141" spans="3:4" x14ac:dyDescent="0.25">
      <c r="C141">
        <v>0.49719506888828646</v>
      </c>
      <c r="D141">
        <v>8.1312833458469002E-4</v>
      </c>
    </row>
    <row r="142" spans="3:4" x14ac:dyDescent="0.25">
      <c r="C142">
        <v>0.52134914501447271</v>
      </c>
      <c r="D142">
        <v>8.5090316179048397E-4</v>
      </c>
    </row>
    <row r="143" spans="3:4" x14ac:dyDescent="0.25">
      <c r="C143">
        <v>0.54550322114065908</v>
      </c>
      <c r="D143">
        <v>7.2966510469996105E-4</v>
      </c>
    </row>
    <row r="144" spans="3:4" x14ac:dyDescent="0.25">
      <c r="C144">
        <v>0.56965729726684655</v>
      </c>
      <c r="D144">
        <v>7.4775737209620296E-4</v>
      </c>
    </row>
    <row r="145" spans="3:4" x14ac:dyDescent="0.25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8" priority="4">
      <formula>C74&lt;0.5</formula>
    </cfRule>
    <cfRule type="expression" dxfId="7" priority="5">
      <formula>C74&lt;0.05</formula>
    </cfRule>
    <cfRule type="expression" dxfId="6" priority="6">
      <formula>C74&gt;=1.05</formula>
    </cfRule>
  </conditionalFormatting>
  <conditionalFormatting sqref="K74:K121">
    <cfRule type="expression" dxfId="5" priority="1">
      <formula>K74&lt;0.5</formula>
    </cfRule>
    <cfRule type="expression" dxfId="4" priority="2">
      <formula>K74&lt;0.05</formula>
    </cfRule>
    <cfRule type="expression" dxfId="3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topLeftCell="A25" zoomScale="70" zoomScaleNormal="70" workbookViewId="0">
      <selection activeCell="A83" sqref="A83:H105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 x14ac:dyDescent="0.25">
      <c r="A1" s="26" t="s">
        <v>363</v>
      </c>
      <c r="B1" s="26"/>
      <c r="C1" s="26"/>
      <c r="D1" s="26"/>
      <c r="E1" s="26"/>
      <c r="F1" s="26"/>
      <c r="G1" s="26"/>
      <c r="H1" s="26"/>
    </row>
    <row r="2" spans="1:17" x14ac:dyDescent="0.2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176</v>
      </c>
      <c r="K2" s="28" t="s">
        <v>459</v>
      </c>
      <c r="L2" s="28"/>
      <c r="M2" s="28"/>
      <c r="N2" s="28"/>
      <c r="O2" s="28"/>
      <c r="P2" s="28"/>
      <c r="Q2" s="28"/>
    </row>
    <row r="3" spans="1:17" x14ac:dyDescent="0.25">
      <c r="A3" t="s">
        <v>31</v>
      </c>
      <c r="B3" t="s">
        <v>32</v>
      </c>
      <c r="C3" s="3" t="s">
        <v>461</v>
      </c>
      <c r="D3" t="s">
        <v>34</v>
      </c>
      <c r="E3" t="s">
        <v>34</v>
      </c>
      <c r="F3">
        <v>1</v>
      </c>
      <c r="G3">
        <v>5.8491000000000001E-2</v>
      </c>
      <c r="H3">
        <f>COUNTIF($K$4:$K$5,Tabela4[[#This Row],[protID]])</f>
        <v>0</v>
      </c>
      <c r="K3" s="19" t="s">
        <v>405</v>
      </c>
      <c r="L3" s="19" t="s">
        <v>406</v>
      </c>
      <c r="M3" s="19" t="s">
        <v>407</v>
      </c>
      <c r="N3" s="19" t="s">
        <v>408</v>
      </c>
      <c r="O3" s="19" t="s">
        <v>409</v>
      </c>
      <c r="P3" s="19" t="s">
        <v>410</v>
      </c>
      <c r="Q3" s="19" t="s">
        <v>411</v>
      </c>
    </row>
    <row r="4" spans="1:17" x14ac:dyDescent="0.25">
      <c r="A4" t="s">
        <v>35</v>
      </c>
      <c r="B4" t="s">
        <v>36</v>
      </c>
      <c r="C4" s="3" t="s">
        <v>461</v>
      </c>
      <c r="D4" t="s">
        <v>34</v>
      </c>
      <c r="E4" t="s">
        <v>34</v>
      </c>
      <c r="F4">
        <v>1</v>
      </c>
      <c r="G4">
        <v>5.8491000000000001E-2</v>
      </c>
      <c r="H4">
        <f>COUNTIF($K$4:$K$5,Tabela4[[#This Row],[protID]])</f>
        <v>0</v>
      </c>
      <c r="K4" t="s">
        <v>460</v>
      </c>
      <c r="L4">
        <v>2.1418E-2</v>
      </c>
      <c r="M4">
        <v>0.2356</v>
      </c>
      <c r="N4">
        <v>1</v>
      </c>
      <c r="O4">
        <v>1.5054000000000001</v>
      </c>
      <c r="P4" t="s">
        <v>439</v>
      </c>
      <c r="Q4" t="s">
        <v>440</v>
      </c>
    </row>
    <row r="5" spans="1:17" x14ac:dyDescent="0.25">
      <c r="A5" t="s">
        <v>37</v>
      </c>
      <c r="B5" t="s">
        <v>32</v>
      </c>
      <c r="C5" t="s">
        <v>33</v>
      </c>
      <c r="D5" t="s">
        <v>34</v>
      </c>
      <c r="E5" t="s">
        <v>34</v>
      </c>
      <c r="F5">
        <v>1</v>
      </c>
      <c r="G5">
        <v>5.8491000000000001E-2</v>
      </c>
      <c r="H5">
        <f>COUNTIF($K$4:$K$5,Tabela4[[#This Row],[protID]])</f>
        <v>0</v>
      </c>
      <c r="K5" t="s">
        <v>7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430</v>
      </c>
      <c r="Q5" t="s">
        <v>431</v>
      </c>
    </row>
    <row r="6" spans="1:17" x14ac:dyDescent="0.25">
      <c r="A6" t="s">
        <v>38</v>
      </c>
      <c r="B6" t="s">
        <v>36</v>
      </c>
      <c r="C6" s="3" t="s">
        <v>461</v>
      </c>
      <c r="D6" t="s">
        <v>34</v>
      </c>
      <c r="E6" t="s">
        <v>34</v>
      </c>
      <c r="F6">
        <v>1</v>
      </c>
      <c r="G6">
        <v>5.8491000000000001E-2</v>
      </c>
      <c r="H6">
        <f>COUNTIF($K$4:$K$5,Tabela4[[#This Row],[protID]])</f>
        <v>0</v>
      </c>
    </row>
    <row r="7" spans="1:17" x14ac:dyDescent="0.25">
      <c r="A7" t="s">
        <v>47</v>
      </c>
      <c r="B7" t="s">
        <v>48</v>
      </c>
      <c r="C7" t="s">
        <v>33</v>
      </c>
      <c r="D7" t="s">
        <v>34</v>
      </c>
      <c r="E7" t="s">
        <v>34</v>
      </c>
      <c r="F7">
        <v>1</v>
      </c>
      <c r="G7">
        <v>5.8491000000000001E-2</v>
      </c>
      <c r="H7">
        <f>COUNTIF($K$4:$K$5,Tabela4[[#This Row],[protID]])</f>
        <v>0</v>
      </c>
    </row>
    <row r="8" spans="1:17" x14ac:dyDescent="0.25">
      <c r="A8" t="s">
        <v>49</v>
      </c>
      <c r="B8" t="s">
        <v>50</v>
      </c>
      <c r="C8" t="s">
        <v>33</v>
      </c>
      <c r="D8" t="s">
        <v>34</v>
      </c>
      <c r="E8" t="s">
        <v>34</v>
      </c>
      <c r="F8">
        <v>1</v>
      </c>
      <c r="G8">
        <v>5.8491000000000001E-2</v>
      </c>
      <c r="H8">
        <f>COUNTIF($K$4:$K$5,Tabela4[[#This Row],[protID]])</f>
        <v>0</v>
      </c>
    </row>
    <row r="9" spans="1:17" x14ac:dyDescent="0.25">
      <c r="A9" t="s">
        <v>51</v>
      </c>
      <c r="B9" t="s">
        <v>52</v>
      </c>
      <c r="C9" t="s">
        <v>33</v>
      </c>
      <c r="D9" t="s">
        <v>34</v>
      </c>
      <c r="E9" t="s">
        <v>34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 x14ac:dyDescent="0.25">
      <c r="A10" t="s">
        <v>53</v>
      </c>
      <c r="B10" t="s">
        <v>54</v>
      </c>
      <c r="C10" t="s">
        <v>33</v>
      </c>
      <c r="D10" t="s">
        <v>34</v>
      </c>
      <c r="E10" t="s">
        <v>34</v>
      </c>
      <c r="F10">
        <v>1</v>
      </c>
      <c r="G10">
        <v>5.8491000000000001E-2</v>
      </c>
      <c r="H10">
        <f>COUNTIF($K$4:$K$5,Tabela4[[#This Row],[protID]])</f>
        <v>0</v>
      </c>
    </row>
    <row r="11" spans="1:17" x14ac:dyDescent="0.25">
      <c r="A11" t="s">
        <v>55</v>
      </c>
      <c r="B11" t="s">
        <v>56</v>
      </c>
      <c r="C11" t="s">
        <v>33</v>
      </c>
      <c r="D11" t="s">
        <v>34</v>
      </c>
      <c r="E11" t="s">
        <v>34</v>
      </c>
      <c r="F11">
        <v>1</v>
      </c>
      <c r="G11">
        <v>5.8491000000000001E-2</v>
      </c>
      <c r="H11">
        <f>COUNTIF($K$4:$K$5,Tabela4[[#This Row],[protID]])</f>
        <v>0</v>
      </c>
      <c r="L11" t="s">
        <v>1827</v>
      </c>
      <c r="M11" t="s">
        <v>1826</v>
      </c>
    </row>
    <row r="12" spans="1:17" x14ac:dyDescent="0.25">
      <c r="A12" t="s">
        <v>57</v>
      </c>
      <c r="B12" t="s">
        <v>58</v>
      </c>
      <c r="C12" t="s">
        <v>33</v>
      </c>
      <c r="D12" t="s">
        <v>34</v>
      </c>
      <c r="E12" t="s">
        <v>34</v>
      </c>
      <c r="F12">
        <v>1</v>
      </c>
      <c r="G12">
        <v>5.8491000000000001E-2</v>
      </c>
      <c r="H12">
        <f>COUNTIF($K$4:$K$5,Tabela4[[#This Row],[protID]])</f>
        <v>0</v>
      </c>
      <c r="L12">
        <v>0.23150023150023127</v>
      </c>
      <c r="M12" s="3">
        <v>6.2475352566921402E-4</v>
      </c>
    </row>
    <row r="13" spans="1:17" x14ac:dyDescent="0.25">
      <c r="A13" t="s">
        <v>59</v>
      </c>
      <c r="B13" t="s">
        <v>56</v>
      </c>
      <c r="C13" t="s">
        <v>33</v>
      </c>
      <c r="D13" t="s">
        <v>34</v>
      </c>
      <c r="E13" t="s">
        <v>34</v>
      </c>
      <c r="F13">
        <v>1</v>
      </c>
      <c r="G13">
        <v>5.8491000000000001E-2</v>
      </c>
      <c r="H13">
        <f>COUNTIF($K$4:$K$5,Tabela4[[#This Row],[protID]])</f>
        <v>0</v>
      </c>
      <c r="L13">
        <v>0.23556411370325334</v>
      </c>
      <c r="M13">
        <v>6.3223458388894801E-4</v>
      </c>
    </row>
    <row r="14" spans="1:17" x14ac:dyDescent="0.25">
      <c r="A14" t="s">
        <v>60</v>
      </c>
      <c r="B14" t="s">
        <v>58</v>
      </c>
      <c r="C14" t="s">
        <v>33</v>
      </c>
      <c r="D14" t="s">
        <v>34</v>
      </c>
      <c r="E14" t="s">
        <v>34</v>
      </c>
      <c r="F14">
        <v>1</v>
      </c>
      <c r="G14">
        <v>5.8491000000000001E-2</v>
      </c>
      <c r="H14">
        <f>COUNTIF($K$4:$K$5,Tabela4[[#This Row],[protID]])</f>
        <v>0</v>
      </c>
      <c r="L14">
        <v>0.23962799590627429</v>
      </c>
      <c r="M14">
        <v>6.3971564028888496E-4</v>
      </c>
    </row>
    <row r="15" spans="1:17" x14ac:dyDescent="0.25">
      <c r="A15" t="s">
        <v>5</v>
      </c>
      <c r="B15" t="s">
        <v>6</v>
      </c>
      <c r="C15" s="3" t="s">
        <v>465</v>
      </c>
      <c r="D15" t="s">
        <v>8</v>
      </c>
      <c r="E15" t="s">
        <v>8</v>
      </c>
      <c r="F15">
        <v>0.999999999999998</v>
      </c>
      <c r="G15" s="15">
        <v>3.3005505304692803E-2</v>
      </c>
      <c r="H15">
        <f>COUNTIF($K$4:$K$5,Tabela4[[#This Row],[protID]])</f>
        <v>0</v>
      </c>
      <c r="L15">
        <v>0.24369187810929632</v>
      </c>
      <c r="M15">
        <v>6.4719669555195398E-4</v>
      </c>
    </row>
    <row r="16" spans="1:17" x14ac:dyDescent="0.25">
      <c r="A16" t="s">
        <v>9</v>
      </c>
      <c r="B16" t="s">
        <v>10</v>
      </c>
      <c r="C16" t="s">
        <v>7</v>
      </c>
      <c r="D16" t="s">
        <v>8</v>
      </c>
      <c r="E16" t="s">
        <v>8</v>
      </c>
      <c r="F16" s="2">
        <v>0.999999999999998</v>
      </c>
      <c r="G16" s="15">
        <v>3.3005505304692803E-2</v>
      </c>
      <c r="H16">
        <f>COUNTIF($K$4:$K$5,Tabela4[[#This Row],[protID]])</f>
        <v>1</v>
      </c>
      <c r="L16">
        <v>0.24775576031231727</v>
      </c>
      <c r="M16">
        <v>6.54677750668563E-4</v>
      </c>
    </row>
    <row r="17" spans="1:13" x14ac:dyDescent="0.25">
      <c r="A17" t="s">
        <v>11</v>
      </c>
      <c r="B17" t="s">
        <v>12</v>
      </c>
      <c r="C17" t="s">
        <v>7</v>
      </c>
      <c r="D17" t="s">
        <v>8</v>
      </c>
      <c r="E17" t="s">
        <v>8</v>
      </c>
      <c r="F17" s="2">
        <v>0.999999999999998</v>
      </c>
      <c r="G17" s="15">
        <v>3.3005505304692803E-2</v>
      </c>
      <c r="H17">
        <f>COUNTIF($K$4:$K$5,Tabela4[[#This Row],[protID]])</f>
        <v>1</v>
      </c>
      <c r="L17">
        <v>0.25181964251533934</v>
      </c>
      <c r="M17">
        <v>6.6198258336929599E-4</v>
      </c>
    </row>
    <row r="18" spans="1:13" x14ac:dyDescent="0.25">
      <c r="A18" t="s">
        <v>79</v>
      </c>
      <c r="B18" t="s">
        <v>80</v>
      </c>
      <c r="C18" t="s">
        <v>7</v>
      </c>
      <c r="D18" t="s">
        <v>8</v>
      </c>
      <c r="E18" t="s">
        <v>8</v>
      </c>
      <c r="F18">
        <v>0.999999999999998</v>
      </c>
      <c r="G18" s="15">
        <v>3.3005505304692803E-2</v>
      </c>
      <c r="H18">
        <f>COUNTIF($K$4:$K$5,Tabela4[[#This Row],[protID]])</f>
        <v>1</v>
      </c>
      <c r="L18">
        <v>0.25588352471836029</v>
      </c>
      <c r="M18">
        <v>6.6662452624488002E-4</v>
      </c>
    </row>
    <row r="19" spans="1:13" x14ac:dyDescent="0.25">
      <c r="A19" t="s">
        <v>81</v>
      </c>
      <c r="B19" t="s">
        <v>82</v>
      </c>
      <c r="C19" t="s">
        <v>7</v>
      </c>
      <c r="D19" t="s">
        <v>8</v>
      </c>
      <c r="E19" t="s">
        <v>8</v>
      </c>
      <c r="F19">
        <v>0.999999999999998</v>
      </c>
      <c r="G19" s="15">
        <v>3.3005505304692803E-2</v>
      </c>
      <c r="H19">
        <f>COUNTIF($K$4:$K$5,Tabela4[[#This Row],[protID]])</f>
        <v>1</v>
      </c>
      <c r="L19">
        <v>0.25994740692138124</v>
      </c>
      <c r="M19">
        <v>6.7126646844814996E-4</v>
      </c>
    </row>
    <row r="20" spans="1:13" x14ac:dyDescent="0.25">
      <c r="A20" s="3" t="s">
        <v>464</v>
      </c>
      <c r="B20" t="s">
        <v>13</v>
      </c>
      <c r="C20" s="3" t="s">
        <v>463</v>
      </c>
      <c r="D20" t="s">
        <v>15</v>
      </c>
      <c r="E20" t="s">
        <v>15</v>
      </c>
      <c r="F20" s="2">
        <v>1</v>
      </c>
      <c r="G20">
        <v>5.5100999999999997E-2</v>
      </c>
      <c r="H20">
        <f>COUNTIF($K$4:$K$5,Tabela4[[#This Row],[protID]])</f>
        <v>0</v>
      </c>
      <c r="L20">
        <v>0.26401128912440325</v>
      </c>
      <c r="M20">
        <v>6.7590841112311897E-4</v>
      </c>
    </row>
    <row r="21" spans="1:13" x14ac:dyDescent="0.25">
      <c r="A21" t="s">
        <v>86</v>
      </c>
      <c r="B21" t="s">
        <v>87</v>
      </c>
      <c r="C21" t="s">
        <v>14</v>
      </c>
      <c r="D21" t="s">
        <v>15</v>
      </c>
      <c r="E21" t="s">
        <v>15</v>
      </c>
      <c r="F21">
        <v>1</v>
      </c>
      <c r="G21">
        <v>5.5100999999999997E-2</v>
      </c>
      <c r="H21">
        <f>COUNTIF($K$4:$K$5,Tabela4[[#This Row],[protID]])</f>
        <v>0</v>
      </c>
      <c r="L21">
        <v>0.26807517132742426</v>
      </c>
      <c r="M21">
        <v>6.8055035253336202E-4</v>
      </c>
    </row>
    <row r="22" spans="1:13" x14ac:dyDescent="0.25">
      <c r="A22" t="s">
        <v>88</v>
      </c>
      <c r="B22" t="s">
        <v>89</v>
      </c>
      <c r="C22" t="s">
        <v>14</v>
      </c>
      <c r="D22" t="s">
        <v>15</v>
      </c>
      <c r="E22" t="s">
        <v>15</v>
      </c>
      <c r="F22">
        <v>1</v>
      </c>
      <c r="G22">
        <v>5.5100999999999997E-2</v>
      </c>
      <c r="H22">
        <f>COUNTIF($K$4:$K$5,Tabela4[[#This Row],[protID]])</f>
        <v>0</v>
      </c>
      <c r="L22">
        <v>0.27213905353044626</v>
      </c>
      <c r="M22">
        <v>6.85192294962218E-4</v>
      </c>
    </row>
    <row r="23" spans="1:13" x14ac:dyDescent="0.25">
      <c r="A23" t="s">
        <v>1</v>
      </c>
      <c r="B23" t="s">
        <v>2</v>
      </c>
      <c r="C23" t="s">
        <v>3</v>
      </c>
      <c r="D23" t="s">
        <v>4</v>
      </c>
      <c r="E23" t="s">
        <v>4</v>
      </c>
      <c r="F23">
        <v>1</v>
      </c>
      <c r="G23">
        <v>0.10603899999999999</v>
      </c>
      <c r="H23">
        <f>COUNTIF($K$4:$K$5,Tabela4[[#This Row],[protID]])</f>
        <v>0</v>
      </c>
      <c r="L23">
        <v>0.27620293573346721</v>
      </c>
      <c r="M23">
        <v>6.8983423762903099E-4</v>
      </c>
    </row>
    <row r="24" spans="1:13" x14ac:dyDescent="0.25">
      <c r="A24" s="8" t="s">
        <v>26</v>
      </c>
      <c r="B24" s="8" t="s">
        <v>27</v>
      </c>
      <c r="C24" s="8" t="s">
        <v>3</v>
      </c>
      <c r="D24" s="8" t="s">
        <v>4</v>
      </c>
      <c r="E24" s="8" t="s">
        <v>4</v>
      </c>
      <c r="F24" s="8">
        <v>1</v>
      </c>
      <c r="G24" s="8">
        <v>0.10603899999999999</v>
      </c>
      <c r="H24" s="8">
        <f>COUNTIF($K$4:$K$5,Tabela4[[#This Row],[protID]])</f>
        <v>0</v>
      </c>
      <c r="L24">
        <v>0.28026681793648928</v>
      </c>
      <c r="M24">
        <v>6.97171339281336E-4</v>
      </c>
    </row>
    <row r="25" spans="1:13" x14ac:dyDescent="0.25">
      <c r="A25" s="8" t="s">
        <v>28</v>
      </c>
      <c r="B25" s="8" t="s">
        <v>29</v>
      </c>
      <c r="C25" s="8" t="s">
        <v>3</v>
      </c>
      <c r="D25" s="8" t="s">
        <v>4</v>
      </c>
      <c r="E25" s="8" t="s">
        <v>4</v>
      </c>
      <c r="F25" s="8">
        <v>1</v>
      </c>
      <c r="G25" s="8">
        <v>0.10603899999999999</v>
      </c>
      <c r="H25" s="8">
        <f>COUNTIF($K$4:$K$5,Tabela4[[#This Row],[protID]])</f>
        <v>0</v>
      </c>
      <c r="L25">
        <v>0.28433070013951023</v>
      </c>
      <c r="M25">
        <v>7.0450433607548504E-4</v>
      </c>
    </row>
    <row r="26" spans="1:13" x14ac:dyDescent="0.25">
      <c r="A26" t="s">
        <v>67</v>
      </c>
      <c r="B26" t="s">
        <v>68</v>
      </c>
      <c r="C26" t="s">
        <v>69</v>
      </c>
      <c r="D26" t="s">
        <v>70</v>
      </c>
      <c r="E26" t="s">
        <v>70</v>
      </c>
      <c r="F26">
        <v>1</v>
      </c>
      <c r="G26">
        <v>3.6066000000000001E-2</v>
      </c>
      <c r="H26">
        <f>COUNTIF($K$4:$K$5,Tabela4[[#This Row],[protID]])</f>
        <v>0</v>
      </c>
      <c r="L26">
        <v>0.28839458234253229</v>
      </c>
      <c r="M26">
        <v>7.1183733384897895E-4</v>
      </c>
    </row>
    <row r="27" spans="1:13" x14ac:dyDescent="0.25">
      <c r="A27" t="s">
        <v>71</v>
      </c>
      <c r="B27" t="s">
        <v>72</v>
      </c>
      <c r="C27" t="s">
        <v>69</v>
      </c>
      <c r="D27" t="s">
        <v>70</v>
      </c>
      <c r="E27" t="s">
        <v>70</v>
      </c>
      <c r="F27">
        <v>1</v>
      </c>
      <c r="G27">
        <v>3.6066000000000001E-2</v>
      </c>
      <c r="H27">
        <f>COUNTIF($K$4:$K$5,Tabela4[[#This Row],[protID]])</f>
        <v>0</v>
      </c>
      <c r="L27">
        <v>0.29245846454555324</v>
      </c>
      <c r="M27">
        <v>7.1917033190065495E-4</v>
      </c>
    </row>
    <row r="28" spans="1:13" x14ac:dyDescent="0.25">
      <c r="A28" s="3" t="s">
        <v>462</v>
      </c>
      <c r="B28" t="s">
        <v>73</v>
      </c>
      <c r="C28" t="s">
        <v>69</v>
      </c>
      <c r="D28" t="s">
        <v>70</v>
      </c>
      <c r="E28" t="s">
        <v>70</v>
      </c>
      <c r="F28">
        <v>1</v>
      </c>
      <c r="G28">
        <v>3.6066000000000001E-2</v>
      </c>
      <c r="H28">
        <f>COUNTIF($K$4:$K$5,Tabela4[[#This Row],[protID]])</f>
        <v>0</v>
      </c>
    </row>
    <row r="29" spans="1:13" x14ac:dyDescent="0.25">
      <c r="A29" t="s">
        <v>74</v>
      </c>
      <c r="B29" t="s">
        <v>75</v>
      </c>
      <c r="C29" t="s">
        <v>69</v>
      </c>
      <c r="D29" t="s">
        <v>70</v>
      </c>
      <c r="E29" t="s">
        <v>70</v>
      </c>
      <c r="F29">
        <v>1</v>
      </c>
      <c r="G29">
        <v>3.6066000000000001E-2</v>
      </c>
      <c r="H29">
        <f>COUNTIF($K$4:$K$5,Tabela4[[#This Row],[protID]])</f>
        <v>0</v>
      </c>
    </row>
    <row r="30" spans="1:13" ht="15.75" customHeight="1" x14ac:dyDescent="0.25"/>
    <row r="32" spans="1:13" x14ac:dyDescent="0.25">
      <c r="A32" s="25" t="s">
        <v>383</v>
      </c>
      <c r="B32" s="25"/>
      <c r="C32" s="25"/>
      <c r="D32" s="25"/>
      <c r="E32" s="25"/>
      <c r="F32" s="25"/>
      <c r="G32" s="25"/>
    </row>
    <row r="33" spans="1:14" x14ac:dyDescent="0.25">
      <c r="A33" t="s">
        <v>90</v>
      </c>
      <c r="B33" t="s">
        <v>91</v>
      </c>
      <c r="C33" t="s">
        <v>141</v>
      </c>
      <c r="D33" t="s">
        <v>94</v>
      </c>
      <c r="E33" t="s">
        <v>140</v>
      </c>
      <c r="F33" t="s">
        <v>142</v>
      </c>
      <c r="G33" t="s">
        <v>176</v>
      </c>
    </row>
    <row r="34" spans="1:14" x14ac:dyDescent="0.25">
      <c r="A34" t="s">
        <v>1699</v>
      </c>
      <c r="B34" t="s">
        <v>1700</v>
      </c>
      <c r="C34" s="1">
        <v>188.3125</v>
      </c>
      <c r="D34" t="s">
        <v>1701</v>
      </c>
      <c r="E34" t="s">
        <v>1702</v>
      </c>
      <c r="F34">
        <f>COUNTIF(Tabela4[rxnID],A34)</f>
        <v>0</v>
      </c>
      <c r="M34" t="s">
        <v>1701</v>
      </c>
      <c r="N34">
        <v>188.3125</v>
      </c>
    </row>
    <row r="35" spans="1:14" x14ac:dyDescent="0.25">
      <c r="A35" t="s">
        <v>1703</v>
      </c>
      <c r="B35" t="s">
        <v>1704</v>
      </c>
      <c r="C35" s="1">
        <v>125.875</v>
      </c>
      <c r="D35" t="s">
        <v>1705</v>
      </c>
      <c r="E35" t="s">
        <v>1706</v>
      </c>
      <c r="F35">
        <f>COUNTIF(Tabela4[rxnID],A35)</f>
        <v>0</v>
      </c>
      <c r="M35" t="s">
        <v>1725</v>
      </c>
      <c r="N35">
        <v>125.875</v>
      </c>
    </row>
    <row r="36" spans="1:14" x14ac:dyDescent="0.25">
      <c r="A36" t="s">
        <v>1707</v>
      </c>
      <c r="B36" t="s">
        <v>1708</v>
      </c>
      <c r="C36" s="1">
        <v>125.875</v>
      </c>
      <c r="D36" t="s">
        <v>1705</v>
      </c>
      <c r="E36" t="s">
        <v>1709</v>
      </c>
      <c r="F36">
        <f>COUNTIF(Tabela4[rxnID],A36)</f>
        <v>0</v>
      </c>
      <c r="M36" t="s">
        <v>1715</v>
      </c>
      <c r="N36">
        <v>125.875</v>
      </c>
    </row>
    <row r="37" spans="1:14" x14ac:dyDescent="0.25">
      <c r="A37" t="s">
        <v>1710</v>
      </c>
      <c r="B37" t="s">
        <v>1711</v>
      </c>
      <c r="C37" s="1">
        <v>125.875</v>
      </c>
      <c r="D37" t="s">
        <v>1705</v>
      </c>
      <c r="E37" t="s">
        <v>1712</v>
      </c>
      <c r="F37">
        <f>COUNTIF(Tabela4[rxnID],A37)</f>
        <v>0</v>
      </c>
      <c r="M37" t="s">
        <v>1705</v>
      </c>
      <c r="N37">
        <v>125.875</v>
      </c>
    </row>
    <row r="38" spans="1:14" x14ac:dyDescent="0.25">
      <c r="A38" t="s">
        <v>1713</v>
      </c>
      <c r="B38" t="s">
        <v>1714</v>
      </c>
      <c r="C38" s="1">
        <v>125.875</v>
      </c>
      <c r="D38" t="s">
        <v>1715</v>
      </c>
      <c r="E38" t="s">
        <v>1716</v>
      </c>
      <c r="F38">
        <f>COUNTIF(Tabela4[rxnID],A38)</f>
        <v>0</v>
      </c>
      <c r="M38" t="s">
        <v>1555</v>
      </c>
      <c r="N38">
        <v>1.1340302382749401</v>
      </c>
    </row>
    <row r="39" spans="1:14" x14ac:dyDescent="0.25">
      <c r="A39" t="s">
        <v>1717</v>
      </c>
      <c r="B39" t="s">
        <v>1718</v>
      </c>
      <c r="C39" s="1">
        <v>125.875</v>
      </c>
      <c r="D39" t="s">
        <v>1715</v>
      </c>
      <c r="E39" t="s">
        <v>1719</v>
      </c>
      <c r="F39">
        <f>COUNTIF(Tabela4[rxnID],A39)</f>
        <v>0</v>
      </c>
      <c r="M39" t="s">
        <v>1143</v>
      </c>
      <c r="N39">
        <v>1.0498565327954299</v>
      </c>
    </row>
    <row r="40" spans="1:14" x14ac:dyDescent="0.25">
      <c r="A40" t="s">
        <v>1720</v>
      </c>
      <c r="B40" t="s">
        <v>1721</v>
      </c>
      <c r="C40" s="1">
        <v>125.875</v>
      </c>
      <c r="D40" t="s">
        <v>1715</v>
      </c>
      <c r="E40" t="s">
        <v>1722</v>
      </c>
      <c r="F40">
        <f>COUNTIF(Tabela4[rxnID],A40)</f>
        <v>0</v>
      </c>
      <c r="M40" t="s">
        <v>271</v>
      </c>
      <c r="N40">
        <v>1.0390728984612501</v>
      </c>
    </row>
    <row r="41" spans="1:14" x14ac:dyDescent="0.25">
      <c r="A41" s="3" t="s">
        <v>1723</v>
      </c>
      <c r="B41" s="3" t="s">
        <v>1724</v>
      </c>
      <c r="C41" s="1">
        <v>125.875</v>
      </c>
      <c r="D41" t="s">
        <v>1725</v>
      </c>
      <c r="E41" s="3" t="s">
        <v>1726</v>
      </c>
      <c r="F41">
        <f>COUNTIF(Tabela4[rxnID],A41)</f>
        <v>0</v>
      </c>
      <c r="M41" t="s">
        <v>267</v>
      </c>
      <c r="N41">
        <v>1.0324468368283899</v>
      </c>
    </row>
    <row r="42" spans="1:14" x14ac:dyDescent="0.25">
      <c r="A42" t="s">
        <v>1727</v>
      </c>
      <c r="B42" t="s">
        <v>1728</v>
      </c>
      <c r="C42" s="1">
        <v>125.875</v>
      </c>
      <c r="D42" t="s">
        <v>1725</v>
      </c>
      <c r="E42" t="s">
        <v>1729</v>
      </c>
      <c r="F42">
        <f>COUNTIF(Tabela4[rxnID],A42)</f>
        <v>0</v>
      </c>
      <c r="M42" t="s">
        <v>240</v>
      </c>
      <c r="N42">
        <v>1.0324468368283899</v>
      </c>
    </row>
    <row r="43" spans="1:14" x14ac:dyDescent="0.25">
      <c r="A43" t="s">
        <v>1553</v>
      </c>
      <c r="B43" t="s">
        <v>1554</v>
      </c>
      <c r="C43" s="1">
        <v>1.1340302382749401</v>
      </c>
      <c r="D43" t="s">
        <v>1555</v>
      </c>
      <c r="E43" t="s">
        <v>1556</v>
      </c>
      <c r="F43">
        <f>COUNTIF(Tabela4[rxnID],A43)</f>
        <v>0</v>
      </c>
      <c r="M43" t="s">
        <v>1788</v>
      </c>
      <c r="N43">
        <v>1.02934038007262</v>
      </c>
    </row>
    <row r="44" spans="1:14" x14ac:dyDescent="0.25">
      <c r="A44" t="s">
        <v>1399</v>
      </c>
      <c r="B44" t="s">
        <v>1730</v>
      </c>
      <c r="C44" s="1">
        <v>1.0498565327954299</v>
      </c>
      <c r="D44" t="s">
        <v>1143</v>
      </c>
      <c r="E44" t="s">
        <v>1731</v>
      </c>
      <c r="F44">
        <f>COUNTIF(Tabela4[rxnID],A44)</f>
        <v>0</v>
      </c>
      <c r="M44" t="s">
        <v>1789</v>
      </c>
      <c r="N44">
        <v>1.02934038007262</v>
      </c>
    </row>
    <row r="45" spans="1:14" x14ac:dyDescent="0.25">
      <c r="A45" t="s">
        <v>268</v>
      </c>
      <c r="B45" t="s">
        <v>269</v>
      </c>
      <c r="C45" s="1">
        <v>1.0390728984612501</v>
      </c>
      <c r="D45" t="s">
        <v>271</v>
      </c>
      <c r="E45" t="s">
        <v>1572</v>
      </c>
      <c r="F45">
        <f>COUNTIF(Tabela4[rxnID],A45)</f>
        <v>0</v>
      </c>
      <c r="M45" t="s">
        <v>1790</v>
      </c>
      <c r="N45">
        <v>1.02934038007262</v>
      </c>
    </row>
    <row r="46" spans="1:14" x14ac:dyDescent="0.25">
      <c r="A46" t="s">
        <v>237</v>
      </c>
      <c r="B46" t="s">
        <v>238</v>
      </c>
      <c r="C46" s="1">
        <v>1.0324468368283899</v>
      </c>
      <c r="D46" t="s">
        <v>240</v>
      </c>
      <c r="E46" t="s">
        <v>1573</v>
      </c>
      <c r="F46">
        <f>COUNTIF(Tabela4[rxnID],A46)</f>
        <v>0</v>
      </c>
      <c r="M46" t="s">
        <v>1791</v>
      </c>
      <c r="N46">
        <v>1.02934038007262</v>
      </c>
    </row>
    <row r="47" spans="1:14" x14ac:dyDescent="0.25">
      <c r="A47" t="s">
        <v>264</v>
      </c>
      <c r="B47" t="s">
        <v>265</v>
      </c>
      <c r="C47" s="1">
        <v>1.0324468368283899</v>
      </c>
      <c r="D47" t="s">
        <v>267</v>
      </c>
      <c r="E47" t="s">
        <v>1574</v>
      </c>
      <c r="F47">
        <f>COUNTIF(Tabela4[rxnID],A47)</f>
        <v>0</v>
      </c>
      <c r="M47" t="s">
        <v>1792</v>
      </c>
      <c r="N47">
        <v>1.02934038007262</v>
      </c>
    </row>
    <row r="48" spans="1:14" x14ac:dyDescent="0.25">
      <c r="A48" t="s">
        <v>1199</v>
      </c>
      <c r="B48" t="s">
        <v>1732</v>
      </c>
      <c r="C48" s="1">
        <v>1.02934038007262</v>
      </c>
      <c r="D48" t="s">
        <v>1733</v>
      </c>
      <c r="E48" t="s">
        <v>1734</v>
      </c>
      <c r="F48">
        <f>COUNTIF(Tabela4[rxnID],A48)</f>
        <v>0</v>
      </c>
      <c r="M48" t="s">
        <v>1793</v>
      </c>
      <c r="N48">
        <v>1.02934038007262</v>
      </c>
    </row>
    <row r="49" spans="1:14" x14ac:dyDescent="0.25">
      <c r="A49" t="s">
        <v>1200</v>
      </c>
      <c r="B49" t="s">
        <v>1735</v>
      </c>
      <c r="C49" s="1">
        <v>1.02934038007262</v>
      </c>
      <c r="D49" t="s">
        <v>1736</v>
      </c>
      <c r="E49" t="s">
        <v>1737</v>
      </c>
      <c r="F49">
        <f>COUNTIF(Tabela4[rxnID],A49)</f>
        <v>0</v>
      </c>
      <c r="M49" t="s">
        <v>1794</v>
      </c>
      <c r="N49">
        <v>1.02934038007262</v>
      </c>
    </row>
    <row r="50" spans="1:14" x14ac:dyDescent="0.25">
      <c r="A50" t="s">
        <v>1198</v>
      </c>
      <c r="B50" t="s">
        <v>1738</v>
      </c>
      <c r="C50" s="1">
        <v>1.0252788362866001</v>
      </c>
      <c r="D50" t="s">
        <v>1739</v>
      </c>
      <c r="E50" t="s">
        <v>1740</v>
      </c>
      <c r="F50">
        <f>COUNTIF(Tabela4[rxnID],A50)</f>
        <v>0</v>
      </c>
      <c r="M50" t="s">
        <v>1795</v>
      </c>
      <c r="N50">
        <v>1.02934038007262</v>
      </c>
    </row>
    <row r="51" spans="1:14" x14ac:dyDescent="0.25">
      <c r="A51" t="s">
        <v>249</v>
      </c>
      <c r="B51" t="s">
        <v>250</v>
      </c>
      <c r="C51" s="1">
        <v>1.0233225815054501</v>
      </c>
      <c r="D51" t="s">
        <v>252</v>
      </c>
      <c r="E51" t="s">
        <v>1578</v>
      </c>
      <c r="F51">
        <f>COUNTIF(Tabela4[rxnID],A51)</f>
        <v>0</v>
      </c>
      <c r="M51" t="s">
        <v>1796</v>
      </c>
      <c r="N51">
        <v>1.02934038007262</v>
      </c>
    </row>
    <row r="52" spans="1:14" x14ac:dyDescent="0.25">
      <c r="A52" t="s">
        <v>261</v>
      </c>
      <c r="B52" t="s">
        <v>262</v>
      </c>
      <c r="C52" s="1">
        <v>1.0233225815054501</v>
      </c>
      <c r="D52" t="s">
        <v>263</v>
      </c>
      <c r="E52" t="s">
        <v>1579</v>
      </c>
      <c r="F52">
        <f>COUNTIF(Tabela4[rxnID],A52)</f>
        <v>0</v>
      </c>
      <c r="M52" t="s">
        <v>1797</v>
      </c>
      <c r="N52">
        <v>1.02934038007262</v>
      </c>
    </row>
    <row r="53" spans="1:14" x14ac:dyDescent="0.25">
      <c r="A53" t="s">
        <v>272</v>
      </c>
      <c r="B53" t="s">
        <v>273</v>
      </c>
      <c r="C53" s="1">
        <v>1.0103814373758699</v>
      </c>
      <c r="D53" t="s">
        <v>275</v>
      </c>
      <c r="E53" t="s">
        <v>1580</v>
      </c>
      <c r="F53">
        <f>COUNTIF(Tabela4[rxnID],A53)</f>
        <v>0</v>
      </c>
      <c r="M53" t="s">
        <v>1798</v>
      </c>
      <c r="N53">
        <v>1.02934038007262</v>
      </c>
    </row>
    <row r="54" spans="1:14" x14ac:dyDescent="0.25">
      <c r="A54" t="s">
        <v>1341</v>
      </c>
      <c r="B54" t="s">
        <v>1741</v>
      </c>
      <c r="C54" s="1">
        <v>0.81434826660685899</v>
      </c>
      <c r="D54" t="s">
        <v>1742</v>
      </c>
      <c r="E54" t="s">
        <v>1743</v>
      </c>
      <c r="F54">
        <f>COUNTIF(Tabela4[rxnID],A54)</f>
        <v>0</v>
      </c>
      <c r="M54" t="s">
        <v>1799</v>
      </c>
      <c r="N54">
        <v>1.02934038007262</v>
      </c>
    </row>
    <row r="55" spans="1:14" x14ac:dyDescent="0.25">
      <c r="A55" t="s">
        <v>1233</v>
      </c>
      <c r="B55" t="s">
        <v>1744</v>
      </c>
      <c r="C55" s="1">
        <v>0.80778870324403795</v>
      </c>
      <c r="D55" t="s">
        <v>1745</v>
      </c>
      <c r="E55" t="s">
        <v>1746</v>
      </c>
      <c r="F55">
        <f>COUNTIF(Tabela4[rxnID],A55)</f>
        <v>0</v>
      </c>
      <c r="M55" t="s">
        <v>1800</v>
      </c>
      <c r="N55">
        <v>1.02934038007262</v>
      </c>
    </row>
    <row r="56" spans="1:14" x14ac:dyDescent="0.25">
      <c r="A56" t="s">
        <v>1231</v>
      </c>
      <c r="B56" t="s">
        <v>1747</v>
      </c>
      <c r="C56" s="1">
        <v>0.803893093679937</v>
      </c>
      <c r="D56" t="s">
        <v>1748</v>
      </c>
      <c r="E56" t="s">
        <v>1749</v>
      </c>
      <c r="F56">
        <f>COUNTIF(Tabela4[rxnID],A56)</f>
        <v>0</v>
      </c>
      <c r="M56" t="s">
        <v>1801</v>
      </c>
      <c r="N56">
        <v>1.02934038007262</v>
      </c>
    </row>
    <row r="57" spans="1:14" x14ac:dyDescent="0.25">
      <c r="A57" t="s">
        <v>1232</v>
      </c>
      <c r="B57" t="s">
        <v>1750</v>
      </c>
      <c r="C57" s="1">
        <v>0.803893093679937</v>
      </c>
      <c r="D57" t="s">
        <v>1751</v>
      </c>
      <c r="E57" t="s">
        <v>1752</v>
      </c>
      <c r="F57">
        <f>COUNTIF(Tabela4[rxnID],A57)</f>
        <v>0</v>
      </c>
      <c r="M57" t="s">
        <v>1802</v>
      </c>
      <c r="N57">
        <v>1.02934038007262</v>
      </c>
    </row>
    <row r="58" spans="1:14" x14ac:dyDescent="0.25">
      <c r="A58" t="s">
        <v>1753</v>
      </c>
      <c r="B58" t="s">
        <v>1754</v>
      </c>
      <c r="C58" s="1">
        <v>0.80131252827095001</v>
      </c>
      <c r="D58" t="s">
        <v>1755</v>
      </c>
      <c r="E58" t="s">
        <v>1756</v>
      </c>
      <c r="F58">
        <f>COUNTIF(Tabela4[rxnID],A58)</f>
        <v>0</v>
      </c>
      <c r="M58" t="s">
        <v>1803</v>
      </c>
      <c r="N58">
        <v>1.02934038007262</v>
      </c>
    </row>
    <row r="59" spans="1:14" x14ac:dyDescent="0.25">
      <c r="A59" t="s">
        <v>1211</v>
      </c>
      <c r="B59" t="s">
        <v>1757</v>
      </c>
      <c r="C59" s="1">
        <v>0.788604062891192</v>
      </c>
      <c r="D59" t="s">
        <v>1758</v>
      </c>
      <c r="E59" t="s">
        <v>1759</v>
      </c>
      <c r="F59">
        <f>COUNTIF(Tabela4[rxnID],A59)</f>
        <v>0</v>
      </c>
      <c r="M59" t="s">
        <v>1804</v>
      </c>
      <c r="N59">
        <v>1.02934038007262</v>
      </c>
    </row>
    <row r="60" spans="1:14" x14ac:dyDescent="0.25">
      <c r="A60" t="s">
        <v>1212</v>
      </c>
      <c r="B60" t="s">
        <v>1760</v>
      </c>
      <c r="C60" s="1">
        <v>0.788604062891192</v>
      </c>
      <c r="D60" t="s">
        <v>1745</v>
      </c>
      <c r="E60" t="s">
        <v>1761</v>
      </c>
      <c r="F60">
        <f>COUNTIF(Tabela4[rxnID],A60)</f>
        <v>0</v>
      </c>
      <c r="M60" t="s">
        <v>1805</v>
      </c>
      <c r="N60">
        <v>1.02934038007262</v>
      </c>
    </row>
    <row r="61" spans="1:14" x14ac:dyDescent="0.25">
      <c r="A61" t="s">
        <v>1340</v>
      </c>
      <c r="B61" t="s">
        <v>1762</v>
      </c>
      <c r="C61" s="1">
        <v>0.77289748625023202</v>
      </c>
      <c r="D61" t="s">
        <v>1763</v>
      </c>
      <c r="E61" t="s">
        <v>1764</v>
      </c>
      <c r="F61">
        <f>COUNTIF(Tabela4[rxnID],A61)</f>
        <v>0</v>
      </c>
      <c r="M61" t="s">
        <v>1806</v>
      </c>
      <c r="N61">
        <v>1.02934038007262</v>
      </c>
    </row>
    <row r="62" spans="1:14" x14ac:dyDescent="0.25">
      <c r="A62" t="s">
        <v>1357</v>
      </c>
      <c r="B62" t="s">
        <v>1765</v>
      </c>
      <c r="C62" s="1">
        <v>0.77289748625023202</v>
      </c>
      <c r="D62" t="s">
        <v>1766</v>
      </c>
      <c r="E62" t="s">
        <v>1767</v>
      </c>
      <c r="F62">
        <f>COUNTIF(Tabela4[rxnID],A62)</f>
        <v>0</v>
      </c>
      <c r="M62" t="s">
        <v>1807</v>
      </c>
      <c r="N62">
        <v>1.02934038007262</v>
      </c>
    </row>
    <row r="63" spans="1:14" x14ac:dyDescent="0.25">
      <c r="A63" t="s">
        <v>1371</v>
      </c>
      <c r="B63" t="s">
        <v>1768</v>
      </c>
      <c r="C63" s="1">
        <v>0.77289748625023202</v>
      </c>
      <c r="D63" t="s">
        <v>1769</v>
      </c>
      <c r="E63" t="s">
        <v>1770</v>
      </c>
      <c r="F63">
        <f>COUNTIF(Tabela4[rxnID],A63)</f>
        <v>0</v>
      </c>
      <c r="M63" t="s">
        <v>1808</v>
      </c>
      <c r="N63">
        <v>1.02934038007262</v>
      </c>
    </row>
    <row r="64" spans="1:14" x14ac:dyDescent="0.25">
      <c r="A64" t="s">
        <v>1373</v>
      </c>
      <c r="B64" t="s">
        <v>1771</v>
      </c>
      <c r="C64" s="1">
        <v>0.77289748625023202</v>
      </c>
      <c r="D64" t="s">
        <v>1772</v>
      </c>
      <c r="E64" t="s">
        <v>1773</v>
      </c>
      <c r="F64">
        <f>COUNTIF(Tabela4[rxnID],A64)</f>
        <v>0</v>
      </c>
      <c r="M64" t="s">
        <v>1809</v>
      </c>
      <c r="N64">
        <v>1.02934038007262</v>
      </c>
    </row>
    <row r="65" spans="1:14" x14ac:dyDescent="0.25">
      <c r="A65" t="s">
        <v>1774</v>
      </c>
      <c r="B65" t="s">
        <v>1775</v>
      </c>
      <c r="C65" s="1">
        <v>0.76416588259127405</v>
      </c>
      <c r="D65" t="s">
        <v>1776</v>
      </c>
      <c r="E65" t="s">
        <v>1777</v>
      </c>
      <c r="F65">
        <f>COUNTIF(Tabela4[rxnID],A65)</f>
        <v>0</v>
      </c>
      <c r="M65" t="s">
        <v>1810</v>
      </c>
      <c r="N65">
        <v>1.0252788362866001</v>
      </c>
    </row>
    <row r="66" spans="1:14" x14ac:dyDescent="0.25">
      <c r="A66" t="s">
        <v>1778</v>
      </c>
      <c r="B66" t="s">
        <v>1779</v>
      </c>
      <c r="C66" s="1">
        <v>0.76416588259127405</v>
      </c>
      <c r="D66" t="s">
        <v>1780</v>
      </c>
      <c r="E66" t="s">
        <v>1781</v>
      </c>
      <c r="F66">
        <f>COUNTIF(Tabela4[rxnID],A66)</f>
        <v>0</v>
      </c>
      <c r="M66" t="s">
        <v>1811</v>
      </c>
      <c r="N66">
        <v>1.0252788362866001</v>
      </c>
    </row>
    <row r="67" spans="1:14" x14ac:dyDescent="0.25">
      <c r="A67" t="s">
        <v>1782</v>
      </c>
      <c r="B67" t="s">
        <v>1783</v>
      </c>
      <c r="C67" s="1">
        <v>0.76416588259127405</v>
      </c>
      <c r="D67" t="s">
        <v>1784</v>
      </c>
      <c r="E67" t="s">
        <v>1785</v>
      </c>
      <c r="F67">
        <f>COUNTIF(Tabela4[rxnID],A67)</f>
        <v>0</v>
      </c>
      <c r="M67" t="s">
        <v>1812</v>
      </c>
      <c r="N67">
        <v>1.0252788362866001</v>
      </c>
    </row>
    <row r="68" spans="1:14" x14ac:dyDescent="0.25">
      <c r="A68" t="s">
        <v>1786</v>
      </c>
      <c r="B68" t="s">
        <v>1485</v>
      </c>
      <c r="C68" s="1">
        <v>0.20190533889505999</v>
      </c>
      <c r="D68" t="s">
        <v>1127</v>
      </c>
      <c r="E68" t="s">
        <v>1787</v>
      </c>
      <c r="F68">
        <f>COUNTIF(Tabela4[rxnID],A68)</f>
        <v>0</v>
      </c>
      <c r="M68" t="s">
        <v>1813</v>
      </c>
      <c r="N68">
        <v>1.0252788362866001</v>
      </c>
    </row>
    <row r="69" spans="1:14" x14ac:dyDescent="0.25">
      <c r="A69" t="s">
        <v>1658</v>
      </c>
      <c r="B69" t="s">
        <v>1497</v>
      </c>
      <c r="C69" s="1">
        <v>5.4327690140328601E-2</v>
      </c>
      <c r="D69" t="s">
        <v>1625</v>
      </c>
      <c r="E69" t="s">
        <v>1659</v>
      </c>
      <c r="F69">
        <f>COUNTIF(Tabela4[rxnID],A69)</f>
        <v>0</v>
      </c>
      <c r="M69" t="s">
        <v>1814</v>
      </c>
      <c r="N69">
        <v>1.0252788362866001</v>
      </c>
    </row>
    <row r="70" spans="1:14" x14ac:dyDescent="0.25">
      <c r="A70" t="s">
        <v>1332</v>
      </c>
      <c r="B70" t="s">
        <v>1617</v>
      </c>
      <c r="C70" s="1">
        <v>0</v>
      </c>
      <c r="D70" t="s">
        <v>1618</v>
      </c>
      <c r="E70" t="s">
        <v>1619</v>
      </c>
      <c r="F70">
        <f>COUNTIF(Tabela4[rxnID],A70)</f>
        <v>0</v>
      </c>
      <c r="M70" t="s">
        <v>1815</v>
      </c>
      <c r="N70">
        <v>1.0252788362866001</v>
      </c>
    </row>
    <row r="71" spans="1:14" x14ac:dyDescent="0.25">
      <c r="C71" s="1"/>
      <c r="M71" t="s">
        <v>1816</v>
      </c>
      <c r="N71">
        <v>1.0252788362866001</v>
      </c>
    </row>
    <row r="72" spans="1:14" x14ac:dyDescent="0.25">
      <c r="C72" s="1"/>
      <c r="M72" t="s">
        <v>1817</v>
      </c>
      <c r="N72">
        <v>1.0252788362866001</v>
      </c>
    </row>
    <row r="73" spans="1:14" x14ac:dyDescent="0.25">
      <c r="C73" s="1"/>
      <c r="M73" t="s">
        <v>1818</v>
      </c>
      <c r="N73">
        <v>1.0252788362866001</v>
      </c>
    </row>
    <row r="74" spans="1:14" x14ac:dyDescent="0.25">
      <c r="C74" s="1"/>
      <c r="M74" t="s">
        <v>1819</v>
      </c>
      <c r="N74">
        <v>1.0252788362866001</v>
      </c>
    </row>
    <row r="75" spans="1:14" x14ac:dyDescent="0.25">
      <c r="C75" s="1"/>
      <c r="M75" t="s">
        <v>1820</v>
      </c>
      <c r="N75">
        <v>1.0252788362866001</v>
      </c>
    </row>
    <row r="76" spans="1:14" x14ac:dyDescent="0.25">
      <c r="C76" s="1"/>
      <c r="M76" t="s">
        <v>1821</v>
      </c>
      <c r="N76">
        <v>1.0252788362866001</v>
      </c>
    </row>
    <row r="77" spans="1:14" x14ac:dyDescent="0.25">
      <c r="C77" s="1"/>
      <c r="M77" t="s">
        <v>1822</v>
      </c>
      <c r="N77">
        <v>1.0252788362866001</v>
      </c>
    </row>
    <row r="78" spans="1:14" x14ac:dyDescent="0.25">
      <c r="C78" s="1"/>
      <c r="M78" t="s">
        <v>1823</v>
      </c>
      <c r="N78">
        <v>1.0252788362866001</v>
      </c>
    </row>
    <row r="79" spans="1:14" x14ac:dyDescent="0.25">
      <c r="C79" s="1"/>
      <c r="M79" t="s">
        <v>263</v>
      </c>
      <c r="N79">
        <v>1.0233225815054501</v>
      </c>
    </row>
    <row r="80" spans="1:14" x14ac:dyDescent="0.25">
      <c r="M80" t="s">
        <v>252</v>
      </c>
      <c r="N80">
        <v>1.0233225815054501</v>
      </c>
    </row>
    <row r="81" spans="1:14" x14ac:dyDescent="0.25">
      <c r="A81" s="27" t="s">
        <v>404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M81" t="s">
        <v>275</v>
      </c>
      <c r="N81">
        <v>1.0103814373758699</v>
      </c>
    </row>
    <row r="82" spans="1:14" x14ac:dyDescent="0.25">
      <c r="A82" t="s">
        <v>92</v>
      </c>
      <c r="B82" t="s">
        <v>93</v>
      </c>
      <c r="C82" t="s">
        <v>96</v>
      </c>
      <c r="D82" t="s">
        <v>399</v>
      </c>
      <c r="E82" t="s">
        <v>400</v>
      </c>
      <c r="F82" t="s">
        <v>401</v>
      </c>
      <c r="G82" t="s">
        <v>90</v>
      </c>
      <c r="H82" t="s">
        <v>402</v>
      </c>
      <c r="I82" t="s">
        <v>94</v>
      </c>
      <c r="J82" s="18" t="s">
        <v>403</v>
      </c>
      <c r="K82" t="s">
        <v>142</v>
      </c>
      <c r="M82" t="s">
        <v>1748</v>
      </c>
      <c r="N82">
        <v>0.803893093679937</v>
      </c>
    </row>
    <row r="83" spans="1:14" x14ac:dyDescent="0.25">
      <c r="A83" t="s">
        <v>1828</v>
      </c>
      <c r="B83" t="s">
        <v>1829</v>
      </c>
      <c r="C83" s="1">
        <v>4.3407628827204796</v>
      </c>
      <c r="D83" s="7">
        <v>14.1421958433307</v>
      </c>
      <c r="E83" s="7">
        <v>2.9456000000000002</v>
      </c>
      <c r="F83" t="s">
        <v>1830</v>
      </c>
      <c r="G83" t="s">
        <v>1831</v>
      </c>
      <c r="H83" t="s">
        <v>1832</v>
      </c>
      <c r="I83" t="s">
        <v>384</v>
      </c>
      <c r="J83" s="18">
        <f>COUNTIF(Tabela5[rxnID],G83)</f>
        <v>0</v>
      </c>
      <c r="K83">
        <f>COUNTIF(Tabela4[rxnID],G83)</f>
        <v>0</v>
      </c>
      <c r="M83" t="s">
        <v>1751</v>
      </c>
      <c r="N83">
        <v>0.803893093679937</v>
      </c>
    </row>
    <row r="84" spans="1:14" x14ac:dyDescent="0.25">
      <c r="A84" t="s">
        <v>1828</v>
      </c>
      <c r="B84" t="s">
        <v>1829</v>
      </c>
      <c r="C84" s="1">
        <v>4.3407628827204796</v>
      </c>
      <c r="D84" s="7">
        <v>14.1421958433307</v>
      </c>
      <c r="E84" s="7">
        <v>2.9456000000000002</v>
      </c>
      <c r="F84" t="s">
        <v>1830</v>
      </c>
      <c r="G84" t="s">
        <v>1833</v>
      </c>
      <c r="H84" t="s">
        <v>1834</v>
      </c>
      <c r="I84" t="s">
        <v>384</v>
      </c>
      <c r="J84" s="18">
        <f>COUNTIF(Tabela5[rxnID],G84)</f>
        <v>0</v>
      </c>
      <c r="K84">
        <f>COUNTIF(Tabela4[rxnID],G84)</f>
        <v>0</v>
      </c>
      <c r="M84" t="s">
        <v>1824</v>
      </c>
      <c r="N84">
        <v>0.80131252827095001</v>
      </c>
    </row>
    <row r="85" spans="1:14" x14ac:dyDescent="0.25">
      <c r="A85" t="s">
        <v>1835</v>
      </c>
      <c r="B85" t="s">
        <v>256</v>
      </c>
      <c r="C85" s="1">
        <v>3.9660168381630001</v>
      </c>
      <c r="D85" s="7">
        <v>12.921274061414801</v>
      </c>
      <c r="E85" s="7">
        <v>9.1800000000000007E-2</v>
      </c>
      <c r="F85" t="s">
        <v>1836</v>
      </c>
      <c r="G85" t="s">
        <v>1837</v>
      </c>
      <c r="H85" t="s">
        <v>254</v>
      </c>
      <c r="I85" t="s">
        <v>385</v>
      </c>
      <c r="J85" s="18">
        <f>COUNTIF(Tabela5[rxnID],G85)</f>
        <v>0</v>
      </c>
      <c r="K85">
        <f>COUNTIF(Tabela4[rxnID],G85)</f>
        <v>0</v>
      </c>
      <c r="M85" t="s">
        <v>1825</v>
      </c>
      <c r="N85">
        <v>0.80131252827095001</v>
      </c>
    </row>
    <row r="86" spans="1:14" x14ac:dyDescent="0.25">
      <c r="A86" t="s">
        <v>1835</v>
      </c>
      <c r="B86" t="s">
        <v>256</v>
      </c>
      <c r="C86" s="1">
        <v>3.9660168381630001</v>
      </c>
      <c r="D86" s="7">
        <v>12.921274061414801</v>
      </c>
      <c r="E86" s="7">
        <v>9.1800000000000007E-2</v>
      </c>
      <c r="F86" t="s">
        <v>1836</v>
      </c>
      <c r="G86" t="s">
        <v>1838</v>
      </c>
      <c r="H86" t="s">
        <v>254</v>
      </c>
      <c r="I86" t="s">
        <v>385</v>
      </c>
      <c r="J86" s="18">
        <f>COUNTIF(Tabela5[rxnID],G86)</f>
        <v>0</v>
      </c>
      <c r="K86">
        <f>COUNTIF(Tabela4[rxnID],G86)</f>
        <v>0</v>
      </c>
      <c r="M86" t="s">
        <v>1745</v>
      </c>
      <c r="N86">
        <v>0.80009528660505602</v>
      </c>
    </row>
    <row r="87" spans="1:14" x14ac:dyDescent="0.25">
      <c r="A87" t="s">
        <v>1835</v>
      </c>
      <c r="B87" t="s">
        <v>256</v>
      </c>
      <c r="C87" s="1">
        <v>3.9660168381630001</v>
      </c>
      <c r="D87" s="7">
        <v>12.921274061414801</v>
      </c>
      <c r="E87" s="7">
        <v>9.1800000000000007E-2</v>
      </c>
      <c r="F87" t="s">
        <v>1836</v>
      </c>
      <c r="G87" t="s">
        <v>253</v>
      </c>
      <c r="H87" t="s">
        <v>254</v>
      </c>
      <c r="I87" t="s">
        <v>385</v>
      </c>
      <c r="J87" s="18">
        <f>COUNTIF(Tabela5[rxnID],G87)</f>
        <v>0</v>
      </c>
      <c r="K87">
        <f>COUNTIF(Tabela4[rxnID],G87)</f>
        <v>0</v>
      </c>
      <c r="M87" t="s">
        <v>1758</v>
      </c>
      <c r="N87">
        <v>0.788604062891192</v>
      </c>
    </row>
    <row r="88" spans="1:14" x14ac:dyDescent="0.25">
      <c r="A88" t="s">
        <v>1835</v>
      </c>
      <c r="B88" t="s">
        <v>256</v>
      </c>
      <c r="C88" s="1">
        <v>3.9660168381630001</v>
      </c>
      <c r="D88" s="7">
        <v>12.921274061414801</v>
      </c>
      <c r="E88" s="7">
        <v>2.0468999999999999</v>
      </c>
      <c r="F88" t="s">
        <v>1839</v>
      </c>
      <c r="G88" t="s">
        <v>1840</v>
      </c>
      <c r="H88" t="s">
        <v>254</v>
      </c>
      <c r="I88" t="s">
        <v>385</v>
      </c>
      <c r="J88" s="18">
        <f>COUNTIF(Tabela5[rxnID],G88)</f>
        <v>0</v>
      </c>
      <c r="K88">
        <f>COUNTIF(Tabela4[rxnID],G88)</f>
        <v>0</v>
      </c>
      <c r="M88" t="s">
        <v>1766</v>
      </c>
      <c r="N88">
        <v>0.78680804787887504</v>
      </c>
    </row>
    <row r="89" spans="1:14" x14ac:dyDescent="0.25">
      <c r="A89" t="s">
        <v>1841</v>
      </c>
      <c r="B89" t="s">
        <v>1140</v>
      </c>
      <c r="C89" s="1">
        <v>3.59203175759784</v>
      </c>
      <c r="D89" s="7">
        <v>11.702831498498</v>
      </c>
      <c r="E89" s="7">
        <v>2.1958000000000002</v>
      </c>
      <c r="F89" t="s">
        <v>1830</v>
      </c>
      <c r="G89" t="s">
        <v>1842</v>
      </c>
      <c r="H89" t="s">
        <v>1843</v>
      </c>
      <c r="I89" t="s">
        <v>387</v>
      </c>
      <c r="J89" s="18">
        <f>COUNTIF(Tabela5[rxnID],G89)</f>
        <v>0</v>
      </c>
      <c r="K89">
        <f>COUNTIF(Tabela4[rxnID],G89)</f>
        <v>0</v>
      </c>
      <c r="M89" t="s">
        <v>1769</v>
      </c>
      <c r="N89">
        <v>0.77289748625023202</v>
      </c>
    </row>
    <row r="90" spans="1:14" x14ac:dyDescent="0.25">
      <c r="A90" t="s">
        <v>1844</v>
      </c>
      <c r="B90" t="s">
        <v>1845</v>
      </c>
      <c r="C90" s="1">
        <v>3.5698126705523299</v>
      </c>
      <c r="D90" s="7">
        <v>11.6304417621895</v>
      </c>
      <c r="E90" s="7">
        <v>2.4641000000000002</v>
      </c>
      <c r="F90" t="s">
        <v>1830</v>
      </c>
      <c r="G90" t="s">
        <v>1206</v>
      </c>
      <c r="H90" t="s">
        <v>1846</v>
      </c>
      <c r="I90" t="s">
        <v>388</v>
      </c>
      <c r="J90" s="18">
        <f>COUNTIF(Tabela5[rxnID],G90)</f>
        <v>0</v>
      </c>
      <c r="K90">
        <f>COUNTIF(Tabela4[rxnID],G90)</f>
        <v>0</v>
      </c>
      <c r="M90" t="s">
        <v>1763</v>
      </c>
      <c r="N90">
        <v>0.77289748625023202</v>
      </c>
    </row>
    <row r="91" spans="1:14" x14ac:dyDescent="0.25">
      <c r="A91" t="s">
        <v>1844</v>
      </c>
      <c r="B91" t="s">
        <v>1845</v>
      </c>
      <c r="C91" s="1">
        <v>3.5698126705523299</v>
      </c>
      <c r="D91" s="7">
        <v>11.6304417621895</v>
      </c>
      <c r="E91" s="7">
        <v>20.818999999999999</v>
      </c>
      <c r="F91" t="s">
        <v>1830</v>
      </c>
      <c r="G91" t="s">
        <v>1394</v>
      </c>
      <c r="H91" t="s">
        <v>1847</v>
      </c>
      <c r="I91" t="s">
        <v>388</v>
      </c>
      <c r="J91" s="18">
        <f>COUNTIF(Tabela5[rxnID],G91)</f>
        <v>0</v>
      </c>
      <c r="K91">
        <f>COUNTIF(Tabela4[rxnID],G91)</f>
        <v>0</v>
      </c>
      <c r="M91" t="s">
        <v>1772</v>
      </c>
      <c r="N91">
        <v>0.77289748625023202</v>
      </c>
    </row>
    <row r="92" spans="1:14" x14ac:dyDescent="0.25">
      <c r="A92" t="s">
        <v>1848</v>
      </c>
      <c r="B92" t="s">
        <v>1559</v>
      </c>
      <c r="C92" s="1">
        <v>3.3932666569245198</v>
      </c>
      <c r="D92" s="7">
        <v>11.055255241400101</v>
      </c>
      <c r="E92" s="7">
        <v>3.4626666666666699E-3</v>
      </c>
      <c r="F92" t="s">
        <v>1836</v>
      </c>
      <c r="G92" t="s">
        <v>1557</v>
      </c>
      <c r="H92" t="s">
        <v>1558</v>
      </c>
      <c r="I92" t="s">
        <v>391</v>
      </c>
      <c r="J92" s="18">
        <f>COUNTIF(Tabela5[rxnID],G92)</f>
        <v>0</v>
      </c>
      <c r="K92">
        <f>COUNTIF(Tabela4[rxnID],G92)</f>
        <v>0</v>
      </c>
      <c r="M92" t="s">
        <v>1776</v>
      </c>
      <c r="N92">
        <v>0.76416588259127405</v>
      </c>
    </row>
    <row r="93" spans="1:14" x14ac:dyDescent="0.25">
      <c r="A93" t="s">
        <v>1848</v>
      </c>
      <c r="B93" t="s">
        <v>1559</v>
      </c>
      <c r="C93" s="1">
        <v>3.3932666569245198</v>
      </c>
      <c r="D93" s="7">
        <v>11.055255241400101</v>
      </c>
      <c r="E93" s="7">
        <v>3.4626666666666699E-3</v>
      </c>
      <c r="F93" t="s">
        <v>1836</v>
      </c>
      <c r="G93" t="s">
        <v>1849</v>
      </c>
      <c r="H93" t="s">
        <v>1850</v>
      </c>
      <c r="I93" t="s">
        <v>391</v>
      </c>
      <c r="J93" s="18">
        <f>COUNTIF(Tabela5[rxnID],G93)</f>
        <v>0</v>
      </c>
      <c r="K93">
        <f>COUNTIF(Tabela4[rxnID],G93)</f>
        <v>0</v>
      </c>
      <c r="M93" t="s">
        <v>1780</v>
      </c>
      <c r="N93">
        <v>0.76416588259127405</v>
      </c>
    </row>
    <row r="94" spans="1:14" x14ac:dyDescent="0.25">
      <c r="A94" t="s">
        <v>1848</v>
      </c>
      <c r="B94" t="s">
        <v>1559</v>
      </c>
      <c r="C94" s="1">
        <v>3.3932666569245198</v>
      </c>
      <c r="D94" s="7">
        <v>11.055255241400101</v>
      </c>
      <c r="E94" s="7">
        <v>3.4626666666666699E-3</v>
      </c>
      <c r="F94" t="s">
        <v>1836</v>
      </c>
      <c r="G94" t="s">
        <v>1851</v>
      </c>
      <c r="H94" t="s">
        <v>1852</v>
      </c>
      <c r="I94" t="s">
        <v>391</v>
      </c>
      <c r="J94" s="18">
        <f>COUNTIF(Tabela5[rxnID],G94)</f>
        <v>0</v>
      </c>
      <c r="K94">
        <f>COUNTIF(Tabela4[rxnID],G94)</f>
        <v>0</v>
      </c>
      <c r="M94" t="s">
        <v>1784</v>
      </c>
      <c r="N94">
        <v>0.76416588259127405</v>
      </c>
    </row>
    <row r="95" spans="1:14" x14ac:dyDescent="0.25">
      <c r="A95" t="s">
        <v>1848</v>
      </c>
      <c r="B95" t="s">
        <v>1559</v>
      </c>
      <c r="C95" s="1">
        <v>3.3932666569245198</v>
      </c>
      <c r="D95" s="7">
        <v>11.055255241400101</v>
      </c>
      <c r="E95" s="7">
        <v>3.4626666666666699E-3</v>
      </c>
      <c r="F95" t="s">
        <v>1836</v>
      </c>
      <c r="G95" t="s">
        <v>1853</v>
      </c>
      <c r="H95" t="s">
        <v>1854</v>
      </c>
      <c r="I95" t="s">
        <v>391</v>
      </c>
      <c r="J95" s="18">
        <f>COUNTIF(Tabela5[rxnID],G95)</f>
        <v>0</v>
      </c>
      <c r="K95">
        <f>COUNTIF(Tabela4[rxnID],G95)</f>
        <v>0</v>
      </c>
      <c r="M95" t="s">
        <v>1127</v>
      </c>
      <c r="N95">
        <v>0.20190533889505999</v>
      </c>
    </row>
    <row r="96" spans="1:14" x14ac:dyDescent="0.25">
      <c r="A96" t="s">
        <v>1855</v>
      </c>
      <c r="B96" t="s">
        <v>1856</v>
      </c>
      <c r="C96" s="1">
        <v>3.2408906412271401</v>
      </c>
      <c r="D96" s="7">
        <v>10.5588145202547</v>
      </c>
      <c r="E96" s="7">
        <v>1.6000000000000001E-4</v>
      </c>
      <c r="F96" t="s">
        <v>1836</v>
      </c>
      <c r="G96" t="s">
        <v>1857</v>
      </c>
      <c r="H96" t="s">
        <v>1858</v>
      </c>
      <c r="I96" t="s">
        <v>392</v>
      </c>
      <c r="J96" s="18">
        <f>COUNTIF(Tabela5[rxnID],G96)</f>
        <v>0</v>
      </c>
      <c r="K96">
        <f>COUNTIF(Tabela4[rxnID],G96)</f>
        <v>0</v>
      </c>
      <c r="M96" t="s">
        <v>1625</v>
      </c>
      <c r="N96">
        <v>5.4327690140328601E-2</v>
      </c>
    </row>
    <row r="97" spans="1:14" x14ac:dyDescent="0.25">
      <c r="A97" t="s">
        <v>1859</v>
      </c>
      <c r="B97" t="s">
        <v>1141</v>
      </c>
      <c r="C97" s="1">
        <v>3.0761488953971901</v>
      </c>
      <c r="D97" s="7">
        <v>10.0220862777668</v>
      </c>
      <c r="E97" s="7">
        <v>2.5194999999999999</v>
      </c>
      <c r="F97" t="s">
        <v>1830</v>
      </c>
      <c r="G97" t="s">
        <v>1860</v>
      </c>
      <c r="H97" t="s">
        <v>1861</v>
      </c>
      <c r="I97" t="s">
        <v>393</v>
      </c>
      <c r="J97" s="18">
        <f>COUNTIF(Tabela5[rxnID],G97)</f>
        <v>0</v>
      </c>
      <c r="K97">
        <f>COUNTIF(Tabela4[rxnID],G97)</f>
        <v>0</v>
      </c>
      <c r="M97" t="s">
        <v>1618</v>
      </c>
      <c r="N97">
        <v>0</v>
      </c>
    </row>
    <row r="98" spans="1:14" x14ac:dyDescent="0.25">
      <c r="A98" t="s">
        <v>1859</v>
      </c>
      <c r="B98" t="s">
        <v>1141</v>
      </c>
      <c r="C98" s="1">
        <v>3.0761488953971901</v>
      </c>
      <c r="D98" s="7">
        <v>10.0220862777668</v>
      </c>
      <c r="E98" s="7">
        <v>1.4882</v>
      </c>
      <c r="F98" t="s">
        <v>1830</v>
      </c>
      <c r="G98" t="s">
        <v>1862</v>
      </c>
      <c r="H98" t="s">
        <v>1863</v>
      </c>
      <c r="I98" t="s">
        <v>393</v>
      </c>
      <c r="J98" s="18">
        <f>COUNTIF(Tabela5[rxnID],G98)</f>
        <v>0</v>
      </c>
      <c r="K98">
        <f>COUNTIF(Tabela4[rxnID],G98)</f>
        <v>0</v>
      </c>
    </row>
    <row r="99" spans="1:14" x14ac:dyDescent="0.25">
      <c r="A99" t="s">
        <v>1859</v>
      </c>
      <c r="B99" t="s">
        <v>1141</v>
      </c>
      <c r="C99" s="1">
        <v>3.0761488953971901</v>
      </c>
      <c r="D99" s="7">
        <v>10.0220862777668</v>
      </c>
      <c r="E99" s="7">
        <v>1.5365</v>
      </c>
      <c r="F99" t="s">
        <v>1830</v>
      </c>
      <c r="G99" t="s">
        <v>1864</v>
      </c>
      <c r="H99" t="s">
        <v>1865</v>
      </c>
      <c r="I99" t="s">
        <v>393</v>
      </c>
      <c r="J99" s="18">
        <f>COUNTIF(Tabela5[rxnID],G99)</f>
        <v>0</v>
      </c>
      <c r="K99">
        <f>COUNTIF(Tabela4[rxnID],G99)</f>
        <v>0</v>
      </c>
    </row>
    <row r="100" spans="1:14" x14ac:dyDescent="0.25">
      <c r="A100" t="s">
        <v>1859</v>
      </c>
      <c r="B100" t="s">
        <v>1141</v>
      </c>
      <c r="C100" s="1">
        <v>3.0761488953971901</v>
      </c>
      <c r="D100" s="7">
        <v>10.0220862777668</v>
      </c>
      <c r="E100" s="7">
        <v>1.4362999999999999</v>
      </c>
      <c r="F100" t="s">
        <v>1830</v>
      </c>
      <c r="G100" t="s">
        <v>1866</v>
      </c>
      <c r="H100" t="s">
        <v>1867</v>
      </c>
      <c r="I100" t="s">
        <v>393</v>
      </c>
      <c r="J100" s="18">
        <f>COUNTIF(Tabela5[rxnID],G100)</f>
        <v>0</v>
      </c>
      <c r="K100">
        <f>COUNTIF(Tabela4[rxnID],G100)</f>
        <v>0</v>
      </c>
    </row>
    <row r="101" spans="1:14" x14ac:dyDescent="0.25">
      <c r="A101" t="s">
        <v>1859</v>
      </c>
      <c r="B101" t="s">
        <v>1141</v>
      </c>
      <c r="C101" s="1">
        <v>3.0761488953971901</v>
      </c>
      <c r="D101" s="7">
        <v>10.0220862777668</v>
      </c>
      <c r="E101" s="7">
        <v>1.0701000000000001</v>
      </c>
      <c r="F101" t="s">
        <v>1830</v>
      </c>
      <c r="G101" t="s">
        <v>1868</v>
      </c>
      <c r="H101" t="s">
        <v>1869</v>
      </c>
      <c r="I101" t="s">
        <v>393</v>
      </c>
      <c r="J101" s="18">
        <f>COUNTIF(Tabela5[rxnID],G101)</f>
        <v>0</v>
      </c>
      <c r="K101">
        <f>COUNTIF(Tabela4[rxnID],G101)</f>
        <v>0</v>
      </c>
    </row>
    <row r="102" spans="1:14" x14ac:dyDescent="0.25">
      <c r="A102" t="s">
        <v>1870</v>
      </c>
      <c r="B102" t="s">
        <v>1871</v>
      </c>
      <c r="C102" s="1">
        <v>1.8149592702967901</v>
      </c>
      <c r="D102" s="7">
        <v>5.9131332767293001</v>
      </c>
      <c r="E102" s="7">
        <v>12.496</v>
      </c>
      <c r="F102" t="s">
        <v>1830</v>
      </c>
      <c r="G102" t="s">
        <v>1317</v>
      </c>
      <c r="H102" t="s">
        <v>1872</v>
      </c>
      <c r="I102" t="s">
        <v>394</v>
      </c>
      <c r="J102" s="18">
        <f>COUNTIF(Tabela5[rxnID],G102)</f>
        <v>0</v>
      </c>
      <c r="K102">
        <f>COUNTIF(Tabela4[rxnID],G102)</f>
        <v>0</v>
      </c>
    </row>
    <row r="103" spans="1:14" x14ac:dyDescent="0.25">
      <c r="A103" t="s">
        <v>1870</v>
      </c>
      <c r="B103" t="s">
        <v>1871</v>
      </c>
      <c r="C103" s="1">
        <v>1.8149592702967901</v>
      </c>
      <c r="D103" s="7">
        <v>5.9131332767293001</v>
      </c>
      <c r="E103" s="7">
        <v>1.2496</v>
      </c>
      <c r="F103" t="s">
        <v>1830</v>
      </c>
      <c r="G103" t="s">
        <v>1873</v>
      </c>
      <c r="H103" t="s">
        <v>1874</v>
      </c>
      <c r="I103" t="s">
        <v>394</v>
      </c>
      <c r="J103" s="18">
        <f>COUNTIF(Tabela5[rxnID],G103)</f>
        <v>0</v>
      </c>
      <c r="K103">
        <f>COUNTIF(Tabela4[rxnID],G103)</f>
        <v>0</v>
      </c>
    </row>
    <row r="104" spans="1:14" x14ac:dyDescent="0.25">
      <c r="A104" t="s">
        <v>1870</v>
      </c>
      <c r="B104" t="s">
        <v>1871</v>
      </c>
      <c r="C104" s="1">
        <v>1.8149592702967901</v>
      </c>
      <c r="D104" s="7">
        <v>5.9131332767293001</v>
      </c>
      <c r="E104" s="7">
        <v>2.2166999999999999</v>
      </c>
      <c r="F104" t="s">
        <v>1830</v>
      </c>
      <c r="G104" t="s">
        <v>1208</v>
      </c>
      <c r="H104" t="s">
        <v>1875</v>
      </c>
      <c r="I104" t="s">
        <v>394</v>
      </c>
      <c r="J104" s="18">
        <f>COUNTIF(Tabela5[rxnID],G104)</f>
        <v>0</v>
      </c>
      <c r="K104">
        <f>COUNTIF(Tabela4[rxnID],G104)</f>
        <v>0</v>
      </c>
    </row>
    <row r="105" spans="1:14" x14ac:dyDescent="0.25">
      <c r="A105" t="s">
        <v>1876</v>
      </c>
      <c r="B105" t="s">
        <v>1096</v>
      </c>
      <c r="C105" s="1">
        <v>0.90569519131802001</v>
      </c>
      <c r="D105" s="7">
        <v>2.9507529243234898</v>
      </c>
      <c r="E105" s="7">
        <v>5.6478000000000002</v>
      </c>
      <c r="F105" t="s">
        <v>1830</v>
      </c>
      <c r="G105" t="s">
        <v>1164</v>
      </c>
      <c r="H105" t="s">
        <v>1877</v>
      </c>
      <c r="I105" t="s">
        <v>397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0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tabSelected="1" workbookViewId="0">
      <selection activeCell="M8" sqref="M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1827</v>
      </c>
      <c r="B1" t="s">
        <v>1878</v>
      </c>
    </row>
    <row r="2" spans="1:2" x14ac:dyDescent="0.25">
      <c r="A2">
        <v>0.23150023150023127</v>
      </c>
      <c r="B2">
        <v>4.80216094668338E-4</v>
      </c>
    </row>
    <row r="3" spans="1:2" x14ac:dyDescent="0.25">
      <c r="A3">
        <v>0.25565430762641977</v>
      </c>
      <c r="B3">
        <v>5.1279095794896099E-4</v>
      </c>
    </row>
    <row r="4" spans="1:2" x14ac:dyDescent="0.25">
      <c r="A4">
        <v>0.2798083837526083</v>
      </c>
      <c r="B4">
        <v>5.4536582073694002E-4</v>
      </c>
    </row>
    <row r="5" spans="1:2" x14ac:dyDescent="0.25">
      <c r="A5">
        <v>0.30396245987879683</v>
      </c>
      <c r="B5">
        <v>5.7794068623162403E-4</v>
      </c>
    </row>
    <row r="6" spans="1:2" x14ac:dyDescent="0.25">
      <c r="A6">
        <v>0.3281165360049853</v>
      </c>
      <c r="B6">
        <v>6.1051555097405897E-4</v>
      </c>
    </row>
    <row r="7" spans="1:2" x14ac:dyDescent="0.25">
      <c r="A7">
        <v>0.35227061213117383</v>
      </c>
      <c r="B7">
        <v>6.4309041342097695E-4</v>
      </c>
    </row>
    <row r="8" spans="1:2" x14ac:dyDescent="0.25">
      <c r="A8">
        <v>0.37642468825736231</v>
      </c>
      <c r="B8">
        <v>6.7566527977114396E-4</v>
      </c>
    </row>
    <row r="9" spans="1:2" x14ac:dyDescent="0.25">
      <c r="A9">
        <v>0.40057876438355089</v>
      </c>
      <c r="B9">
        <v>7.0824014388571298E-4</v>
      </c>
    </row>
    <row r="10" spans="1:2" x14ac:dyDescent="0.25">
      <c r="A10">
        <v>0.42473284050973936</v>
      </c>
      <c r="B10">
        <v>7.4081500727977902E-4</v>
      </c>
    </row>
    <row r="11" spans="1:2" x14ac:dyDescent="0.25">
      <c r="A11">
        <v>0.44888691663592784</v>
      </c>
      <c r="B11">
        <v>7.7338987212619698E-4</v>
      </c>
    </row>
    <row r="12" spans="1:2" x14ac:dyDescent="0.25">
      <c r="A12">
        <v>0.47304099276211642</v>
      </c>
      <c r="B12">
        <v>7.1369379203945404E-4</v>
      </c>
    </row>
    <row r="13" spans="1:2" x14ac:dyDescent="0.25">
      <c r="A13">
        <v>0.49719506888830489</v>
      </c>
      <c r="B13">
        <v>7.1798619725921904E-4</v>
      </c>
    </row>
    <row r="14" spans="1:2" x14ac:dyDescent="0.25">
      <c r="A14">
        <v>0.52134914501449336</v>
      </c>
      <c r="B14">
        <v>7.49230321278242E-4</v>
      </c>
    </row>
    <row r="15" spans="1:2" x14ac:dyDescent="0.25">
      <c r="A15">
        <v>0.54550322114068195</v>
      </c>
      <c r="B15">
        <v>5.0668055975341205E-4</v>
      </c>
    </row>
    <row r="16" spans="1:2" x14ac:dyDescent="0.25">
      <c r="A16">
        <v>0.56965729726687042</v>
      </c>
      <c r="B16">
        <v>4.97318110081096E-4</v>
      </c>
    </row>
    <row r="17" spans="1:2" x14ac:dyDescent="0.25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144</v>
      </c>
    </row>
    <row r="2" spans="1:8" x14ac:dyDescent="0.25">
      <c r="B2" t="s">
        <v>160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161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145</v>
      </c>
      <c r="B4" t="s">
        <v>162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146</v>
      </c>
      <c r="B5" t="s">
        <v>163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147</v>
      </c>
      <c r="B6" t="s">
        <v>164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148</v>
      </c>
      <c r="B7" t="s">
        <v>165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149</v>
      </c>
      <c r="B8" t="s">
        <v>166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150</v>
      </c>
      <c r="B9" t="s">
        <v>167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151</v>
      </c>
      <c r="B10" t="s">
        <v>168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152</v>
      </c>
      <c r="B11" t="s">
        <v>169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153</v>
      </c>
      <c r="B12" t="s">
        <v>170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154</v>
      </c>
      <c r="B13" t="s">
        <v>155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158</v>
      </c>
      <c r="B14" t="s">
        <v>159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opLeftCell="A13" workbookViewId="0">
      <selection activeCell="C17" sqref="C17:F34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144</v>
      </c>
    </row>
    <row r="2" spans="1:11" x14ac:dyDescent="0.25">
      <c r="A2" t="s">
        <v>156</v>
      </c>
      <c r="B2" t="s">
        <v>160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157</v>
      </c>
      <c r="B3" t="s">
        <v>161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145</v>
      </c>
      <c r="B4" t="s">
        <v>162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146</v>
      </c>
      <c r="B5" t="s">
        <v>163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147</v>
      </c>
      <c r="B6" t="s">
        <v>164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148</v>
      </c>
      <c r="B7" t="s">
        <v>165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149</v>
      </c>
      <c r="B8" t="s">
        <v>166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150</v>
      </c>
      <c r="B9" t="s">
        <v>167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151</v>
      </c>
      <c r="B10" t="s">
        <v>168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152</v>
      </c>
      <c r="B11" t="s">
        <v>169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153</v>
      </c>
      <c r="B12" t="s">
        <v>170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154</v>
      </c>
      <c r="B13" t="s">
        <v>155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174</v>
      </c>
      <c r="B14" t="s">
        <v>172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171</v>
      </c>
      <c r="B15" t="s">
        <v>173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 x14ac:dyDescent="0.25">
      <c r="E18" s="20"/>
    </row>
    <row r="19" spans="5:5" x14ac:dyDescent="0.25">
      <c r="E19" s="20"/>
    </row>
    <row r="20" spans="5:5" x14ac:dyDescent="0.25">
      <c r="E20" s="20"/>
    </row>
    <row r="21" spans="5:5" x14ac:dyDescent="0.25">
      <c r="E21" s="20"/>
    </row>
    <row r="22" spans="5:5" x14ac:dyDescent="0.25">
      <c r="E22" s="20"/>
    </row>
    <row r="23" spans="5:5" x14ac:dyDescent="0.25">
      <c r="E23" s="20"/>
    </row>
    <row r="24" spans="5:5" x14ac:dyDescent="0.25">
      <c r="E24" s="20"/>
    </row>
    <row r="25" spans="5:5" x14ac:dyDescent="0.25">
      <c r="E25" s="20"/>
    </row>
    <row r="26" spans="5:5" x14ac:dyDescent="0.25">
      <c r="E26" s="20"/>
    </row>
    <row r="27" spans="5:5" x14ac:dyDescent="0.25">
      <c r="E27" s="20"/>
    </row>
    <row r="28" spans="5:5" x14ac:dyDescent="0.25">
      <c r="E28" s="20"/>
    </row>
    <row r="29" spans="5:5" x14ac:dyDescent="0.25">
      <c r="E29" s="20"/>
    </row>
    <row r="30" spans="5:5" x14ac:dyDescent="0.25">
      <c r="E30" s="20"/>
    </row>
    <row r="31" spans="5:5" x14ac:dyDescent="0.25">
      <c r="E31" s="20"/>
    </row>
    <row r="32" spans="5:5" x14ac:dyDescent="0.25">
      <c r="E32" s="20"/>
    </row>
    <row r="33" spans="5:5" x14ac:dyDescent="0.25">
      <c r="E33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workbookViewId="0">
      <selection activeCell="E47" sqref="E47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1089</v>
      </c>
      <c r="B1" t="s">
        <v>1090</v>
      </c>
      <c r="C1" t="s">
        <v>91</v>
      </c>
      <c r="D1" t="s">
        <v>1091</v>
      </c>
      <c r="E1" t="s">
        <v>1162</v>
      </c>
    </row>
    <row r="2" spans="1:5" hidden="1" x14ac:dyDescent="0.25">
      <c r="A2" t="s">
        <v>1163</v>
      </c>
      <c r="B2" s="3" t="s">
        <v>1159</v>
      </c>
      <c r="C2" t="s">
        <v>18</v>
      </c>
      <c r="D2" t="s">
        <v>467</v>
      </c>
      <c r="E2">
        <f>COUNTIF(iYali!$C$4:$C$61,iYali_FSEOF_rxns[[#This Row],[rxn]])</f>
        <v>0</v>
      </c>
    </row>
    <row r="3" spans="1:5" hidden="1" x14ac:dyDescent="0.25">
      <c r="A3" t="s">
        <v>1164</v>
      </c>
      <c r="B3" t="s">
        <v>397</v>
      </c>
      <c r="C3" t="s">
        <v>398</v>
      </c>
      <c r="D3" t="s">
        <v>468</v>
      </c>
      <c r="E3">
        <f>COUNTIF(iYali!$C$4:$C$61,iYali_FSEOF_rxns[[#This Row],[rxn]])</f>
        <v>0</v>
      </c>
    </row>
    <row r="4" spans="1:5" hidden="1" x14ac:dyDescent="0.25">
      <c r="A4" t="s">
        <v>1165</v>
      </c>
      <c r="B4" t="s">
        <v>470</v>
      </c>
      <c r="C4" t="s">
        <v>469</v>
      </c>
      <c r="D4" t="s">
        <v>471</v>
      </c>
      <c r="E4">
        <f>COUNTIF(iYali!$C$4:$C$61,iYali_FSEOF_rxns[[#This Row],[rxn]])</f>
        <v>0</v>
      </c>
    </row>
    <row r="5" spans="1:5" hidden="1" x14ac:dyDescent="0.25">
      <c r="A5" t="s">
        <v>1166</v>
      </c>
      <c r="B5" t="s">
        <v>98</v>
      </c>
      <c r="C5" t="s">
        <v>122</v>
      </c>
      <c r="D5" t="s">
        <v>472</v>
      </c>
      <c r="E5">
        <f>COUNTIF(iYali!$C$4:$C$61,iYali_FSEOF_rxns[[#This Row],[rxn]])</f>
        <v>0</v>
      </c>
    </row>
    <row r="6" spans="1:5" hidden="1" x14ac:dyDescent="0.25">
      <c r="A6" t="s">
        <v>1167</v>
      </c>
      <c r="B6" t="s">
        <v>474</v>
      </c>
      <c r="C6" t="s">
        <v>473</v>
      </c>
      <c r="D6" t="s">
        <v>475</v>
      </c>
      <c r="E6">
        <f>COUNTIF(iYali!$C$4:$C$61,iYali_FSEOF_rxns[[#This Row],[rxn]])</f>
        <v>0</v>
      </c>
    </row>
    <row r="7" spans="1:5" hidden="1" x14ac:dyDescent="0.25">
      <c r="A7" t="s">
        <v>1168</v>
      </c>
      <c r="B7" t="s">
        <v>477</v>
      </c>
      <c r="C7" t="s">
        <v>476</v>
      </c>
      <c r="D7" t="s">
        <v>478</v>
      </c>
      <c r="E7">
        <f>COUNTIF(iYali!$C$4:$C$61,iYali_FSEOF_rxns[[#This Row],[rxn]])</f>
        <v>0</v>
      </c>
    </row>
    <row r="8" spans="1:5" hidden="1" x14ac:dyDescent="0.25">
      <c r="A8" t="s">
        <v>1169</v>
      </c>
      <c r="B8" t="s">
        <v>182</v>
      </c>
      <c r="C8" t="s">
        <v>382</v>
      </c>
      <c r="D8" t="s">
        <v>479</v>
      </c>
      <c r="E8">
        <f>COUNTIF(iYali!$C$4:$C$61,iYali_FSEOF_rxns[[#This Row],[rxn]])</f>
        <v>0</v>
      </c>
    </row>
    <row r="9" spans="1:5" hidden="1" x14ac:dyDescent="0.25">
      <c r="A9" t="s">
        <v>1170</v>
      </c>
      <c r="B9" t="s">
        <v>481</v>
      </c>
      <c r="C9" t="s">
        <v>480</v>
      </c>
      <c r="D9" t="s">
        <v>482</v>
      </c>
      <c r="E9">
        <f>COUNTIF(iYali!$C$4:$C$61,iYali_FSEOF_rxns[[#This Row],[rxn]])</f>
        <v>0</v>
      </c>
    </row>
    <row r="10" spans="1:5" hidden="1" x14ac:dyDescent="0.25">
      <c r="A10" t="s">
        <v>1171</v>
      </c>
      <c r="B10" t="s">
        <v>483</v>
      </c>
      <c r="C10" t="s">
        <v>138</v>
      </c>
      <c r="D10" t="s">
        <v>484</v>
      </c>
      <c r="E10">
        <f>COUNTIF(iYali!$C$4:$C$61,iYali_FSEOF_rxns[[#This Row],[rxn]])</f>
        <v>0</v>
      </c>
    </row>
    <row r="11" spans="1:5" hidden="1" x14ac:dyDescent="0.25">
      <c r="A11" t="s">
        <v>1172</v>
      </c>
      <c r="B11" t="s">
        <v>124</v>
      </c>
      <c r="C11" t="s">
        <v>123</v>
      </c>
      <c r="D11" t="s">
        <v>485</v>
      </c>
      <c r="E11">
        <f>COUNTIF(iYali!$C$4:$C$61,iYali_FSEOF_rxns[[#This Row],[rxn]])</f>
        <v>0</v>
      </c>
    </row>
    <row r="12" spans="1:5" hidden="1" x14ac:dyDescent="0.25">
      <c r="A12" t="s">
        <v>1173</v>
      </c>
      <c r="B12" t="s">
        <v>188</v>
      </c>
      <c r="C12" t="s">
        <v>187</v>
      </c>
      <c r="D12" t="s">
        <v>486</v>
      </c>
      <c r="E12">
        <f>COUNTIF(iYali!$C$4:$C$61,iYali_FSEOF_rxns[[#This Row],[rxn]])</f>
        <v>0</v>
      </c>
    </row>
    <row r="13" spans="1:5" hidden="1" x14ac:dyDescent="0.25">
      <c r="A13" t="s">
        <v>1174</v>
      </c>
      <c r="B13" t="s">
        <v>487</v>
      </c>
      <c r="C13" t="s">
        <v>83</v>
      </c>
      <c r="D13" t="s">
        <v>488</v>
      </c>
      <c r="E13">
        <f>COUNTIF(iYali!$C$4:$C$61,iYali_FSEOF_rxns[[#This Row],[rxn]])</f>
        <v>0</v>
      </c>
    </row>
    <row r="14" spans="1:5" hidden="1" x14ac:dyDescent="0.25">
      <c r="A14" t="s">
        <v>1175</v>
      </c>
      <c r="B14" t="s">
        <v>466</v>
      </c>
      <c r="C14" t="s">
        <v>85</v>
      </c>
      <c r="D14" t="s">
        <v>489</v>
      </c>
      <c r="E14">
        <f>COUNTIF(iYali!$C$4:$C$61,iYali_FSEOF_rxns[[#This Row],[rxn]])</f>
        <v>0</v>
      </c>
    </row>
    <row r="15" spans="1:5" hidden="1" x14ac:dyDescent="0.25">
      <c r="A15" t="s">
        <v>1176</v>
      </c>
      <c r="B15" t="s">
        <v>491</v>
      </c>
      <c r="C15" t="s">
        <v>490</v>
      </c>
      <c r="D15" t="s">
        <v>492</v>
      </c>
      <c r="E15">
        <f>COUNTIF(iYali!$C$4:$C$61,iYali_FSEOF_rxns[[#This Row],[rxn]])</f>
        <v>0</v>
      </c>
    </row>
    <row r="16" spans="1:5" hidden="1" x14ac:dyDescent="0.25">
      <c r="A16" t="s">
        <v>1177</v>
      </c>
      <c r="B16" t="s">
        <v>494</v>
      </c>
      <c r="C16" t="s">
        <v>493</v>
      </c>
      <c r="D16" t="s">
        <v>495</v>
      </c>
      <c r="E16">
        <f>COUNTIF(iYali!$C$4:$C$61,iYali_FSEOF_rxns[[#This Row],[rxn]])</f>
        <v>0</v>
      </c>
    </row>
    <row r="17" spans="1:5" hidden="1" x14ac:dyDescent="0.25">
      <c r="A17" t="s">
        <v>1178</v>
      </c>
      <c r="B17" t="s">
        <v>494</v>
      </c>
      <c r="C17" t="s">
        <v>496</v>
      </c>
      <c r="D17" t="s">
        <v>497</v>
      </c>
      <c r="E17">
        <f>COUNTIF(iYali!$C$4:$C$61,iYali_FSEOF_rxns[[#This Row],[rxn]])</f>
        <v>0</v>
      </c>
    </row>
    <row r="18" spans="1:5" hidden="1" x14ac:dyDescent="0.25">
      <c r="A18" t="s">
        <v>1179</v>
      </c>
      <c r="B18" t="s">
        <v>499</v>
      </c>
      <c r="C18" t="s">
        <v>498</v>
      </c>
      <c r="D18" t="s">
        <v>500</v>
      </c>
      <c r="E18">
        <f>COUNTIF(iYali!$C$4:$C$61,iYali_FSEOF_rxns[[#This Row],[rxn]])</f>
        <v>0</v>
      </c>
    </row>
    <row r="19" spans="1:5" hidden="1" x14ac:dyDescent="0.25">
      <c r="A19" t="s">
        <v>1180</v>
      </c>
      <c r="B19" t="s">
        <v>502</v>
      </c>
      <c r="C19" t="s">
        <v>501</v>
      </c>
      <c r="D19" t="s">
        <v>503</v>
      </c>
      <c r="E19">
        <f>COUNTIF(iYali!$C$4:$C$61,iYali_FSEOF_rxns[[#This Row],[rxn]])</f>
        <v>0</v>
      </c>
    </row>
    <row r="20" spans="1:5" x14ac:dyDescent="0.25">
      <c r="A20" t="s">
        <v>230</v>
      </c>
      <c r="B20" t="s">
        <v>505</v>
      </c>
      <c r="C20" t="s">
        <v>504</v>
      </c>
      <c r="D20" t="s">
        <v>506</v>
      </c>
      <c r="E20">
        <f>COUNTIF(iYali!$C$4:$C$61,iYali_FSEOF_rxns[[#This Row],[rxn]])</f>
        <v>1</v>
      </c>
    </row>
    <row r="21" spans="1:5" x14ac:dyDescent="0.25">
      <c r="A21" t="s">
        <v>234</v>
      </c>
      <c r="B21" t="s">
        <v>508</v>
      </c>
      <c r="C21" t="s">
        <v>507</v>
      </c>
      <c r="D21" t="s">
        <v>509</v>
      </c>
      <c r="E21">
        <f>COUNTIF(iYali!$C$4:$C$61,iYali_FSEOF_rxns[[#This Row],[rxn]])</f>
        <v>1</v>
      </c>
    </row>
    <row r="22" spans="1:5" x14ac:dyDescent="0.25">
      <c r="A22" t="s">
        <v>306</v>
      </c>
      <c r="B22" t="s">
        <v>494</v>
      </c>
      <c r="C22" t="s">
        <v>510</v>
      </c>
      <c r="D22" t="s">
        <v>511</v>
      </c>
      <c r="E22">
        <f>COUNTIF(iYali!$C$4:$C$61,iYali_FSEOF_rxns[[#This Row],[rxn]])</f>
        <v>1</v>
      </c>
    </row>
    <row r="23" spans="1:5" hidden="1" x14ac:dyDescent="0.25">
      <c r="A23" t="s">
        <v>1181</v>
      </c>
      <c r="B23" t="s">
        <v>494</v>
      </c>
      <c r="C23" t="s">
        <v>512</v>
      </c>
      <c r="D23" t="s">
        <v>513</v>
      </c>
      <c r="E23">
        <f>COUNTIF(iYali!$C$4:$C$61,iYali_FSEOF_rxns[[#This Row],[rxn]])</f>
        <v>0</v>
      </c>
    </row>
    <row r="24" spans="1:5" hidden="1" x14ac:dyDescent="0.25">
      <c r="A24" t="s">
        <v>1182</v>
      </c>
      <c r="B24" t="s">
        <v>515</v>
      </c>
      <c r="C24" t="s">
        <v>514</v>
      </c>
      <c r="D24" t="s">
        <v>516</v>
      </c>
      <c r="E24">
        <f>COUNTIF(iYali!$C$4:$C$61,iYali_FSEOF_rxns[[#This Row],[rxn]])</f>
        <v>0</v>
      </c>
    </row>
    <row r="25" spans="1:5" x14ac:dyDescent="0.25">
      <c r="A25" t="s">
        <v>205</v>
      </c>
      <c r="B25" t="s">
        <v>518</v>
      </c>
      <c r="C25" t="s">
        <v>517</v>
      </c>
      <c r="D25" t="s">
        <v>519</v>
      </c>
      <c r="E25">
        <f>COUNTIF(iYali!$C$4:$C$61,iYali_FSEOF_rxns[[#This Row],[rxn]])</f>
        <v>1</v>
      </c>
    </row>
    <row r="26" spans="1:5" x14ac:dyDescent="0.25">
      <c r="A26" t="s">
        <v>215</v>
      </c>
      <c r="B26" t="s">
        <v>521</v>
      </c>
      <c r="C26" t="s">
        <v>520</v>
      </c>
      <c r="D26" t="s">
        <v>522</v>
      </c>
      <c r="E26">
        <f>COUNTIF(iYali!$C$4:$C$61,iYali_FSEOF_rxns[[#This Row],[rxn]])</f>
        <v>1</v>
      </c>
    </row>
    <row r="27" spans="1:5" x14ac:dyDescent="0.25">
      <c r="A27" t="s">
        <v>226</v>
      </c>
      <c r="B27" t="s">
        <v>523</v>
      </c>
      <c r="C27" t="s">
        <v>379</v>
      </c>
      <c r="D27" t="s">
        <v>524</v>
      </c>
      <c r="E27">
        <f>COUNTIF(iYali!$C$4:$C$61,iYali_FSEOF_rxns[[#This Row],[rxn]])</f>
        <v>1</v>
      </c>
    </row>
    <row r="28" spans="1:5" x14ac:dyDescent="0.25">
      <c r="A28" t="s">
        <v>245</v>
      </c>
      <c r="B28" t="s">
        <v>515</v>
      </c>
      <c r="C28" t="s">
        <v>525</v>
      </c>
      <c r="D28" t="s">
        <v>526</v>
      </c>
      <c r="E28">
        <f>COUNTIF(iYali!$C$4:$C$61,iYali_FSEOF_rxns[[#This Row],[rxn]])</f>
        <v>1</v>
      </c>
    </row>
    <row r="29" spans="1:5" x14ac:dyDescent="0.25">
      <c r="A29" t="s">
        <v>315</v>
      </c>
      <c r="B29" t="s">
        <v>528</v>
      </c>
      <c r="C29" t="s">
        <v>527</v>
      </c>
      <c r="D29" t="s">
        <v>529</v>
      </c>
      <c r="E29">
        <f>COUNTIF(iYali!$C$4:$C$61,iYali_FSEOF_rxns[[#This Row],[rxn]])</f>
        <v>1</v>
      </c>
    </row>
    <row r="30" spans="1:5" x14ac:dyDescent="0.25">
      <c r="A30" t="s">
        <v>317</v>
      </c>
      <c r="B30" t="s">
        <v>528</v>
      </c>
      <c r="C30" t="s">
        <v>530</v>
      </c>
      <c r="D30" t="s">
        <v>531</v>
      </c>
      <c r="E30">
        <f>COUNTIF(iYali!$C$4:$C$61,iYali_FSEOF_rxns[[#This Row],[rxn]])</f>
        <v>1</v>
      </c>
    </row>
    <row r="31" spans="1:5" hidden="1" x14ac:dyDescent="0.25">
      <c r="A31" t="s">
        <v>1183</v>
      </c>
      <c r="B31" t="s">
        <v>532</v>
      </c>
      <c r="C31" t="s">
        <v>131</v>
      </c>
      <c r="D31" t="s">
        <v>533</v>
      </c>
      <c r="E31">
        <f>COUNTIF(iYali!$C$4:$C$61,iYali_FSEOF_rxns[[#This Row],[rxn]])</f>
        <v>0</v>
      </c>
    </row>
    <row r="32" spans="1:5" x14ac:dyDescent="0.25">
      <c r="A32" t="s">
        <v>202</v>
      </c>
      <c r="B32" t="s">
        <v>528</v>
      </c>
      <c r="C32" t="s">
        <v>534</v>
      </c>
      <c r="D32" t="s">
        <v>535</v>
      </c>
      <c r="E32">
        <f>COUNTIF(iYali!$C$4:$C$61,iYali_FSEOF_rxns[[#This Row],[rxn]])</f>
        <v>1</v>
      </c>
    </row>
    <row r="33" spans="1:5" x14ac:dyDescent="0.25">
      <c r="A33" t="s">
        <v>209</v>
      </c>
      <c r="B33" t="s">
        <v>518</v>
      </c>
      <c r="C33" t="s">
        <v>536</v>
      </c>
      <c r="D33" t="s">
        <v>537</v>
      </c>
      <c r="E33">
        <f>COUNTIF(iYali!$C$4:$C$61,iYali_FSEOF_rxns[[#This Row],[rxn]])</f>
        <v>1</v>
      </c>
    </row>
    <row r="34" spans="1:5" x14ac:dyDescent="0.25">
      <c r="A34" t="s">
        <v>219</v>
      </c>
      <c r="B34" s="3" t="s">
        <v>1410</v>
      </c>
      <c r="C34" t="s">
        <v>538</v>
      </c>
      <c r="D34" t="s">
        <v>539</v>
      </c>
      <c r="E34">
        <f>COUNTIF(iYali!$C$4:$C$61,iYali_FSEOF_rxns[[#This Row],[rxn]])</f>
        <v>1</v>
      </c>
    </row>
    <row r="35" spans="1:5" x14ac:dyDescent="0.25">
      <c r="A35" t="s">
        <v>313</v>
      </c>
      <c r="B35" t="s">
        <v>528</v>
      </c>
      <c r="C35" t="s">
        <v>540</v>
      </c>
      <c r="D35" t="s">
        <v>541</v>
      </c>
      <c r="E35">
        <f>COUNTIF(iYali!$C$4:$C$61,iYali_FSEOF_rxns[[#This Row],[rxn]])</f>
        <v>1</v>
      </c>
    </row>
    <row r="36" spans="1:5" x14ac:dyDescent="0.25">
      <c r="A36" t="s">
        <v>348</v>
      </c>
      <c r="B36" t="s">
        <v>371</v>
      </c>
      <c r="C36" t="s">
        <v>370</v>
      </c>
      <c r="D36" t="s">
        <v>542</v>
      </c>
      <c r="E36">
        <f>COUNTIF(iYali!$C$4:$C$61,iYali_FSEOF_rxns[[#This Row],[rxn]])</f>
        <v>1</v>
      </c>
    </row>
    <row r="37" spans="1:5" hidden="1" x14ac:dyDescent="0.25">
      <c r="A37" t="s">
        <v>1184</v>
      </c>
      <c r="B37" t="s">
        <v>515</v>
      </c>
      <c r="C37" t="s">
        <v>543</v>
      </c>
      <c r="D37" t="s">
        <v>544</v>
      </c>
      <c r="E37">
        <f>COUNTIF(iYali!$C$4:$C$61,iYali_FSEOF_rxns[[#This Row],[rxn]])</f>
        <v>0</v>
      </c>
    </row>
    <row r="38" spans="1:5" x14ac:dyDescent="0.25">
      <c r="A38" t="s">
        <v>221</v>
      </c>
      <c r="B38" t="s">
        <v>546</v>
      </c>
      <c r="C38" t="s">
        <v>545</v>
      </c>
      <c r="D38" t="s">
        <v>547</v>
      </c>
      <c r="E38">
        <f>COUNTIF(iYali!$C$4:$C$61,iYali_FSEOF_rxns[[#This Row],[rxn]])</f>
        <v>1</v>
      </c>
    </row>
    <row r="39" spans="1:5" x14ac:dyDescent="0.25">
      <c r="A39" t="s">
        <v>225</v>
      </c>
      <c r="B39" t="s">
        <v>546</v>
      </c>
      <c r="C39" t="s">
        <v>545</v>
      </c>
      <c r="D39" t="s">
        <v>548</v>
      </c>
      <c r="E39">
        <f>COUNTIF(iYali!$C$4:$C$61,iYali_FSEOF_rxns[[#This Row],[rxn]])</f>
        <v>1</v>
      </c>
    </row>
    <row r="40" spans="1:5" x14ac:dyDescent="0.25">
      <c r="A40" t="s">
        <v>276</v>
      </c>
      <c r="B40" t="s">
        <v>550</v>
      </c>
      <c r="C40" t="s">
        <v>549</v>
      </c>
      <c r="D40" t="s">
        <v>551</v>
      </c>
      <c r="E40">
        <f>COUNTIF(iYali!$C$4:$C$61,iYali_FSEOF_rxns[[#This Row],[rxn]])</f>
        <v>1</v>
      </c>
    </row>
    <row r="41" spans="1:5" x14ac:dyDescent="0.25">
      <c r="A41" t="s">
        <v>309</v>
      </c>
      <c r="B41" t="s">
        <v>494</v>
      </c>
      <c r="C41" t="s">
        <v>552</v>
      </c>
      <c r="D41" t="s">
        <v>553</v>
      </c>
      <c r="E41">
        <f>COUNTIF(iYali!$C$4:$C$61,iYali_FSEOF_rxns[[#This Row],[rxn]])</f>
        <v>1</v>
      </c>
    </row>
    <row r="42" spans="1:5" x14ac:dyDescent="0.25">
      <c r="A42" t="s">
        <v>300</v>
      </c>
      <c r="B42" t="s">
        <v>555</v>
      </c>
      <c r="C42" t="s">
        <v>554</v>
      </c>
      <c r="D42" t="s">
        <v>556</v>
      </c>
      <c r="E42">
        <f>COUNTIF(iYali!$C$4:$C$61,iYali_FSEOF_rxns[[#This Row],[rxn]])</f>
        <v>1</v>
      </c>
    </row>
    <row r="43" spans="1:5" x14ac:dyDescent="0.25">
      <c r="A43" t="s">
        <v>211</v>
      </c>
      <c r="B43" t="s">
        <v>558</v>
      </c>
      <c r="C43" t="s">
        <v>557</v>
      </c>
      <c r="D43" t="s">
        <v>559</v>
      </c>
      <c r="E43">
        <f>COUNTIF(iYali!$C$4:$C$61,iYali_FSEOF_rxns[[#This Row],[rxn]])</f>
        <v>1</v>
      </c>
    </row>
    <row r="44" spans="1:5" x14ac:dyDescent="0.25">
      <c r="A44" t="s">
        <v>302</v>
      </c>
      <c r="B44" t="s">
        <v>371</v>
      </c>
      <c r="C44" t="s">
        <v>372</v>
      </c>
      <c r="D44" t="s">
        <v>560</v>
      </c>
      <c r="E44">
        <f>COUNTIF(iYali!$C$4:$C$61,iYali_FSEOF_rxns[[#This Row],[rxn]])</f>
        <v>1</v>
      </c>
    </row>
    <row r="45" spans="1:5" x14ac:dyDescent="0.25">
      <c r="A45" t="s">
        <v>296</v>
      </c>
      <c r="B45" t="s">
        <v>555</v>
      </c>
      <c r="C45" t="s">
        <v>561</v>
      </c>
      <c r="D45" t="s">
        <v>562</v>
      </c>
      <c r="E45">
        <f>COUNTIF(iYali!$C$4:$C$61,iYali_FSEOF_rxns[[#This Row],[rxn]])</f>
        <v>1</v>
      </c>
    </row>
    <row r="46" spans="1:5" x14ac:dyDescent="0.25">
      <c r="A46" t="s">
        <v>199</v>
      </c>
      <c r="B46" t="s">
        <v>564</v>
      </c>
      <c r="C46" t="s">
        <v>563</v>
      </c>
      <c r="D46" t="s">
        <v>565</v>
      </c>
      <c r="E46">
        <f>COUNTIF(iYali!$C$4:$C$61,iYali_FSEOF_rxns[[#This Row],[rxn]])</f>
        <v>1</v>
      </c>
    </row>
    <row r="47" spans="1:5" x14ac:dyDescent="0.25">
      <c r="A47" t="s">
        <v>253</v>
      </c>
      <c r="B47" t="s">
        <v>385</v>
      </c>
      <c r="C47" t="s">
        <v>386</v>
      </c>
      <c r="D47" t="s">
        <v>566</v>
      </c>
      <c r="E47">
        <f>COUNTIF(iYali!$C$4:$C$61,iYali_FSEOF_rxns[[#This Row],[rxn]])</f>
        <v>1</v>
      </c>
    </row>
    <row r="48" spans="1:5" hidden="1" x14ac:dyDescent="0.25">
      <c r="A48" t="s">
        <v>1185</v>
      </c>
      <c r="B48" t="s">
        <v>121</v>
      </c>
      <c r="C48" t="s">
        <v>120</v>
      </c>
      <c r="D48" t="s">
        <v>567</v>
      </c>
      <c r="E48">
        <f>COUNTIF(iYali!$C$4:$C$61,iYali_FSEOF_rxns[[#This Row],[rxn]])</f>
        <v>0</v>
      </c>
    </row>
    <row r="49" spans="1:5" hidden="1" x14ac:dyDescent="0.25">
      <c r="A49" t="s">
        <v>1186</v>
      </c>
      <c r="B49" t="s">
        <v>568</v>
      </c>
      <c r="C49" t="s">
        <v>129</v>
      </c>
      <c r="D49" t="s">
        <v>569</v>
      </c>
      <c r="E49">
        <f>COUNTIF(iYali!$C$4:$C$61,iYali_FSEOF_rxns[[#This Row],[rxn]])</f>
        <v>0</v>
      </c>
    </row>
    <row r="50" spans="1:5" hidden="1" x14ac:dyDescent="0.25">
      <c r="A50" t="s">
        <v>1187</v>
      </c>
      <c r="B50" t="s">
        <v>570</v>
      </c>
      <c r="C50" t="s">
        <v>46</v>
      </c>
      <c r="D50" t="s">
        <v>571</v>
      </c>
      <c r="E50">
        <f>COUNTIF(iYali!$C$4:$C$61,iYali_FSEOF_rxns[[#This Row],[rxn]])</f>
        <v>0</v>
      </c>
    </row>
    <row r="51" spans="1:5" hidden="1" x14ac:dyDescent="0.25">
      <c r="A51" t="s">
        <v>1188</v>
      </c>
      <c r="B51" t="s">
        <v>126</v>
      </c>
      <c r="C51" t="s">
        <v>125</v>
      </c>
      <c r="D51" t="s">
        <v>572</v>
      </c>
      <c r="E51">
        <f>COUNTIF(iYali!$C$4:$C$61,iYali_FSEOF_rxns[[#This Row],[rxn]])</f>
        <v>0</v>
      </c>
    </row>
    <row r="52" spans="1:5" x14ac:dyDescent="0.25">
      <c r="A52" t="s">
        <v>268</v>
      </c>
      <c r="B52" t="s">
        <v>113</v>
      </c>
      <c r="C52" t="s">
        <v>112</v>
      </c>
      <c r="D52" t="s">
        <v>573</v>
      </c>
      <c r="E52">
        <f>COUNTIF(iYali!$C$4:$C$61,iYali_FSEOF_rxns[[#This Row],[rxn]])</f>
        <v>1</v>
      </c>
    </row>
    <row r="53" spans="1:5" x14ac:dyDescent="0.25">
      <c r="A53" t="s">
        <v>237</v>
      </c>
      <c r="B53" t="s">
        <v>105</v>
      </c>
      <c r="C53" t="s">
        <v>104</v>
      </c>
      <c r="D53" t="s">
        <v>574</v>
      </c>
      <c r="E53">
        <f>COUNTIF(iYali!$C$4:$C$61,iYali_FSEOF_rxns[[#This Row],[rxn]])</f>
        <v>1</v>
      </c>
    </row>
    <row r="54" spans="1:5" x14ac:dyDescent="0.25">
      <c r="A54" t="s">
        <v>264</v>
      </c>
      <c r="B54" t="s">
        <v>107</v>
      </c>
      <c r="C54" t="s">
        <v>106</v>
      </c>
      <c r="D54" t="s">
        <v>575</v>
      </c>
      <c r="E54">
        <f>COUNTIF(iYali!$C$4:$C$61,iYali_FSEOF_rxns[[#This Row],[rxn]])</f>
        <v>1</v>
      </c>
    </row>
    <row r="55" spans="1:5" x14ac:dyDescent="0.25">
      <c r="A55" t="s">
        <v>261</v>
      </c>
      <c r="B55" t="s">
        <v>117</v>
      </c>
      <c r="C55" t="s">
        <v>116</v>
      </c>
      <c r="D55" t="s">
        <v>576</v>
      </c>
      <c r="E55">
        <f>COUNTIF(iYali!$C$4:$C$61,iYali_FSEOF_rxns[[#This Row],[rxn]])</f>
        <v>1</v>
      </c>
    </row>
    <row r="56" spans="1:5" x14ac:dyDescent="0.25">
      <c r="A56" t="s">
        <v>249</v>
      </c>
      <c r="B56" t="s">
        <v>115</v>
      </c>
      <c r="C56" t="s">
        <v>114</v>
      </c>
      <c r="D56" t="s">
        <v>577</v>
      </c>
      <c r="E56">
        <f>COUNTIF(iYali!$C$4:$C$61,iYali_FSEOF_rxns[[#This Row],[rxn]])</f>
        <v>1</v>
      </c>
    </row>
    <row r="57" spans="1:5" hidden="1" x14ac:dyDescent="0.25">
      <c r="A57" t="s">
        <v>1189</v>
      </c>
      <c r="B57" t="s">
        <v>184</v>
      </c>
      <c r="C57" t="s">
        <v>183</v>
      </c>
      <c r="D57" t="s">
        <v>578</v>
      </c>
      <c r="E57">
        <f>COUNTIF(iYali!$C$4:$C$61,iYali_FSEOF_rxns[[#This Row],[rxn]])</f>
        <v>0</v>
      </c>
    </row>
    <row r="58" spans="1:5" hidden="1" x14ac:dyDescent="0.25">
      <c r="A58" t="s">
        <v>1190</v>
      </c>
      <c r="B58" t="s">
        <v>186</v>
      </c>
      <c r="C58" t="s">
        <v>185</v>
      </c>
      <c r="D58" t="s">
        <v>579</v>
      </c>
      <c r="E58">
        <f>COUNTIF(iYali!$C$4:$C$61,iYali_FSEOF_rxns[[#This Row],[rxn]])</f>
        <v>0</v>
      </c>
    </row>
    <row r="59" spans="1:5" x14ac:dyDescent="0.25">
      <c r="A59" t="s">
        <v>272</v>
      </c>
      <c r="B59" t="s">
        <v>365</v>
      </c>
      <c r="C59" t="s">
        <v>364</v>
      </c>
      <c r="D59" t="s">
        <v>580</v>
      </c>
      <c r="E59">
        <f>COUNTIF(iYali!$C$4:$C$61,iYali_FSEOF_rxns[[#This Row],[rxn]])</f>
        <v>1</v>
      </c>
    </row>
    <row r="60" spans="1:5" hidden="1" x14ac:dyDescent="0.25">
      <c r="A60" t="s">
        <v>1191</v>
      </c>
      <c r="B60" t="s">
        <v>581</v>
      </c>
      <c r="C60" t="s">
        <v>110</v>
      </c>
      <c r="D60" t="s">
        <v>582</v>
      </c>
      <c r="E60">
        <f>COUNTIF(iYali!$C$4:$C$61,iYali_FSEOF_rxns[[#This Row],[rxn]])</f>
        <v>0</v>
      </c>
    </row>
    <row r="61" spans="1:5" hidden="1" x14ac:dyDescent="0.25">
      <c r="A61" t="s">
        <v>1192</v>
      </c>
      <c r="B61" t="s">
        <v>583</v>
      </c>
      <c r="C61" t="s">
        <v>111</v>
      </c>
      <c r="D61" t="s">
        <v>584</v>
      </c>
      <c r="E61">
        <f>COUNTIF(iYali!$C$4:$C$61,iYali_FSEOF_rxns[[#This Row],[rxn]])</f>
        <v>0</v>
      </c>
    </row>
    <row r="62" spans="1:5" hidden="1" x14ac:dyDescent="0.25">
      <c r="A62" t="s">
        <v>1193</v>
      </c>
      <c r="B62" t="s">
        <v>109</v>
      </c>
      <c r="C62" t="s">
        <v>108</v>
      </c>
      <c r="D62" t="s">
        <v>585</v>
      </c>
      <c r="E62">
        <f>COUNTIF(iYali!$C$4:$C$61,iYali_FSEOF_rxns[[#This Row],[rxn]])</f>
        <v>0</v>
      </c>
    </row>
    <row r="63" spans="1:5" hidden="1" x14ac:dyDescent="0.25">
      <c r="A63" t="s">
        <v>1194</v>
      </c>
      <c r="B63" t="s">
        <v>178</v>
      </c>
      <c r="C63" t="s">
        <v>177</v>
      </c>
      <c r="D63" t="s">
        <v>586</v>
      </c>
      <c r="E63">
        <f>COUNTIF(iYali!$C$4:$C$61,iYali_FSEOF_rxns[[#This Row],[rxn]])</f>
        <v>0</v>
      </c>
    </row>
    <row r="64" spans="1:5" hidden="1" x14ac:dyDescent="0.25">
      <c r="A64" t="s">
        <v>1195</v>
      </c>
      <c r="B64" t="s">
        <v>180</v>
      </c>
      <c r="C64" t="s">
        <v>179</v>
      </c>
      <c r="D64" t="s">
        <v>587</v>
      </c>
      <c r="E64">
        <f>COUNTIF(iYali!$C$4:$C$61,iYali_FSEOF_rxns[[#This Row],[rxn]])</f>
        <v>0</v>
      </c>
    </row>
    <row r="65" spans="1:5" hidden="1" x14ac:dyDescent="0.25">
      <c r="A65" t="s">
        <v>1196</v>
      </c>
      <c r="B65" t="s">
        <v>119</v>
      </c>
      <c r="C65" t="s">
        <v>118</v>
      </c>
      <c r="D65" t="s">
        <v>588</v>
      </c>
      <c r="E65">
        <f>COUNTIF(iYali!$C$4:$C$61,iYali_FSEOF_rxns[[#This Row],[rxn]])</f>
        <v>0</v>
      </c>
    </row>
    <row r="66" spans="1:5" hidden="1" x14ac:dyDescent="0.25">
      <c r="A66" t="s">
        <v>1197</v>
      </c>
      <c r="B66" t="s">
        <v>589</v>
      </c>
      <c r="C66" t="s">
        <v>84</v>
      </c>
      <c r="D66" t="s">
        <v>590</v>
      </c>
      <c r="E66">
        <f>COUNTIF(iYali!$C$4:$C$61,iYali_FSEOF_rxns[[#This Row],[rxn]])</f>
        <v>0</v>
      </c>
    </row>
    <row r="67" spans="1:5" hidden="1" x14ac:dyDescent="0.25">
      <c r="A67" t="s">
        <v>1198</v>
      </c>
      <c r="B67" t="s">
        <v>591</v>
      </c>
      <c r="C67" t="s">
        <v>99</v>
      </c>
      <c r="D67" t="s">
        <v>592</v>
      </c>
      <c r="E67">
        <f>COUNTIF(iYali!$C$4:$C$61,iYali_FSEOF_rxns[[#This Row],[rxn]])</f>
        <v>0</v>
      </c>
    </row>
    <row r="68" spans="1:5" hidden="1" x14ac:dyDescent="0.25">
      <c r="A68" t="s">
        <v>1199</v>
      </c>
      <c r="B68" t="s">
        <v>593</v>
      </c>
      <c r="C68" t="s">
        <v>102</v>
      </c>
      <c r="D68" t="s">
        <v>594</v>
      </c>
      <c r="E68">
        <f>COUNTIF(iYali!$C$4:$C$61,iYali_FSEOF_rxns[[#This Row],[rxn]])</f>
        <v>0</v>
      </c>
    </row>
    <row r="69" spans="1:5" hidden="1" x14ac:dyDescent="0.25">
      <c r="A69" t="s">
        <v>1200</v>
      </c>
      <c r="B69" t="s">
        <v>595</v>
      </c>
      <c r="C69" t="s">
        <v>103</v>
      </c>
      <c r="D69" t="s">
        <v>596</v>
      </c>
      <c r="E69">
        <f>COUNTIF(iYali!$C$4:$C$61,iYali_FSEOF_rxns[[#This Row],[rxn]])</f>
        <v>0</v>
      </c>
    </row>
    <row r="70" spans="1:5" hidden="1" x14ac:dyDescent="0.25">
      <c r="A70" t="s">
        <v>1201</v>
      </c>
      <c r="B70" t="s">
        <v>532</v>
      </c>
      <c r="C70" t="s">
        <v>368</v>
      </c>
      <c r="D70" t="s">
        <v>597</v>
      </c>
      <c r="E70">
        <f>COUNTIF(iYali!$C$4:$C$61,iYali_FSEOF_rxns[[#This Row],[rxn]])</f>
        <v>0</v>
      </c>
    </row>
    <row r="71" spans="1:5" hidden="1" x14ac:dyDescent="0.25">
      <c r="A71" t="s">
        <v>1202</v>
      </c>
      <c r="B71" t="s">
        <v>40</v>
      </c>
      <c r="C71" t="s">
        <v>39</v>
      </c>
      <c r="D71" t="s">
        <v>598</v>
      </c>
      <c r="E71">
        <f>COUNTIF(iYali!$C$4:$C$61,iYali_FSEOF_rxns[[#This Row],[rxn]])</f>
        <v>0</v>
      </c>
    </row>
    <row r="72" spans="1:5" hidden="1" x14ac:dyDescent="0.25">
      <c r="A72" t="s">
        <v>1203</v>
      </c>
      <c r="B72" t="s">
        <v>101</v>
      </c>
      <c r="C72" t="s">
        <v>100</v>
      </c>
      <c r="D72" t="s">
        <v>599</v>
      </c>
      <c r="E72">
        <f>COUNTIF(iYali!$C$4:$C$61,iYali_FSEOF_rxns[[#This Row],[rxn]])</f>
        <v>0</v>
      </c>
    </row>
    <row r="73" spans="1:5" hidden="1" x14ac:dyDescent="0.25">
      <c r="A73" t="s">
        <v>1204</v>
      </c>
      <c r="B73" t="s">
        <v>369</v>
      </c>
      <c r="C73" t="s">
        <v>373</v>
      </c>
      <c r="D73" t="s">
        <v>533</v>
      </c>
      <c r="E73">
        <f>COUNTIF(iYali!$C$4:$C$61,iYali_FSEOF_rxns[[#This Row],[rxn]])</f>
        <v>0</v>
      </c>
    </row>
    <row r="74" spans="1:5" hidden="1" x14ac:dyDescent="0.25">
      <c r="A74" t="s">
        <v>1205</v>
      </c>
      <c r="B74" t="s">
        <v>601</v>
      </c>
      <c r="C74" t="s">
        <v>600</v>
      </c>
      <c r="D74" t="s">
        <v>602</v>
      </c>
      <c r="E74">
        <f>COUNTIF(iYali!$C$4:$C$61,iYali_FSEOF_rxns[[#This Row],[rxn]])</f>
        <v>0</v>
      </c>
    </row>
    <row r="75" spans="1:5" hidden="1" x14ac:dyDescent="0.25">
      <c r="A75" t="s">
        <v>1206</v>
      </c>
      <c r="B75" t="s">
        <v>388</v>
      </c>
      <c r="C75" t="s">
        <v>389</v>
      </c>
      <c r="D75" t="s">
        <v>603</v>
      </c>
      <c r="E75">
        <f>COUNTIF(iYali!$C$4:$C$61,iYali_FSEOF_rxns[[#This Row],[rxn]])</f>
        <v>0</v>
      </c>
    </row>
    <row r="76" spans="1:5" hidden="1" x14ac:dyDescent="0.25">
      <c r="A76" t="s">
        <v>1207</v>
      </c>
      <c r="B76" t="s">
        <v>601</v>
      </c>
      <c r="C76" t="s">
        <v>600</v>
      </c>
      <c r="D76" t="s">
        <v>604</v>
      </c>
      <c r="E76">
        <f>COUNTIF(iYali!$C$4:$C$61,iYali_FSEOF_rxns[[#This Row],[rxn]])</f>
        <v>0</v>
      </c>
    </row>
    <row r="77" spans="1:5" hidden="1" x14ac:dyDescent="0.25">
      <c r="A77" t="s">
        <v>1208</v>
      </c>
      <c r="B77" t="s">
        <v>394</v>
      </c>
      <c r="C77" t="s">
        <v>396</v>
      </c>
      <c r="D77" t="s">
        <v>605</v>
      </c>
      <c r="E77">
        <f>COUNTIF(iYali!$C$4:$C$61,iYali_FSEOF_rxns[[#This Row],[rxn]])</f>
        <v>0</v>
      </c>
    </row>
    <row r="78" spans="1:5" hidden="1" x14ac:dyDescent="0.25">
      <c r="A78" t="s">
        <v>1209</v>
      </c>
      <c r="B78" t="s">
        <v>606</v>
      </c>
      <c r="C78" t="s">
        <v>378</v>
      </c>
      <c r="D78" t="s">
        <v>607</v>
      </c>
      <c r="E78">
        <f>COUNTIF(iYali!$C$4:$C$61,iYali_FSEOF_rxns[[#This Row],[rxn]])</f>
        <v>0</v>
      </c>
    </row>
    <row r="79" spans="1:5" hidden="1" x14ac:dyDescent="0.25">
      <c r="A79" t="s">
        <v>1210</v>
      </c>
      <c r="B79" t="s">
        <v>609</v>
      </c>
      <c r="C79" t="s">
        <v>608</v>
      </c>
      <c r="D79" t="s">
        <v>610</v>
      </c>
      <c r="E79">
        <f>COUNTIF(iYali!$C$4:$C$61,iYali_FSEOF_rxns[[#This Row],[rxn]])</f>
        <v>0</v>
      </c>
    </row>
    <row r="80" spans="1:5" hidden="1" x14ac:dyDescent="0.25">
      <c r="A80" t="s">
        <v>1211</v>
      </c>
      <c r="B80" t="s">
        <v>612</v>
      </c>
      <c r="C80" t="s">
        <v>611</v>
      </c>
      <c r="D80" t="s">
        <v>613</v>
      </c>
      <c r="E80">
        <f>COUNTIF(iYali!$C$4:$C$61,iYali_FSEOF_rxns[[#This Row],[rxn]])</f>
        <v>0</v>
      </c>
    </row>
    <row r="81" spans="1:5" hidden="1" x14ac:dyDescent="0.25">
      <c r="A81" t="s">
        <v>1212</v>
      </c>
      <c r="B81" t="s">
        <v>615</v>
      </c>
      <c r="C81" t="s">
        <v>614</v>
      </c>
      <c r="D81" t="s">
        <v>616</v>
      </c>
      <c r="E81">
        <f>COUNTIF(iYali!$C$4:$C$61,iYali_FSEOF_rxns[[#This Row],[rxn]])</f>
        <v>0</v>
      </c>
    </row>
    <row r="82" spans="1:5" hidden="1" x14ac:dyDescent="0.25">
      <c r="A82" t="s">
        <v>1213</v>
      </c>
      <c r="B82" t="s">
        <v>618</v>
      </c>
      <c r="C82" t="s">
        <v>617</v>
      </c>
      <c r="D82" t="s">
        <v>619</v>
      </c>
      <c r="E82">
        <f>COUNTIF(iYali!$C$4:$C$61,iYali_FSEOF_rxns[[#This Row],[rxn]])</f>
        <v>0</v>
      </c>
    </row>
    <row r="83" spans="1:5" hidden="1" x14ac:dyDescent="0.25">
      <c r="A83" t="s">
        <v>1214</v>
      </c>
      <c r="B83" t="s">
        <v>621</v>
      </c>
      <c r="C83" t="s">
        <v>620</v>
      </c>
      <c r="D83" t="s">
        <v>622</v>
      </c>
      <c r="E83">
        <f>COUNTIF(iYali!$C$4:$C$61,iYali_FSEOF_rxns[[#This Row],[rxn]])</f>
        <v>0</v>
      </c>
    </row>
    <row r="84" spans="1:5" hidden="1" x14ac:dyDescent="0.25">
      <c r="A84" t="s">
        <v>1215</v>
      </c>
      <c r="B84" t="s">
        <v>66</v>
      </c>
      <c r="C84" t="s">
        <v>65</v>
      </c>
      <c r="D84" t="s">
        <v>623</v>
      </c>
      <c r="E84">
        <f>COUNTIF(iYali!$C$4:$C$61,iYali_FSEOF_rxns[[#This Row],[rxn]])</f>
        <v>0</v>
      </c>
    </row>
    <row r="85" spans="1:5" hidden="1" x14ac:dyDescent="0.25">
      <c r="A85" t="s">
        <v>1216</v>
      </c>
      <c r="B85" t="s">
        <v>625</v>
      </c>
      <c r="C85" t="s">
        <v>624</v>
      </c>
      <c r="D85" t="s">
        <v>626</v>
      </c>
      <c r="E85">
        <f>COUNTIF(iYali!$C$4:$C$61,iYali_FSEOF_rxns[[#This Row],[rxn]])</f>
        <v>0</v>
      </c>
    </row>
    <row r="86" spans="1:5" hidden="1" x14ac:dyDescent="0.25">
      <c r="A86" t="s">
        <v>1217</v>
      </c>
      <c r="B86" t="s">
        <v>377</v>
      </c>
      <c r="C86" t="s">
        <v>376</v>
      </c>
      <c r="D86" t="s">
        <v>627</v>
      </c>
      <c r="E86">
        <f>COUNTIF(iYali!$C$4:$C$61,iYali_FSEOF_rxns[[#This Row],[rxn]])</f>
        <v>0</v>
      </c>
    </row>
    <row r="87" spans="1:5" hidden="1" x14ac:dyDescent="0.25">
      <c r="A87" t="s">
        <v>1218</v>
      </c>
      <c r="B87" t="s">
        <v>66</v>
      </c>
      <c r="C87" t="s">
        <v>76</v>
      </c>
      <c r="D87" t="s">
        <v>628</v>
      </c>
      <c r="E87">
        <f>COUNTIF(iYali!$C$4:$C$61,iYali_FSEOF_rxns[[#This Row],[rxn]])</f>
        <v>0</v>
      </c>
    </row>
    <row r="88" spans="1:5" hidden="1" x14ac:dyDescent="0.25">
      <c r="A88" t="s">
        <v>1219</v>
      </c>
      <c r="B88" t="s">
        <v>630</v>
      </c>
      <c r="C88" t="s">
        <v>629</v>
      </c>
      <c r="D88" t="s">
        <v>631</v>
      </c>
      <c r="E88">
        <f>COUNTIF(iYali!$C$4:$C$61,iYali_FSEOF_rxns[[#This Row],[rxn]])</f>
        <v>0</v>
      </c>
    </row>
    <row r="89" spans="1:5" hidden="1" x14ac:dyDescent="0.25">
      <c r="A89" t="s">
        <v>1220</v>
      </c>
      <c r="B89" t="s">
        <v>139</v>
      </c>
      <c r="C89" t="s">
        <v>367</v>
      </c>
      <c r="D89" t="s">
        <v>632</v>
      </c>
      <c r="E89">
        <f>COUNTIF(iYali!$C$4:$C$61,iYali_FSEOF_rxns[[#This Row],[rxn]])</f>
        <v>0</v>
      </c>
    </row>
    <row r="90" spans="1:5" hidden="1" x14ac:dyDescent="0.25">
      <c r="A90" t="s">
        <v>1221</v>
      </c>
      <c r="B90" t="s">
        <v>621</v>
      </c>
      <c r="C90" t="s">
        <v>633</v>
      </c>
      <c r="D90" t="s">
        <v>634</v>
      </c>
      <c r="E90">
        <f>COUNTIF(iYali!$C$4:$C$61,iYali_FSEOF_rxns[[#This Row],[rxn]])</f>
        <v>0</v>
      </c>
    </row>
    <row r="91" spans="1:5" hidden="1" x14ac:dyDescent="0.25">
      <c r="A91" t="s">
        <v>1222</v>
      </c>
      <c r="B91" t="s">
        <v>17</v>
      </c>
      <c r="C91" t="s">
        <v>16</v>
      </c>
      <c r="D91" t="s">
        <v>635</v>
      </c>
      <c r="E91">
        <f>COUNTIF(iYali!$C$4:$C$61,iYali_FSEOF_rxns[[#This Row],[rxn]])</f>
        <v>0</v>
      </c>
    </row>
    <row r="92" spans="1:5" hidden="1" x14ac:dyDescent="0.25">
      <c r="A92" t="s">
        <v>1223</v>
      </c>
      <c r="B92" t="s">
        <v>42</v>
      </c>
      <c r="C92" t="s">
        <v>41</v>
      </c>
      <c r="D92" t="s">
        <v>636</v>
      </c>
      <c r="E92">
        <f>COUNTIF(iYali!$C$4:$C$61,iYali_FSEOF_rxns[[#This Row],[rxn]])</f>
        <v>0</v>
      </c>
    </row>
    <row r="93" spans="1:5" hidden="1" x14ac:dyDescent="0.25">
      <c r="A93" t="s">
        <v>1224</v>
      </c>
      <c r="B93" t="s">
        <v>638</v>
      </c>
      <c r="C93" t="s">
        <v>637</v>
      </c>
      <c r="D93" t="s">
        <v>639</v>
      </c>
      <c r="E93">
        <f>COUNTIF(iYali!$C$4:$C$61,iYali_FSEOF_rxns[[#This Row],[rxn]])</f>
        <v>0</v>
      </c>
    </row>
    <row r="94" spans="1:5" hidden="1" x14ac:dyDescent="0.25">
      <c r="A94" t="s">
        <v>1225</v>
      </c>
      <c r="B94" t="s">
        <v>640</v>
      </c>
      <c r="C94" t="s">
        <v>608</v>
      </c>
      <c r="D94" t="s">
        <v>610</v>
      </c>
      <c r="E94">
        <f>COUNTIF(iYali!$C$4:$C$61,iYali_FSEOF_rxns[[#This Row],[rxn]])</f>
        <v>0</v>
      </c>
    </row>
    <row r="95" spans="1:5" hidden="1" x14ac:dyDescent="0.25">
      <c r="A95" t="s">
        <v>1226</v>
      </c>
      <c r="B95" t="s">
        <v>98</v>
      </c>
      <c r="C95" t="s">
        <v>97</v>
      </c>
      <c r="D95" t="s">
        <v>472</v>
      </c>
      <c r="E95">
        <f>COUNTIF(iYali!$C$4:$C$61,iYali_FSEOF_rxns[[#This Row],[rxn]])</f>
        <v>0</v>
      </c>
    </row>
    <row r="96" spans="1:5" hidden="1" x14ac:dyDescent="0.25">
      <c r="A96" t="s">
        <v>1227</v>
      </c>
      <c r="B96" t="s">
        <v>642</v>
      </c>
      <c r="C96" t="s">
        <v>641</v>
      </c>
      <c r="D96" t="s">
        <v>643</v>
      </c>
      <c r="E96">
        <f>COUNTIF(iYali!$C$4:$C$61,iYali_FSEOF_rxns[[#This Row],[rxn]])</f>
        <v>0</v>
      </c>
    </row>
    <row r="97" spans="1:5" hidden="1" x14ac:dyDescent="0.25">
      <c r="A97" t="s">
        <v>1228</v>
      </c>
      <c r="B97" t="s">
        <v>645</v>
      </c>
      <c r="C97" t="s">
        <v>644</v>
      </c>
      <c r="D97" t="s">
        <v>646</v>
      </c>
      <c r="E97">
        <f>COUNTIF(iYali!$C$4:$C$61,iYali_FSEOF_rxns[[#This Row],[rxn]])</f>
        <v>0</v>
      </c>
    </row>
    <row r="98" spans="1:5" hidden="1" x14ac:dyDescent="0.25">
      <c r="A98" t="s">
        <v>1229</v>
      </c>
      <c r="B98" t="s">
        <v>645</v>
      </c>
      <c r="C98" t="s">
        <v>647</v>
      </c>
      <c r="D98" t="s">
        <v>648</v>
      </c>
      <c r="E98">
        <f>COUNTIF(iYali!$C$4:$C$61,iYali_FSEOF_rxns[[#This Row],[rxn]])</f>
        <v>0</v>
      </c>
    </row>
    <row r="99" spans="1:5" hidden="1" x14ac:dyDescent="0.25">
      <c r="A99" t="s">
        <v>1230</v>
      </c>
      <c r="B99" t="s">
        <v>650</v>
      </c>
      <c r="C99" t="s">
        <v>649</v>
      </c>
      <c r="D99" t="s">
        <v>651</v>
      </c>
      <c r="E99">
        <f>COUNTIF(iYali!$C$4:$C$61,iYali_FSEOF_rxns[[#This Row],[rxn]])</f>
        <v>0</v>
      </c>
    </row>
    <row r="100" spans="1:5" hidden="1" x14ac:dyDescent="0.25">
      <c r="A100" t="s">
        <v>1231</v>
      </c>
      <c r="B100" t="s">
        <v>653</v>
      </c>
      <c r="C100" t="s">
        <v>652</v>
      </c>
      <c r="D100" t="s">
        <v>654</v>
      </c>
      <c r="E100">
        <f>COUNTIF(iYali!$C$4:$C$61,iYali_FSEOF_rxns[[#This Row],[rxn]])</f>
        <v>0</v>
      </c>
    </row>
    <row r="101" spans="1:5" hidden="1" x14ac:dyDescent="0.25">
      <c r="A101" t="s">
        <v>1232</v>
      </c>
      <c r="B101" t="s">
        <v>656</v>
      </c>
      <c r="C101" t="s">
        <v>655</v>
      </c>
      <c r="D101" t="s">
        <v>657</v>
      </c>
      <c r="E101">
        <f>COUNTIF(iYali!$C$4:$C$61,iYali_FSEOF_rxns[[#This Row],[rxn]])</f>
        <v>0</v>
      </c>
    </row>
    <row r="102" spans="1:5" hidden="1" x14ac:dyDescent="0.25">
      <c r="A102" t="s">
        <v>1233</v>
      </c>
      <c r="B102" t="s">
        <v>615</v>
      </c>
      <c r="C102" t="s">
        <v>658</v>
      </c>
      <c r="D102" t="s">
        <v>659</v>
      </c>
      <c r="E102">
        <f>COUNTIF(iYali!$C$4:$C$61,iYali_FSEOF_rxns[[#This Row],[rxn]])</f>
        <v>0</v>
      </c>
    </row>
    <row r="103" spans="1:5" hidden="1" x14ac:dyDescent="0.25">
      <c r="A103" t="s">
        <v>1234</v>
      </c>
      <c r="B103" t="s">
        <v>661</v>
      </c>
      <c r="C103" t="s">
        <v>660</v>
      </c>
      <c r="D103" t="s">
        <v>662</v>
      </c>
      <c r="E103">
        <f>COUNTIF(iYali!$C$4:$C$61,iYali_FSEOF_rxns[[#This Row],[rxn]])</f>
        <v>0</v>
      </c>
    </row>
    <row r="104" spans="1:5" hidden="1" x14ac:dyDescent="0.25">
      <c r="A104" t="s">
        <v>1235</v>
      </c>
      <c r="B104" t="s">
        <v>664</v>
      </c>
      <c r="C104" t="s">
        <v>663</v>
      </c>
      <c r="D104" t="s">
        <v>665</v>
      </c>
      <c r="E104">
        <f>COUNTIF(iYali!$C$4:$C$61,iYali_FSEOF_rxns[[#This Row],[rxn]])</f>
        <v>0</v>
      </c>
    </row>
    <row r="105" spans="1:5" hidden="1" x14ac:dyDescent="0.25">
      <c r="A105" t="s">
        <v>1236</v>
      </c>
      <c r="B105" t="s">
        <v>667</v>
      </c>
      <c r="C105" t="s">
        <v>666</v>
      </c>
      <c r="D105" t="s">
        <v>668</v>
      </c>
      <c r="E105">
        <f>COUNTIF(iYali!$C$4:$C$61,iYali_FSEOF_rxns[[#This Row],[rxn]])</f>
        <v>0</v>
      </c>
    </row>
    <row r="106" spans="1:5" hidden="1" x14ac:dyDescent="0.25">
      <c r="A106" t="s">
        <v>1237</v>
      </c>
      <c r="B106" t="s">
        <v>670</v>
      </c>
      <c r="C106" t="s">
        <v>669</v>
      </c>
      <c r="D106" t="s">
        <v>671</v>
      </c>
      <c r="E106">
        <f>COUNTIF(iYali!$C$4:$C$61,iYali_FSEOF_rxns[[#This Row],[rxn]])</f>
        <v>0</v>
      </c>
    </row>
    <row r="107" spans="1:5" hidden="1" x14ac:dyDescent="0.25">
      <c r="A107" t="s">
        <v>1238</v>
      </c>
      <c r="B107" t="s">
        <v>673</v>
      </c>
      <c r="C107" t="s">
        <v>672</v>
      </c>
      <c r="D107" t="s">
        <v>674</v>
      </c>
      <c r="E107">
        <f>COUNTIF(iYali!$C$4:$C$61,iYali_FSEOF_rxns[[#This Row],[rxn]])</f>
        <v>0</v>
      </c>
    </row>
    <row r="108" spans="1:5" hidden="1" x14ac:dyDescent="0.25">
      <c r="A108" t="s">
        <v>1239</v>
      </c>
      <c r="B108" t="s">
        <v>670</v>
      </c>
      <c r="C108" t="s">
        <v>675</v>
      </c>
      <c r="D108" t="s">
        <v>676</v>
      </c>
      <c r="E108">
        <f>COUNTIF(iYali!$C$4:$C$61,iYali_FSEOF_rxns[[#This Row],[rxn]])</f>
        <v>0</v>
      </c>
    </row>
    <row r="109" spans="1:5" hidden="1" x14ac:dyDescent="0.25">
      <c r="A109" t="s">
        <v>1240</v>
      </c>
      <c r="B109" t="s">
        <v>61</v>
      </c>
      <c r="C109" t="s">
        <v>62</v>
      </c>
      <c r="D109" t="s">
        <v>677</v>
      </c>
      <c r="E109">
        <f>COUNTIF(iYali!$C$4:$C$61,iYali_FSEOF_rxns[[#This Row],[rxn]])</f>
        <v>0</v>
      </c>
    </row>
    <row r="110" spans="1:5" hidden="1" x14ac:dyDescent="0.25">
      <c r="A110" t="s">
        <v>1241</v>
      </c>
      <c r="B110" t="s">
        <v>679</v>
      </c>
      <c r="C110" t="s">
        <v>678</v>
      </c>
      <c r="D110" t="s">
        <v>680</v>
      </c>
      <c r="E110">
        <f>COUNTIF(iYali!$C$4:$C$61,iYali_FSEOF_rxns[[#This Row],[rxn]])</f>
        <v>0</v>
      </c>
    </row>
    <row r="111" spans="1:5" hidden="1" x14ac:dyDescent="0.25">
      <c r="A111" t="s">
        <v>1242</v>
      </c>
      <c r="B111" t="s">
        <v>682</v>
      </c>
      <c r="C111" t="s">
        <v>681</v>
      </c>
      <c r="D111" t="s">
        <v>683</v>
      </c>
      <c r="E111">
        <f>COUNTIF(iYali!$C$4:$C$61,iYali_FSEOF_rxns[[#This Row],[rxn]])</f>
        <v>0</v>
      </c>
    </row>
    <row r="112" spans="1:5" hidden="1" x14ac:dyDescent="0.25">
      <c r="A112" t="s">
        <v>1243</v>
      </c>
      <c r="B112" t="s">
        <v>685</v>
      </c>
      <c r="C112" t="s">
        <v>684</v>
      </c>
      <c r="D112" t="s">
        <v>686</v>
      </c>
      <c r="E112">
        <f>COUNTIF(iYali!$C$4:$C$61,iYali_FSEOF_rxns[[#This Row],[rxn]])</f>
        <v>0</v>
      </c>
    </row>
    <row r="113" spans="1:5" hidden="1" x14ac:dyDescent="0.25">
      <c r="A113" t="s">
        <v>1244</v>
      </c>
      <c r="B113" t="s">
        <v>688</v>
      </c>
      <c r="C113" t="s">
        <v>687</v>
      </c>
      <c r="D113" t="s">
        <v>689</v>
      </c>
      <c r="E113">
        <f>COUNTIF(iYali!$C$4:$C$61,iYali_FSEOF_rxns[[#This Row],[rxn]])</f>
        <v>0</v>
      </c>
    </row>
    <row r="114" spans="1:5" hidden="1" x14ac:dyDescent="0.25">
      <c r="A114" t="s">
        <v>1245</v>
      </c>
      <c r="B114" t="s">
        <v>0</v>
      </c>
      <c r="C114" t="s">
        <v>175</v>
      </c>
      <c r="D114" t="s">
        <v>690</v>
      </c>
      <c r="E114">
        <f>COUNTIF(iYali!$C$4:$C$61,iYali_FSEOF_rxns[[#This Row],[rxn]])</f>
        <v>0</v>
      </c>
    </row>
    <row r="115" spans="1:5" hidden="1" x14ac:dyDescent="0.25">
      <c r="A115" t="s">
        <v>1246</v>
      </c>
      <c r="B115" t="s">
        <v>692</v>
      </c>
      <c r="C115" t="s">
        <v>691</v>
      </c>
      <c r="D115" t="s">
        <v>693</v>
      </c>
      <c r="E115">
        <f>COUNTIF(iYali!$C$4:$C$61,iYali_FSEOF_rxns[[#This Row],[rxn]])</f>
        <v>0</v>
      </c>
    </row>
    <row r="116" spans="1:5" hidden="1" x14ac:dyDescent="0.25">
      <c r="A116" t="s">
        <v>1247</v>
      </c>
      <c r="B116" t="s">
        <v>695</v>
      </c>
      <c r="C116" t="s">
        <v>694</v>
      </c>
      <c r="D116" t="s">
        <v>696</v>
      </c>
      <c r="E116">
        <f>COUNTIF(iYali!$C$4:$C$61,iYali_FSEOF_rxns[[#This Row],[rxn]])</f>
        <v>0</v>
      </c>
    </row>
    <row r="117" spans="1:5" hidden="1" x14ac:dyDescent="0.25">
      <c r="A117" t="s">
        <v>1248</v>
      </c>
      <c r="B117" t="s">
        <v>8</v>
      </c>
      <c r="C117" t="s">
        <v>6</v>
      </c>
      <c r="D117" t="s">
        <v>697</v>
      </c>
      <c r="E117">
        <f>COUNTIF(iYali!$C$4:$C$61,iYali_FSEOF_rxns[[#This Row],[rxn]])</f>
        <v>0</v>
      </c>
    </row>
    <row r="118" spans="1:5" hidden="1" x14ac:dyDescent="0.25">
      <c r="A118" t="s">
        <v>1249</v>
      </c>
      <c r="B118" t="s">
        <v>8</v>
      </c>
      <c r="C118" t="s">
        <v>10</v>
      </c>
      <c r="D118" t="s">
        <v>698</v>
      </c>
      <c r="E118">
        <f>COUNTIF(iYali!$C$4:$C$61,iYali_FSEOF_rxns[[#This Row],[rxn]])</f>
        <v>0</v>
      </c>
    </row>
    <row r="119" spans="1:5" hidden="1" x14ac:dyDescent="0.25">
      <c r="A119" t="s">
        <v>1250</v>
      </c>
      <c r="B119" t="s">
        <v>700</v>
      </c>
      <c r="C119" t="s">
        <v>699</v>
      </c>
      <c r="D119" t="s">
        <v>701</v>
      </c>
      <c r="E119">
        <f>COUNTIF(iYali!$C$4:$C$61,iYali_FSEOF_rxns[[#This Row],[rxn]])</f>
        <v>0</v>
      </c>
    </row>
    <row r="120" spans="1:5" hidden="1" x14ac:dyDescent="0.25">
      <c r="A120" t="s">
        <v>1251</v>
      </c>
      <c r="B120" t="s">
        <v>8</v>
      </c>
      <c r="C120" t="s">
        <v>12</v>
      </c>
      <c r="D120" t="s">
        <v>702</v>
      </c>
      <c r="E120">
        <f>COUNTIF(iYali!$C$4:$C$61,iYali_FSEOF_rxns[[#This Row],[rxn]])</f>
        <v>0</v>
      </c>
    </row>
    <row r="121" spans="1:5" hidden="1" x14ac:dyDescent="0.25">
      <c r="A121" t="s">
        <v>1252</v>
      </c>
      <c r="B121" t="s">
        <v>704</v>
      </c>
      <c r="C121" t="s">
        <v>703</v>
      </c>
      <c r="D121" t="s">
        <v>705</v>
      </c>
      <c r="E121">
        <f>COUNTIF(iYali!$C$4:$C$61,iYali_FSEOF_rxns[[#This Row],[rxn]])</f>
        <v>0</v>
      </c>
    </row>
    <row r="122" spans="1:5" hidden="1" x14ac:dyDescent="0.25">
      <c r="A122" t="s">
        <v>1253</v>
      </c>
      <c r="B122" t="s">
        <v>707</v>
      </c>
      <c r="C122" t="s">
        <v>706</v>
      </c>
      <c r="D122" t="s">
        <v>708</v>
      </c>
      <c r="E122">
        <f>COUNTIF(iYali!$C$4:$C$61,iYali_FSEOF_rxns[[#This Row],[rxn]])</f>
        <v>0</v>
      </c>
    </row>
    <row r="123" spans="1:5" hidden="1" x14ac:dyDescent="0.25">
      <c r="A123" t="s">
        <v>1254</v>
      </c>
      <c r="B123" t="s">
        <v>375</v>
      </c>
      <c r="C123" t="s">
        <v>380</v>
      </c>
      <c r="D123" t="s">
        <v>709</v>
      </c>
      <c r="E123">
        <f>COUNTIF(iYali!$C$4:$C$61,iYali_FSEOF_rxns[[#This Row],[rxn]])</f>
        <v>0</v>
      </c>
    </row>
    <row r="124" spans="1:5" hidden="1" x14ac:dyDescent="0.25">
      <c r="A124" t="s">
        <v>1255</v>
      </c>
      <c r="B124" t="s">
        <v>711</v>
      </c>
      <c r="C124" t="s">
        <v>710</v>
      </c>
      <c r="D124" t="s">
        <v>712</v>
      </c>
      <c r="E124">
        <f>COUNTIF(iYali!$C$4:$C$61,iYali_FSEOF_rxns[[#This Row],[rxn]])</f>
        <v>0</v>
      </c>
    </row>
    <row r="125" spans="1:5" hidden="1" x14ac:dyDescent="0.25">
      <c r="A125" t="s">
        <v>1256</v>
      </c>
      <c r="B125" t="s">
        <v>714</v>
      </c>
      <c r="C125" t="s">
        <v>713</v>
      </c>
      <c r="D125" t="s">
        <v>715</v>
      </c>
      <c r="E125">
        <f>COUNTIF(iYali!$C$4:$C$61,iYali_FSEOF_rxns[[#This Row],[rxn]])</f>
        <v>0</v>
      </c>
    </row>
    <row r="126" spans="1:5" hidden="1" x14ac:dyDescent="0.25">
      <c r="A126" t="s">
        <v>1257</v>
      </c>
      <c r="B126" t="s">
        <v>717</v>
      </c>
      <c r="C126" t="s">
        <v>716</v>
      </c>
      <c r="D126" t="s">
        <v>718</v>
      </c>
      <c r="E126">
        <f>COUNTIF(iYali!$C$4:$C$61,iYali_FSEOF_rxns[[#This Row],[rxn]])</f>
        <v>0</v>
      </c>
    </row>
    <row r="127" spans="1:5" hidden="1" x14ac:dyDescent="0.25">
      <c r="A127" t="s">
        <v>1258</v>
      </c>
      <c r="B127" t="s">
        <v>719</v>
      </c>
      <c r="C127" t="s">
        <v>19</v>
      </c>
      <c r="D127" t="s">
        <v>720</v>
      </c>
      <c r="E127">
        <f>COUNTIF(iYali!$C$4:$C$61,iYali_FSEOF_rxns[[#This Row],[rxn]])</f>
        <v>0</v>
      </c>
    </row>
    <row r="128" spans="1:5" hidden="1" x14ac:dyDescent="0.25">
      <c r="A128" t="s">
        <v>1259</v>
      </c>
      <c r="B128" t="s">
        <v>722</v>
      </c>
      <c r="C128" t="s">
        <v>721</v>
      </c>
      <c r="D128" t="s">
        <v>723</v>
      </c>
      <c r="E128">
        <f>COUNTIF(iYali!$C$4:$C$61,iYali_FSEOF_rxns[[#This Row],[rxn]])</f>
        <v>0</v>
      </c>
    </row>
    <row r="129" spans="1:5" hidden="1" x14ac:dyDescent="0.25">
      <c r="A129" t="s">
        <v>1260</v>
      </c>
      <c r="B129" t="s">
        <v>725</v>
      </c>
      <c r="C129" t="s">
        <v>724</v>
      </c>
      <c r="D129" t="s">
        <v>726</v>
      </c>
      <c r="E129">
        <f>COUNTIF(iYali!$C$4:$C$61,iYali_FSEOF_rxns[[#This Row],[rxn]])</f>
        <v>0</v>
      </c>
    </row>
    <row r="130" spans="1:5" hidden="1" x14ac:dyDescent="0.25">
      <c r="A130" t="s">
        <v>1261</v>
      </c>
      <c r="B130" t="s">
        <v>728</v>
      </c>
      <c r="C130" t="s">
        <v>727</v>
      </c>
      <c r="D130" t="s">
        <v>729</v>
      </c>
      <c r="E130">
        <f>COUNTIF(iYali!$C$4:$C$61,iYali_FSEOF_rxns[[#This Row],[rxn]])</f>
        <v>0</v>
      </c>
    </row>
    <row r="131" spans="1:5" hidden="1" x14ac:dyDescent="0.25">
      <c r="A131" t="s">
        <v>1262</v>
      </c>
      <c r="B131" t="s">
        <v>728</v>
      </c>
      <c r="C131" t="s">
        <v>730</v>
      </c>
      <c r="D131" t="s">
        <v>731</v>
      </c>
      <c r="E131">
        <f>COUNTIF(iYali!$C$4:$C$61,iYali_FSEOF_rxns[[#This Row],[rxn]])</f>
        <v>0</v>
      </c>
    </row>
    <row r="132" spans="1:5" hidden="1" x14ac:dyDescent="0.25">
      <c r="A132" t="s">
        <v>1263</v>
      </c>
      <c r="B132" t="s">
        <v>23</v>
      </c>
      <c r="C132" t="s">
        <v>22</v>
      </c>
      <c r="D132" t="s">
        <v>732</v>
      </c>
      <c r="E132">
        <f>COUNTIF(iYali!$C$4:$C$61,iYali_FSEOF_rxns[[#This Row],[rxn]])</f>
        <v>0</v>
      </c>
    </row>
    <row r="133" spans="1:5" hidden="1" x14ac:dyDescent="0.25">
      <c r="A133" t="s">
        <v>1264</v>
      </c>
      <c r="B133" t="s">
        <v>23</v>
      </c>
      <c r="C133" t="s">
        <v>24</v>
      </c>
      <c r="D133" t="s">
        <v>733</v>
      </c>
      <c r="E133">
        <f>COUNTIF(iYali!$C$4:$C$61,iYali_FSEOF_rxns[[#This Row],[rxn]])</f>
        <v>0</v>
      </c>
    </row>
    <row r="134" spans="1:5" hidden="1" x14ac:dyDescent="0.25">
      <c r="A134" t="s">
        <v>1265</v>
      </c>
      <c r="B134" t="s">
        <v>735</v>
      </c>
      <c r="C134" t="s">
        <v>734</v>
      </c>
      <c r="D134" t="s">
        <v>736</v>
      </c>
      <c r="E134">
        <f>COUNTIF(iYali!$C$4:$C$61,iYali_FSEOF_rxns[[#This Row],[rxn]])</f>
        <v>0</v>
      </c>
    </row>
    <row r="135" spans="1:5" hidden="1" x14ac:dyDescent="0.25">
      <c r="A135" t="s">
        <v>1266</v>
      </c>
      <c r="B135" t="s">
        <v>735</v>
      </c>
      <c r="C135" t="s">
        <v>734</v>
      </c>
      <c r="D135" t="s">
        <v>737</v>
      </c>
      <c r="E135">
        <f>COUNTIF(iYali!$C$4:$C$61,iYali_FSEOF_rxns[[#This Row],[rxn]])</f>
        <v>0</v>
      </c>
    </row>
    <row r="136" spans="1:5" hidden="1" x14ac:dyDescent="0.25">
      <c r="A136" t="s">
        <v>1267</v>
      </c>
      <c r="B136" t="s">
        <v>735</v>
      </c>
      <c r="C136" t="s">
        <v>734</v>
      </c>
      <c r="D136" t="s">
        <v>738</v>
      </c>
      <c r="E136">
        <f>COUNTIF(iYali!$C$4:$C$61,iYali_FSEOF_rxns[[#This Row],[rxn]])</f>
        <v>0</v>
      </c>
    </row>
    <row r="137" spans="1:5" hidden="1" x14ac:dyDescent="0.25">
      <c r="A137" t="s">
        <v>1268</v>
      </c>
      <c r="B137" t="s">
        <v>735</v>
      </c>
      <c r="C137" t="s">
        <v>739</v>
      </c>
      <c r="D137" t="s">
        <v>740</v>
      </c>
      <c r="E137">
        <f>COUNTIF(iYali!$C$4:$C$61,iYali_FSEOF_rxns[[#This Row],[rxn]])</f>
        <v>0</v>
      </c>
    </row>
    <row r="138" spans="1:5" hidden="1" x14ac:dyDescent="0.25">
      <c r="A138" t="s">
        <v>1269</v>
      </c>
      <c r="B138" t="s">
        <v>742</v>
      </c>
      <c r="C138" t="s">
        <v>741</v>
      </c>
      <c r="D138" t="s">
        <v>743</v>
      </c>
      <c r="E138">
        <f>COUNTIF(iYali!$C$4:$C$61,iYali_FSEOF_rxns[[#This Row],[rxn]])</f>
        <v>0</v>
      </c>
    </row>
    <row r="139" spans="1:5" hidden="1" x14ac:dyDescent="0.25">
      <c r="A139" t="s">
        <v>1270</v>
      </c>
      <c r="B139" t="s">
        <v>745</v>
      </c>
      <c r="C139" t="s">
        <v>744</v>
      </c>
      <c r="D139" t="s">
        <v>746</v>
      </c>
      <c r="E139">
        <f>COUNTIF(iYali!$C$4:$C$61,iYali_FSEOF_rxns[[#This Row],[rxn]])</f>
        <v>0</v>
      </c>
    </row>
    <row r="140" spans="1:5" hidden="1" x14ac:dyDescent="0.25">
      <c r="A140" t="s">
        <v>1271</v>
      </c>
      <c r="B140" t="s">
        <v>748</v>
      </c>
      <c r="C140" t="s">
        <v>747</v>
      </c>
      <c r="D140" t="s">
        <v>749</v>
      </c>
      <c r="E140">
        <f>COUNTIF(iYali!$C$4:$C$61,iYali_FSEOF_rxns[[#This Row],[rxn]])</f>
        <v>0</v>
      </c>
    </row>
    <row r="141" spans="1:5" hidden="1" x14ac:dyDescent="0.25">
      <c r="A141" t="s">
        <v>1272</v>
      </c>
      <c r="B141" t="s">
        <v>750</v>
      </c>
      <c r="C141" t="s">
        <v>25</v>
      </c>
      <c r="D141" t="s">
        <v>751</v>
      </c>
      <c r="E141">
        <f>COUNTIF(iYali!$C$4:$C$61,iYali_FSEOF_rxns[[#This Row],[rxn]])</f>
        <v>0</v>
      </c>
    </row>
    <row r="142" spans="1:5" hidden="1" x14ac:dyDescent="0.25">
      <c r="A142" t="s">
        <v>1273</v>
      </c>
      <c r="B142" t="s">
        <v>753</v>
      </c>
      <c r="C142" t="s">
        <v>752</v>
      </c>
      <c r="D142" t="s">
        <v>754</v>
      </c>
      <c r="E142">
        <f>COUNTIF(iYali!$C$4:$C$61,iYali_FSEOF_rxns[[#This Row],[rxn]])</f>
        <v>0</v>
      </c>
    </row>
    <row r="143" spans="1:5" hidden="1" x14ac:dyDescent="0.25">
      <c r="A143" t="s">
        <v>1274</v>
      </c>
      <c r="B143" t="s">
        <v>756</v>
      </c>
      <c r="C143" t="s">
        <v>755</v>
      </c>
      <c r="D143" t="s">
        <v>757</v>
      </c>
      <c r="E143">
        <f>COUNTIF(iYali!$C$4:$C$61,iYali_FSEOF_rxns[[#This Row],[rxn]])</f>
        <v>0</v>
      </c>
    </row>
    <row r="144" spans="1:5" hidden="1" x14ac:dyDescent="0.25">
      <c r="A144" t="s">
        <v>1275</v>
      </c>
      <c r="B144" t="s">
        <v>756</v>
      </c>
      <c r="C144" t="s">
        <v>755</v>
      </c>
      <c r="D144" t="s">
        <v>758</v>
      </c>
      <c r="E144">
        <f>COUNTIF(iYali!$C$4:$C$61,iYali_FSEOF_rxns[[#This Row],[rxn]])</f>
        <v>0</v>
      </c>
    </row>
    <row r="145" spans="1:5" hidden="1" x14ac:dyDescent="0.25">
      <c r="A145" t="s">
        <v>1276</v>
      </c>
      <c r="B145" t="s">
        <v>760</v>
      </c>
      <c r="C145" t="s">
        <v>759</v>
      </c>
      <c r="D145" t="s">
        <v>761</v>
      </c>
      <c r="E145">
        <f>COUNTIF(iYali!$C$4:$C$61,iYali_FSEOF_rxns[[#This Row],[rxn]])</f>
        <v>0</v>
      </c>
    </row>
    <row r="146" spans="1:5" hidden="1" x14ac:dyDescent="0.25">
      <c r="A146" t="s">
        <v>1277</v>
      </c>
      <c r="B146" t="s">
        <v>763</v>
      </c>
      <c r="C146" t="s">
        <v>762</v>
      </c>
      <c r="D146" t="s">
        <v>764</v>
      </c>
      <c r="E146">
        <f>COUNTIF(iYali!$C$4:$C$61,iYali_FSEOF_rxns[[#This Row],[rxn]])</f>
        <v>0</v>
      </c>
    </row>
    <row r="147" spans="1:5" hidden="1" x14ac:dyDescent="0.25">
      <c r="A147" t="s">
        <v>1278</v>
      </c>
      <c r="B147" t="s">
        <v>766</v>
      </c>
      <c r="C147" t="s">
        <v>765</v>
      </c>
      <c r="D147" t="s">
        <v>767</v>
      </c>
      <c r="E147">
        <f>COUNTIF(iYali!$C$4:$C$61,iYali_FSEOF_rxns[[#This Row],[rxn]])</f>
        <v>0</v>
      </c>
    </row>
    <row r="148" spans="1:5" hidden="1" x14ac:dyDescent="0.25">
      <c r="A148" t="s">
        <v>1279</v>
      </c>
      <c r="B148" t="s">
        <v>769</v>
      </c>
      <c r="C148" t="s">
        <v>768</v>
      </c>
      <c r="D148" t="s">
        <v>770</v>
      </c>
      <c r="E148">
        <f>COUNTIF(iYali!$C$4:$C$61,iYali_FSEOF_rxns[[#This Row],[rxn]])</f>
        <v>0</v>
      </c>
    </row>
    <row r="149" spans="1:5" hidden="1" x14ac:dyDescent="0.25">
      <c r="A149" t="s">
        <v>1280</v>
      </c>
      <c r="B149" t="s">
        <v>772</v>
      </c>
      <c r="C149" t="s">
        <v>771</v>
      </c>
      <c r="D149" t="s">
        <v>773</v>
      </c>
      <c r="E149">
        <f>COUNTIF(iYali!$C$4:$C$61,iYali_FSEOF_rxns[[#This Row],[rxn]])</f>
        <v>0</v>
      </c>
    </row>
    <row r="150" spans="1:5" hidden="1" x14ac:dyDescent="0.25">
      <c r="A150" t="s">
        <v>1281</v>
      </c>
      <c r="B150" t="s">
        <v>775</v>
      </c>
      <c r="C150" t="s">
        <v>774</v>
      </c>
      <c r="D150" t="s">
        <v>776</v>
      </c>
      <c r="E150">
        <f>COUNTIF(iYali!$C$4:$C$61,iYali_FSEOF_rxns[[#This Row],[rxn]])</f>
        <v>0</v>
      </c>
    </row>
    <row r="151" spans="1:5" hidden="1" x14ac:dyDescent="0.25">
      <c r="A151" t="s">
        <v>1282</v>
      </c>
      <c r="B151" t="s">
        <v>778</v>
      </c>
      <c r="C151" t="s">
        <v>777</v>
      </c>
      <c r="D151" t="s">
        <v>779</v>
      </c>
      <c r="E151">
        <f>COUNTIF(iYali!$C$4:$C$61,iYali_FSEOF_rxns[[#This Row],[rxn]])</f>
        <v>0</v>
      </c>
    </row>
    <row r="152" spans="1:5" hidden="1" x14ac:dyDescent="0.25">
      <c r="A152" t="s">
        <v>1283</v>
      </c>
      <c r="B152" t="s">
        <v>775</v>
      </c>
      <c r="C152" t="s">
        <v>780</v>
      </c>
      <c r="D152" t="s">
        <v>781</v>
      </c>
      <c r="E152">
        <f>COUNTIF(iYali!$C$4:$C$61,iYali_FSEOF_rxns[[#This Row],[rxn]])</f>
        <v>0</v>
      </c>
    </row>
    <row r="153" spans="1:5" hidden="1" x14ac:dyDescent="0.25">
      <c r="A153" t="s">
        <v>1284</v>
      </c>
      <c r="B153" t="s">
        <v>783</v>
      </c>
      <c r="C153" t="s">
        <v>782</v>
      </c>
      <c r="D153" t="s">
        <v>784</v>
      </c>
      <c r="E153">
        <f>COUNTIF(iYali!$C$4:$C$61,iYali_FSEOF_rxns[[#This Row],[rxn]])</f>
        <v>0</v>
      </c>
    </row>
    <row r="154" spans="1:5" hidden="1" x14ac:dyDescent="0.25">
      <c r="A154" t="s">
        <v>1285</v>
      </c>
      <c r="B154" t="s">
        <v>0</v>
      </c>
      <c r="C154" t="s">
        <v>43</v>
      </c>
      <c r="D154" t="s">
        <v>785</v>
      </c>
      <c r="E154">
        <f>COUNTIF(iYali!$C$4:$C$61,iYali_FSEOF_rxns[[#This Row],[rxn]])</f>
        <v>0</v>
      </c>
    </row>
    <row r="155" spans="1:5" hidden="1" x14ac:dyDescent="0.25">
      <c r="A155" t="s">
        <v>1286</v>
      </c>
      <c r="B155" t="s">
        <v>787</v>
      </c>
      <c r="C155" t="s">
        <v>786</v>
      </c>
      <c r="D155" t="s">
        <v>788</v>
      </c>
      <c r="E155">
        <f>COUNTIF(iYali!$C$4:$C$61,iYali_FSEOF_rxns[[#This Row],[rxn]])</f>
        <v>0</v>
      </c>
    </row>
    <row r="156" spans="1:5" hidden="1" x14ac:dyDescent="0.25">
      <c r="A156" t="s">
        <v>1287</v>
      </c>
      <c r="B156" t="s">
        <v>182</v>
      </c>
      <c r="C156" t="s">
        <v>181</v>
      </c>
      <c r="D156" t="s">
        <v>789</v>
      </c>
      <c r="E156">
        <f>COUNTIF(iYali!$C$4:$C$61,iYali_FSEOF_rxns[[#This Row],[rxn]])</f>
        <v>0</v>
      </c>
    </row>
    <row r="157" spans="1:5" hidden="1" x14ac:dyDescent="0.25">
      <c r="A157" t="s">
        <v>1288</v>
      </c>
      <c r="B157" t="s">
        <v>791</v>
      </c>
      <c r="C157" t="s">
        <v>790</v>
      </c>
      <c r="D157" t="s">
        <v>792</v>
      </c>
      <c r="E157">
        <f>COUNTIF(iYali!$C$4:$C$61,iYali_FSEOF_rxns[[#This Row],[rxn]])</f>
        <v>0</v>
      </c>
    </row>
    <row r="158" spans="1:5" hidden="1" x14ac:dyDescent="0.25">
      <c r="A158" t="s">
        <v>1289</v>
      </c>
      <c r="B158" t="s">
        <v>794</v>
      </c>
      <c r="C158" t="s">
        <v>793</v>
      </c>
      <c r="D158" t="s">
        <v>795</v>
      </c>
      <c r="E158">
        <f>COUNTIF(iYali!$C$4:$C$61,iYali_FSEOF_rxns[[#This Row],[rxn]])</f>
        <v>0</v>
      </c>
    </row>
    <row r="159" spans="1:5" hidden="1" x14ac:dyDescent="0.25">
      <c r="A159" t="s">
        <v>1290</v>
      </c>
      <c r="B159" t="s">
        <v>797</v>
      </c>
      <c r="C159" t="s">
        <v>796</v>
      </c>
      <c r="D159" t="s">
        <v>798</v>
      </c>
      <c r="E159">
        <f>COUNTIF(iYali!$C$4:$C$61,iYali_FSEOF_rxns[[#This Row],[rxn]])</f>
        <v>0</v>
      </c>
    </row>
    <row r="160" spans="1:5" hidden="1" x14ac:dyDescent="0.25">
      <c r="A160" t="s">
        <v>1291</v>
      </c>
      <c r="B160" t="s">
        <v>800</v>
      </c>
      <c r="C160" t="s">
        <v>799</v>
      </c>
      <c r="D160" t="s">
        <v>801</v>
      </c>
      <c r="E160">
        <f>COUNTIF(iYali!$C$4:$C$61,iYali_FSEOF_rxns[[#This Row],[rxn]])</f>
        <v>0</v>
      </c>
    </row>
    <row r="161" spans="1:5" hidden="1" x14ac:dyDescent="0.25">
      <c r="A161" t="s">
        <v>1292</v>
      </c>
      <c r="B161" t="s">
        <v>803</v>
      </c>
      <c r="C161" t="s">
        <v>802</v>
      </c>
      <c r="D161" t="s">
        <v>804</v>
      </c>
      <c r="E161">
        <f>COUNTIF(iYali!$C$4:$C$61,iYali_FSEOF_rxns[[#This Row],[rxn]])</f>
        <v>0</v>
      </c>
    </row>
    <row r="162" spans="1:5" hidden="1" x14ac:dyDescent="0.25">
      <c r="A162" t="s">
        <v>1293</v>
      </c>
      <c r="B162" t="s">
        <v>806</v>
      </c>
      <c r="C162" t="s">
        <v>805</v>
      </c>
      <c r="D162" t="s">
        <v>807</v>
      </c>
      <c r="E162">
        <f>COUNTIF(iYali!$C$4:$C$61,iYali_FSEOF_rxns[[#This Row],[rxn]])</f>
        <v>0</v>
      </c>
    </row>
    <row r="163" spans="1:5" hidden="1" x14ac:dyDescent="0.25">
      <c r="A163" t="s">
        <v>1294</v>
      </c>
      <c r="B163" t="s">
        <v>809</v>
      </c>
      <c r="C163" t="s">
        <v>808</v>
      </c>
      <c r="D163" t="s">
        <v>810</v>
      </c>
      <c r="E163">
        <f>COUNTIF(iYali!$C$4:$C$61,iYali_FSEOF_rxns[[#This Row],[rxn]])</f>
        <v>0</v>
      </c>
    </row>
    <row r="164" spans="1:5" hidden="1" x14ac:dyDescent="0.25">
      <c r="A164" t="s">
        <v>1295</v>
      </c>
      <c r="B164" t="s">
        <v>812</v>
      </c>
      <c r="C164" t="s">
        <v>811</v>
      </c>
      <c r="D164" t="s">
        <v>813</v>
      </c>
      <c r="E164">
        <f>COUNTIF(iYali!$C$4:$C$61,iYali_FSEOF_rxns[[#This Row],[rxn]])</f>
        <v>0</v>
      </c>
    </row>
    <row r="165" spans="1:5" hidden="1" x14ac:dyDescent="0.25">
      <c r="A165" t="s">
        <v>1296</v>
      </c>
      <c r="B165" t="s">
        <v>815</v>
      </c>
      <c r="C165" t="s">
        <v>814</v>
      </c>
      <c r="D165" t="s">
        <v>816</v>
      </c>
      <c r="E165">
        <f>COUNTIF(iYali!$C$4:$C$61,iYali_FSEOF_rxns[[#This Row],[rxn]])</f>
        <v>0</v>
      </c>
    </row>
    <row r="166" spans="1:5" hidden="1" x14ac:dyDescent="0.25">
      <c r="A166" t="s">
        <v>1297</v>
      </c>
      <c r="B166" t="s">
        <v>818</v>
      </c>
      <c r="C166" t="s">
        <v>817</v>
      </c>
      <c r="D166" t="s">
        <v>819</v>
      </c>
      <c r="E166">
        <f>COUNTIF(iYali!$C$4:$C$61,iYali_FSEOF_rxns[[#This Row],[rxn]])</f>
        <v>0</v>
      </c>
    </row>
    <row r="167" spans="1:5" hidden="1" x14ac:dyDescent="0.25">
      <c r="A167" t="s">
        <v>1298</v>
      </c>
      <c r="B167" t="s">
        <v>821</v>
      </c>
      <c r="C167" t="s">
        <v>820</v>
      </c>
      <c r="D167" t="s">
        <v>822</v>
      </c>
      <c r="E167">
        <f>COUNTIF(iYali!$C$4:$C$61,iYali_FSEOF_rxns[[#This Row],[rxn]])</f>
        <v>0</v>
      </c>
    </row>
    <row r="168" spans="1:5" hidden="1" x14ac:dyDescent="0.25">
      <c r="A168" t="s">
        <v>1299</v>
      </c>
      <c r="B168" t="s">
        <v>824</v>
      </c>
      <c r="C168" t="s">
        <v>823</v>
      </c>
      <c r="D168" t="s">
        <v>825</v>
      </c>
      <c r="E168">
        <f>COUNTIF(iYali!$C$4:$C$61,iYali_FSEOF_rxns[[#This Row],[rxn]])</f>
        <v>0</v>
      </c>
    </row>
    <row r="169" spans="1:5" hidden="1" x14ac:dyDescent="0.25">
      <c r="A169" t="s">
        <v>1300</v>
      </c>
      <c r="B169" t="s">
        <v>827</v>
      </c>
      <c r="C169" t="s">
        <v>826</v>
      </c>
      <c r="D169" t="s">
        <v>828</v>
      </c>
      <c r="E169">
        <f>COUNTIF(iYali!$C$4:$C$61,iYali_FSEOF_rxns[[#This Row],[rxn]])</f>
        <v>0</v>
      </c>
    </row>
    <row r="170" spans="1:5" hidden="1" x14ac:dyDescent="0.25">
      <c r="A170" t="s">
        <v>1301</v>
      </c>
      <c r="B170" t="s">
        <v>830</v>
      </c>
      <c r="C170" t="s">
        <v>829</v>
      </c>
      <c r="D170" t="s">
        <v>831</v>
      </c>
      <c r="E170">
        <f>COUNTIF(iYali!$C$4:$C$61,iYali_FSEOF_rxns[[#This Row],[rxn]])</f>
        <v>0</v>
      </c>
    </row>
    <row r="171" spans="1:5" hidden="1" x14ac:dyDescent="0.25">
      <c r="A171" t="s">
        <v>1302</v>
      </c>
      <c r="B171" t="s">
        <v>833</v>
      </c>
      <c r="C171" t="s">
        <v>832</v>
      </c>
      <c r="D171" t="s">
        <v>834</v>
      </c>
      <c r="E171">
        <f>COUNTIF(iYali!$C$4:$C$61,iYali_FSEOF_rxns[[#This Row],[rxn]])</f>
        <v>0</v>
      </c>
    </row>
    <row r="172" spans="1:5" hidden="1" x14ac:dyDescent="0.25">
      <c r="A172" t="s">
        <v>1303</v>
      </c>
      <c r="B172" t="s">
        <v>836</v>
      </c>
      <c r="C172" t="s">
        <v>835</v>
      </c>
      <c r="D172" t="s">
        <v>837</v>
      </c>
      <c r="E172">
        <f>COUNTIF(iYali!$C$4:$C$61,iYali_FSEOF_rxns[[#This Row],[rxn]])</f>
        <v>0</v>
      </c>
    </row>
    <row r="173" spans="1:5" hidden="1" x14ac:dyDescent="0.25">
      <c r="A173" t="s">
        <v>1304</v>
      </c>
      <c r="B173" t="s">
        <v>836</v>
      </c>
      <c r="C173" t="s">
        <v>835</v>
      </c>
      <c r="D173" t="s">
        <v>838</v>
      </c>
      <c r="E173">
        <f>COUNTIF(iYali!$C$4:$C$61,iYali_FSEOF_rxns[[#This Row],[rxn]])</f>
        <v>0</v>
      </c>
    </row>
    <row r="174" spans="1:5" hidden="1" x14ac:dyDescent="0.25">
      <c r="A174" t="s">
        <v>1305</v>
      </c>
      <c r="B174" t="s">
        <v>78</v>
      </c>
      <c r="C174" t="s">
        <v>77</v>
      </c>
      <c r="D174" t="s">
        <v>839</v>
      </c>
      <c r="E174">
        <f>COUNTIF(iYali!$C$4:$C$61,iYali_FSEOF_rxns[[#This Row],[rxn]])</f>
        <v>0</v>
      </c>
    </row>
    <row r="175" spans="1:5" hidden="1" x14ac:dyDescent="0.25">
      <c r="A175" t="s">
        <v>1306</v>
      </c>
      <c r="B175" t="s">
        <v>841</v>
      </c>
      <c r="C175" t="s">
        <v>840</v>
      </c>
      <c r="D175" t="s">
        <v>842</v>
      </c>
      <c r="E175">
        <f>COUNTIF(iYali!$C$4:$C$61,iYali_FSEOF_rxns[[#This Row],[rxn]])</f>
        <v>0</v>
      </c>
    </row>
    <row r="176" spans="1:5" hidden="1" x14ac:dyDescent="0.25">
      <c r="A176" t="s">
        <v>1307</v>
      </c>
      <c r="B176" t="s">
        <v>844</v>
      </c>
      <c r="C176" t="s">
        <v>843</v>
      </c>
      <c r="D176" t="s">
        <v>845</v>
      </c>
      <c r="E176">
        <f>COUNTIF(iYali!$C$4:$C$61,iYali_FSEOF_rxns[[#This Row],[rxn]])</f>
        <v>0</v>
      </c>
    </row>
    <row r="177" spans="1:5" hidden="1" x14ac:dyDescent="0.25">
      <c r="A177" t="s">
        <v>1308</v>
      </c>
      <c r="B177" t="s">
        <v>8</v>
      </c>
      <c r="C177" t="s">
        <v>80</v>
      </c>
      <c r="D177" t="s">
        <v>846</v>
      </c>
      <c r="E177">
        <f>COUNTIF(iYali!$C$4:$C$61,iYali_FSEOF_rxns[[#This Row],[rxn]])</f>
        <v>0</v>
      </c>
    </row>
    <row r="178" spans="1:5" hidden="1" x14ac:dyDescent="0.25">
      <c r="A178" t="s">
        <v>1309</v>
      </c>
      <c r="B178" t="s">
        <v>8</v>
      </c>
      <c r="C178" t="s">
        <v>82</v>
      </c>
      <c r="D178" t="s">
        <v>847</v>
      </c>
      <c r="E178">
        <f>COUNTIF(iYali!$C$4:$C$61,iYali_FSEOF_rxns[[#This Row],[rxn]])</f>
        <v>0</v>
      </c>
    </row>
    <row r="179" spans="1:5" hidden="1" x14ac:dyDescent="0.25">
      <c r="A179" t="s">
        <v>1310</v>
      </c>
      <c r="B179" t="s">
        <v>849</v>
      </c>
      <c r="C179" t="s">
        <v>848</v>
      </c>
      <c r="D179" t="s">
        <v>850</v>
      </c>
      <c r="E179">
        <f>COUNTIF(iYali!$C$4:$C$61,iYali_FSEOF_rxns[[#This Row],[rxn]])</f>
        <v>0</v>
      </c>
    </row>
    <row r="180" spans="1:5" hidden="1" x14ac:dyDescent="0.25">
      <c r="A180" t="s">
        <v>1311</v>
      </c>
      <c r="B180" t="s">
        <v>852</v>
      </c>
      <c r="C180" t="s">
        <v>851</v>
      </c>
      <c r="D180" t="s">
        <v>853</v>
      </c>
      <c r="E180">
        <f>COUNTIF(iYali!$C$4:$C$61,iYali_FSEOF_rxns[[#This Row],[rxn]])</f>
        <v>0</v>
      </c>
    </row>
    <row r="181" spans="1:5" hidden="1" x14ac:dyDescent="0.25">
      <c r="A181" t="s">
        <v>1312</v>
      </c>
      <c r="B181" t="s">
        <v>855</v>
      </c>
      <c r="C181" t="s">
        <v>854</v>
      </c>
      <c r="D181" t="s">
        <v>856</v>
      </c>
      <c r="E181">
        <f>COUNTIF(iYali!$C$4:$C$61,iYali_FSEOF_rxns[[#This Row],[rxn]])</f>
        <v>0</v>
      </c>
    </row>
    <row r="182" spans="1:5" hidden="1" x14ac:dyDescent="0.25">
      <c r="A182" t="s">
        <v>1313</v>
      </c>
      <c r="B182" t="s">
        <v>858</v>
      </c>
      <c r="C182" t="s">
        <v>857</v>
      </c>
      <c r="D182" t="s">
        <v>859</v>
      </c>
      <c r="E182">
        <f>COUNTIF(iYali!$C$4:$C$61,iYali_FSEOF_rxns[[#This Row],[rxn]])</f>
        <v>0</v>
      </c>
    </row>
    <row r="183" spans="1:5" hidden="1" x14ac:dyDescent="0.25">
      <c r="A183" t="s">
        <v>1314</v>
      </c>
      <c r="B183" t="s">
        <v>357</v>
      </c>
      <c r="C183" t="s">
        <v>356</v>
      </c>
      <c r="D183" t="s">
        <v>860</v>
      </c>
      <c r="E183">
        <f>COUNTIF(iYali!$C$4:$C$61,iYali_FSEOF_rxns[[#This Row],[rxn]])</f>
        <v>0</v>
      </c>
    </row>
    <row r="184" spans="1:5" hidden="1" x14ac:dyDescent="0.25">
      <c r="A184" t="s">
        <v>1315</v>
      </c>
      <c r="B184" t="s">
        <v>714</v>
      </c>
      <c r="C184" t="s">
        <v>861</v>
      </c>
      <c r="D184" t="s">
        <v>862</v>
      </c>
      <c r="E184">
        <f>COUNTIF(iYali!$C$4:$C$61,iYali_FSEOF_rxns[[#This Row],[rxn]])</f>
        <v>0</v>
      </c>
    </row>
    <row r="185" spans="1:5" hidden="1" x14ac:dyDescent="0.25">
      <c r="A185" t="s">
        <v>1316</v>
      </c>
      <c r="B185" t="s">
        <v>864</v>
      </c>
      <c r="C185" t="s">
        <v>863</v>
      </c>
      <c r="D185" t="s">
        <v>865</v>
      </c>
      <c r="E185">
        <f>COUNTIF(iYali!$C$4:$C$61,iYali_FSEOF_rxns[[#This Row],[rxn]])</f>
        <v>0</v>
      </c>
    </row>
    <row r="186" spans="1:5" hidden="1" x14ac:dyDescent="0.25">
      <c r="A186" t="s">
        <v>1317</v>
      </c>
      <c r="B186" t="s">
        <v>394</v>
      </c>
      <c r="C186" t="s">
        <v>395</v>
      </c>
      <c r="D186" t="s">
        <v>866</v>
      </c>
      <c r="E186">
        <f>COUNTIF(iYali!$C$4:$C$61,iYali_FSEOF_rxns[[#This Row],[rxn]])</f>
        <v>0</v>
      </c>
    </row>
    <row r="187" spans="1:5" hidden="1" x14ac:dyDescent="0.25">
      <c r="A187" t="s">
        <v>1318</v>
      </c>
      <c r="B187" t="s">
        <v>868</v>
      </c>
      <c r="C187" t="s">
        <v>867</v>
      </c>
      <c r="D187" t="s">
        <v>869</v>
      </c>
      <c r="E187">
        <f>COUNTIF(iYali!$C$4:$C$61,iYali_FSEOF_rxns[[#This Row],[rxn]])</f>
        <v>0</v>
      </c>
    </row>
    <row r="188" spans="1:5" hidden="1" x14ac:dyDescent="0.25">
      <c r="A188" t="s">
        <v>1319</v>
      </c>
      <c r="B188" t="s">
        <v>871</v>
      </c>
      <c r="C188" t="s">
        <v>870</v>
      </c>
      <c r="D188" t="s">
        <v>872</v>
      </c>
      <c r="E188">
        <f>COUNTIF(iYali!$C$4:$C$61,iYali_FSEOF_rxns[[#This Row],[rxn]])</f>
        <v>0</v>
      </c>
    </row>
    <row r="189" spans="1:5" hidden="1" x14ac:dyDescent="0.25">
      <c r="A189" t="s">
        <v>1320</v>
      </c>
      <c r="B189" t="s">
        <v>874</v>
      </c>
      <c r="C189" t="s">
        <v>873</v>
      </c>
      <c r="D189" t="s">
        <v>875</v>
      </c>
      <c r="E189">
        <f>COUNTIF(iYali!$C$4:$C$61,iYali_FSEOF_rxns[[#This Row],[rxn]])</f>
        <v>0</v>
      </c>
    </row>
    <row r="190" spans="1:5" hidden="1" x14ac:dyDescent="0.25">
      <c r="A190" t="s">
        <v>1321</v>
      </c>
      <c r="B190" t="s">
        <v>45</v>
      </c>
      <c r="C190" t="s">
        <v>44</v>
      </c>
      <c r="D190" t="s">
        <v>876</v>
      </c>
      <c r="E190">
        <f>COUNTIF(iYali!$C$4:$C$61,iYali_FSEOF_rxns[[#This Row],[rxn]])</f>
        <v>0</v>
      </c>
    </row>
    <row r="191" spans="1:5" hidden="1" x14ac:dyDescent="0.25">
      <c r="A191" t="s">
        <v>1322</v>
      </c>
      <c r="B191" t="s">
        <v>371</v>
      </c>
      <c r="C191" t="s">
        <v>381</v>
      </c>
      <c r="D191" t="s">
        <v>877</v>
      </c>
      <c r="E191">
        <f>COUNTIF(iYali!$C$4:$C$61,iYali_FSEOF_rxns[[#This Row],[rxn]])</f>
        <v>0</v>
      </c>
    </row>
    <row r="192" spans="1:5" hidden="1" x14ac:dyDescent="0.25">
      <c r="A192" t="s">
        <v>1323</v>
      </c>
      <c r="B192" t="s">
        <v>879</v>
      </c>
      <c r="C192" t="s">
        <v>878</v>
      </c>
      <c r="D192" t="s">
        <v>880</v>
      </c>
      <c r="E192">
        <f>COUNTIF(iYali!$C$4:$C$61,iYali_FSEOF_rxns[[#This Row],[rxn]])</f>
        <v>0</v>
      </c>
    </row>
    <row r="193" spans="1:5" hidden="1" x14ac:dyDescent="0.25">
      <c r="A193" t="s">
        <v>1324</v>
      </c>
      <c r="B193" t="s">
        <v>882</v>
      </c>
      <c r="C193" t="s">
        <v>881</v>
      </c>
      <c r="D193" t="s">
        <v>883</v>
      </c>
      <c r="E193">
        <f>COUNTIF(iYali!$C$4:$C$61,iYali_FSEOF_rxns[[#This Row],[rxn]])</f>
        <v>0</v>
      </c>
    </row>
    <row r="194" spans="1:5" hidden="1" x14ac:dyDescent="0.25">
      <c r="A194" t="s">
        <v>1325</v>
      </c>
      <c r="B194" t="s">
        <v>882</v>
      </c>
      <c r="C194" t="s">
        <v>884</v>
      </c>
      <c r="D194" t="s">
        <v>885</v>
      </c>
      <c r="E194">
        <f>COUNTIF(iYali!$C$4:$C$61,iYali_FSEOF_rxns[[#This Row],[rxn]])</f>
        <v>0</v>
      </c>
    </row>
    <row r="195" spans="1:5" hidden="1" x14ac:dyDescent="0.25">
      <c r="A195" t="s">
        <v>1326</v>
      </c>
      <c r="B195" t="s">
        <v>887</v>
      </c>
      <c r="C195" t="s">
        <v>886</v>
      </c>
      <c r="D195" t="s">
        <v>888</v>
      </c>
      <c r="E195">
        <f>COUNTIF(iYali!$C$4:$C$61,iYali_FSEOF_rxns[[#This Row],[rxn]])</f>
        <v>0</v>
      </c>
    </row>
    <row r="196" spans="1:5" hidden="1" x14ac:dyDescent="0.25">
      <c r="A196" t="s">
        <v>1327</v>
      </c>
      <c r="B196" t="s">
        <v>890</v>
      </c>
      <c r="C196" t="s">
        <v>889</v>
      </c>
      <c r="D196" t="s">
        <v>891</v>
      </c>
      <c r="E196">
        <f>COUNTIF(iYali!$C$4:$C$61,iYali_FSEOF_rxns[[#This Row],[rxn]])</f>
        <v>0</v>
      </c>
    </row>
    <row r="197" spans="1:5" hidden="1" x14ac:dyDescent="0.25">
      <c r="A197" t="s">
        <v>1328</v>
      </c>
      <c r="B197" t="s">
        <v>692</v>
      </c>
      <c r="C197" t="s">
        <v>892</v>
      </c>
      <c r="D197" t="s">
        <v>893</v>
      </c>
      <c r="E197">
        <f>COUNTIF(iYali!$C$4:$C$61,iYali_FSEOF_rxns[[#This Row],[rxn]])</f>
        <v>0</v>
      </c>
    </row>
    <row r="198" spans="1:5" hidden="1" x14ac:dyDescent="0.25">
      <c r="A198" t="s">
        <v>1329</v>
      </c>
      <c r="B198" t="s">
        <v>63</v>
      </c>
      <c r="C198" t="s">
        <v>64</v>
      </c>
      <c r="D198" t="s">
        <v>894</v>
      </c>
      <c r="E198">
        <f>COUNTIF(iYali!$C$4:$C$61,iYali_FSEOF_rxns[[#This Row],[rxn]])</f>
        <v>0</v>
      </c>
    </row>
    <row r="199" spans="1:5" hidden="1" x14ac:dyDescent="0.25">
      <c r="A199" t="s">
        <v>1330</v>
      </c>
      <c r="B199" t="s">
        <v>896</v>
      </c>
      <c r="C199" t="s">
        <v>895</v>
      </c>
      <c r="D199" t="s">
        <v>897</v>
      </c>
      <c r="E199">
        <f>COUNTIF(iYali!$C$4:$C$61,iYali_FSEOF_rxns[[#This Row],[rxn]])</f>
        <v>0</v>
      </c>
    </row>
    <row r="200" spans="1:5" hidden="1" x14ac:dyDescent="0.25">
      <c r="A200" t="s">
        <v>1331</v>
      </c>
      <c r="B200" t="s">
        <v>899</v>
      </c>
      <c r="C200" t="s">
        <v>898</v>
      </c>
      <c r="D200" t="s">
        <v>900</v>
      </c>
      <c r="E200">
        <f>COUNTIF(iYali!$C$4:$C$61,iYali_FSEOF_rxns[[#This Row],[rxn]])</f>
        <v>0</v>
      </c>
    </row>
    <row r="201" spans="1:5" hidden="1" x14ac:dyDescent="0.25">
      <c r="A201" t="s">
        <v>1332</v>
      </c>
      <c r="B201" t="s">
        <v>128</v>
      </c>
      <c r="C201" t="s">
        <v>127</v>
      </c>
      <c r="D201" t="s">
        <v>901</v>
      </c>
      <c r="E201">
        <f>COUNTIF(iYali!$C$4:$C$61,iYali_FSEOF_rxns[[#This Row],[rxn]])</f>
        <v>0</v>
      </c>
    </row>
    <row r="202" spans="1:5" hidden="1" x14ac:dyDescent="0.25">
      <c r="A202" t="s">
        <v>1333</v>
      </c>
      <c r="B202" t="s">
        <v>903</v>
      </c>
      <c r="C202" t="s">
        <v>902</v>
      </c>
      <c r="D202" t="s">
        <v>904</v>
      </c>
      <c r="E202">
        <f>COUNTIF(iYali!$C$4:$C$61,iYali_FSEOF_rxns[[#This Row],[rxn]])</f>
        <v>0</v>
      </c>
    </row>
    <row r="203" spans="1:5" hidden="1" x14ac:dyDescent="0.25">
      <c r="A203" t="s">
        <v>1334</v>
      </c>
      <c r="B203" t="s">
        <v>906</v>
      </c>
      <c r="C203" t="s">
        <v>905</v>
      </c>
      <c r="D203" t="s">
        <v>907</v>
      </c>
      <c r="E203">
        <f>COUNTIF(iYali!$C$4:$C$61,iYali_FSEOF_rxns[[#This Row],[rxn]])</f>
        <v>0</v>
      </c>
    </row>
    <row r="204" spans="1:5" hidden="1" x14ac:dyDescent="0.25">
      <c r="A204" t="s">
        <v>1335</v>
      </c>
      <c r="B204" t="s">
        <v>707</v>
      </c>
      <c r="C204" t="s">
        <v>908</v>
      </c>
      <c r="D204" t="s">
        <v>909</v>
      </c>
      <c r="E204">
        <f>COUNTIF(iYali!$C$4:$C$61,iYali_FSEOF_rxns[[#This Row],[rxn]])</f>
        <v>0</v>
      </c>
    </row>
    <row r="205" spans="1:5" hidden="1" x14ac:dyDescent="0.25">
      <c r="A205" t="s">
        <v>1336</v>
      </c>
      <c r="B205" t="s">
        <v>911</v>
      </c>
      <c r="C205" t="s">
        <v>910</v>
      </c>
      <c r="D205" t="s">
        <v>912</v>
      </c>
      <c r="E205">
        <f>COUNTIF(iYali!$C$4:$C$61,iYali_FSEOF_rxns[[#This Row],[rxn]])</f>
        <v>0</v>
      </c>
    </row>
    <row r="206" spans="1:5" hidden="1" x14ac:dyDescent="0.25">
      <c r="A206" t="s">
        <v>1337</v>
      </c>
      <c r="B206" t="s">
        <v>913</v>
      </c>
      <c r="C206" t="s">
        <v>366</v>
      </c>
      <c r="D206" t="s">
        <v>914</v>
      </c>
      <c r="E206">
        <f>COUNTIF(iYali!$C$4:$C$61,iYali_FSEOF_rxns[[#This Row],[rxn]])</f>
        <v>0</v>
      </c>
    </row>
    <row r="207" spans="1:5" hidden="1" x14ac:dyDescent="0.25">
      <c r="A207" t="s">
        <v>1338</v>
      </c>
      <c r="B207" t="s">
        <v>375</v>
      </c>
      <c r="C207" t="s">
        <v>374</v>
      </c>
      <c r="D207" t="s">
        <v>915</v>
      </c>
      <c r="E207">
        <f>COUNTIF(iYali!$C$4:$C$61,iYali_FSEOF_rxns[[#This Row],[rxn]])</f>
        <v>0</v>
      </c>
    </row>
    <row r="208" spans="1:5" hidden="1" x14ac:dyDescent="0.25">
      <c r="A208" t="s">
        <v>1339</v>
      </c>
      <c r="B208" t="s">
        <v>917</v>
      </c>
      <c r="C208" t="s">
        <v>916</v>
      </c>
      <c r="D208" t="s">
        <v>918</v>
      </c>
      <c r="E208">
        <f>COUNTIF(iYali!$C$4:$C$61,iYali_FSEOF_rxns[[#This Row],[rxn]])</f>
        <v>0</v>
      </c>
    </row>
    <row r="209" spans="1:5" hidden="1" x14ac:dyDescent="0.25">
      <c r="A209" t="s">
        <v>1340</v>
      </c>
      <c r="B209" t="s">
        <v>920</v>
      </c>
      <c r="C209" t="s">
        <v>919</v>
      </c>
      <c r="D209" t="s">
        <v>921</v>
      </c>
      <c r="E209">
        <f>COUNTIF(iYali!$C$4:$C$61,iYali_FSEOF_rxns[[#This Row],[rxn]])</f>
        <v>0</v>
      </c>
    </row>
    <row r="210" spans="1:5" hidden="1" x14ac:dyDescent="0.25">
      <c r="A210" t="s">
        <v>1341</v>
      </c>
      <c r="B210" t="s">
        <v>923</v>
      </c>
      <c r="C210" t="s">
        <v>922</v>
      </c>
      <c r="D210" t="s">
        <v>924</v>
      </c>
      <c r="E210">
        <f>COUNTIF(iYali!$C$4:$C$61,iYali_FSEOF_rxns[[#This Row],[rxn]])</f>
        <v>0</v>
      </c>
    </row>
    <row r="211" spans="1:5" hidden="1" x14ac:dyDescent="0.25">
      <c r="A211" t="s">
        <v>1342</v>
      </c>
      <c r="B211" t="s">
        <v>21</v>
      </c>
      <c r="C211" t="s">
        <v>20</v>
      </c>
      <c r="D211" t="s">
        <v>925</v>
      </c>
      <c r="E211">
        <f>COUNTIF(iYali!$C$4:$C$61,iYali_FSEOF_rxns[[#This Row],[rxn]])</f>
        <v>0</v>
      </c>
    </row>
    <row r="212" spans="1:5" hidden="1" x14ac:dyDescent="0.25">
      <c r="A212" t="s">
        <v>1343</v>
      </c>
      <c r="B212" t="s">
        <v>927</v>
      </c>
      <c r="C212" t="s">
        <v>926</v>
      </c>
      <c r="D212" t="s">
        <v>928</v>
      </c>
      <c r="E212">
        <f>COUNTIF(iYali!$C$4:$C$61,iYali_FSEOF_rxns[[#This Row],[rxn]])</f>
        <v>0</v>
      </c>
    </row>
    <row r="213" spans="1:5" hidden="1" x14ac:dyDescent="0.25">
      <c r="A213" t="s">
        <v>1344</v>
      </c>
      <c r="B213" t="s">
        <v>930</v>
      </c>
      <c r="C213" t="s">
        <v>929</v>
      </c>
      <c r="D213" t="s">
        <v>931</v>
      </c>
      <c r="E213">
        <f>COUNTIF(iYali!$C$4:$C$61,iYali_FSEOF_rxns[[#This Row],[rxn]])</f>
        <v>0</v>
      </c>
    </row>
    <row r="214" spans="1:5" hidden="1" x14ac:dyDescent="0.25">
      <c r="A214" t="s">
        <v>1345</v>
      </c>
      <c r="B214" t="s">
        <v>933</v>
      </c>
      <c r="C214" t="s">
        <v>932</v>
      </c>
      <c r="D214" t="s">
        <v>934</v>
      </c>
      <c r="E214">
        <f>COUNTIF(iYali!$C$4:$C$61,iYali_FSEOF_rxns[[#This Row],[rxn]])</f>
        <v>0</v>
      </c>
    </row>
    <row r="215" spans="1:5" hidden="1" x14ac:dyDescent="0.25">
      <c r="A215" t="s">
        <v>1346</v>
      </c>
      <c r="B215" t="s">
        <v>772</v>
      </c>
      <c r="C215" t="s">
        <v>935</v>
      </c>
      <c r="D215" t="s">
        <v>936</v>
      </c>
      <c r="E215">
        <f>COUNTIF(iYali!$C$4:$C$61,iYali_FSEOF_rxns[[#This Row],[rxn]])</f>
        <v>0</v>
      </c>
    </row>
    <row r="216" spans="1:5" hidden="1" x14ac:dyDescent="0.25">
      <c r="A216" t="s">
        <v>1347</v>
      </c>
      <c r="B216" t="s">
        <v>938</v>
      </c>
      <c r="C216" t="s">
        <v>937</v>
      </c>
      <c r="D216" t="s">
        <v>939</v>
      </c>
      <c r="E216">
        <f>COUNTIF(iYali!$C$4:$C$61,iYali_FSEOF_rxns[[#This Row],[rxn]])</f>
        <v>0</v>
      </c>
    </row>
    <row r="217" spans="1:5" hidden="1" x14ac:dyDescent="0.25">
      <c r="A217" t="s">
        <v>1348</v>
      </c>
      <c r="B217" t="s">
        <v>750</v>
      </c>
      <c r="C217" t="s">
        <v>30</v>
      </c>
      <c r="D217" t="s">
        <v>940</v>
      </c>
      <c r="E217">
        <f>COUNTIF(iYali!$C$4:$C$61,iYali_FSEOF_rxns[[#This Row],[rxn]])</f>
        <v>0</v>
      </c>
    </row>
    <row r="218" spans="1:5" hidden="1" x14ac:dyDescent="0.25">
      <c r="A218" t="s">
        <v>1349</v>
      </c>
      <c r="B218" t="s">
        <v>942</v>
      </c>
      <c r="C218" t="s">
        <v>941</v>
      </c>
      <c r="D218" t="s">
        <v>943</v>
      </c>
      <c r="E218">
        <f>COUNTIF(iYali!$C$4:$C$61,iYali_FSEOF_rxns[[#This Row],[rxn]])</f>
        <v>0</v>
      </c>
    </row>
    <row r="219" spans="1:5" hidden="1" x14ac:dyDescent="0.25">
      <c r="A219" t="s">
        <v>1350</v>
      </c>
      <c r="B219" t="s">
        <v>945</v>
      </c>
      <c r="C219" t="s">
        <v>944</v>
      </c>
      <c r="D219" t="s">
        <v>946</v>
      </c>
      <c r="E219">
        <f>COUNTIF(iYali!$C$4:$C$61,iYali_FSEOF_rxns[[#This Row],[rxn]])</f>
        <v>0</v>
      </c>
    </row>
    <row r="220" spans="1:5" hidden="1" x14ac:dyDescent="0.25">
      <c r="A220" t="s">
        <v>1351</v>
      </c>
      <c r="B220" t="s">
        <v>948</v>
      </c>
      <c r="C220" t="s">
        <v>947</v>
      </c>
      <c r="D220" t="s">
        <v>949</v>
      </c>
      <c r="E220">
        <f>COUNTIF(iYali!$C$4:$C$61,iYali_FSEOF_rxns[[#This Row],[rxn]])</f>
        <v>0</v>
      </c>
    </row>
    <row r="221" spans="1:5" hidden="1" x14ac:dyDescent="0.25">
      <c r="A221" t="s">
        <v>1352</v>
      </c>
      <c r="B221" t="s">
        <v>951</v>
      </c>
      <c r="C221" t="s">
        <v>950</v>
      </c>
      <c r="D221" t="s">
        <v>952</v>
      </c>
      <c r="E221">
        <f>COUNTIF(iYali!$C$4:$C$61,iYali_FSEOF_rxns[[#This Row],[rxn]])</f>
        <v>0</v>
      </c>
    </row>
    <row r="222" spans="1:5" hidden="1" x14ac:dyDescent="0.25">
      <c r="A222" t="s">
        <v>1353</v>
      </c>
      <c r="B222" t="s">
        <v>954</v>
      </c>
      <c r="C222" t="s">
        <v>953</v>
      </c>
      <c r="D222" t="s">
        <v>955</v>
      </c>
      <c r="E222">
        <f>COUNTIF(iYali!$C$4:$C$61,iYali_FSEOF_rxns[[#This Row],[rxn]])</f>
        <v>0</v>
      </c>
    </row>
    <row r="223" spans="1:5" hidden="1" x14ac:dyDescent="0.25">
      <c r="A223" t="s">
        <v>1354</v>
      </c>
      <c r="B223" t="s">
        <v>957</v>
      </c>
      <c r="C223" t="s">
        <v>956</v>
      </c>
      <c r="D223" t="s">
        <v>958</v>
      </c>
      <c r="E223">
        <f>COUNTIF(iYali!$C$4:$C$61,iYali_FSEOF_rxns[[#This Row],[rxn]])</f>
        <v>0</v>
      </c>
    </row>
    <row r="224" spans="1:5" hidden="1" x14ac:dyDescent="0.25">
      <c r="A224" t="s">
        <v>1355</v>
      </c>
      <c r="B224" t="s">
        <v>960</v>
      </c>
      <c r="C224" t="s">
        <v>959</v>
      </c>
      <c r="D224" t="s">
        <v>961</v>
      </c>
      <c r="E224">
        <f>COUNTIF(iYali!$C$4:$C$61,iYali_FSEOF_rxns[[#This Row],[rxn]])</f>
        <v>0</v>
      </c>
    </row>
    <row r="225" spans="1:5" hidden="1" x14ac:dyDescent="0.25">
      <c r="A225" t="s">
        <v>1356</v>
      </c>
      <c r="B225" t="s">
        <v>963</v>
      </c>
      <c r="C225" t="s">
        <v>962</v>
      </c>
      <c r="D225" t="s">
        <v>964</v>
      </c>
      <c r="E225">
        <f>COUNTIF(iYali!$C$4:$C$61,iYali_FSEOF_rxns[[#This Row],[rxn]])</f>
        <v>0</v>
      </c>
    </row>
    <row r="226" spans="1:5" hidden="1" x14ac:dyDescent="0.25">
      <c r="A226" t="s">
        <v>1357</v>
      </c>
      <c r="B226" t="s">
        <v>966</v>
      </c>
      <c r="C226" t="s">
        <v>965</v>
      </c>
      <c r="D226" t="s">
        <v>967</v>
      </c>
      <c r="E226">
        <f>COUNTIF(iYali!$C$4:$C$61,iYali_FSEOF_rxns[[#This Row],[rxn]])</f>
        <v>0</v>
      </c>
    </row>
    <row r="227" spans="1:5" hidden="1" x14ac:dyDescent="0.25">
      <c r="A227" t="s">
        <v>1358</v>
      </c>
      <c r="B227" t="s">
        <v>704</v>
      </c>
      <c r="C227" t="s">
        <v>968</v>
      </c>
      <c r="D227" t="s">
        <v>969</v>
      </c>
      <c r="E227">
        <f>COUNTIF(iYali!$C$4:$C$61,iYali_FSEOF_rxns[[#This Row],[rxn]])</f>
        <v>0</v>
      </c>
    </row>
    <row r="228" spans="1:5" hidden="1" x14ac:dyDescent="0.25">
      <c r="A228" t="s">
        <v>1359</v>
      </c>
      <c r="B228" t="s">
        <v>481</v>
      </c>
      <c r="C228" t="s">
        <v>970</v>
      </c>
      <c r="D228" t="s">
        <v>971</v>
      </c>
      <c r="E228">
        <f>COUNTIF(iYali!$C$4:$C$61,iYali_FSEOF_rxns[[#This Row],[rxn]])</f>
        <v>0</v>
      </c>
    </row>
    <row r="229" spans="1:5" hidden="1" x14ac:dyDescent="0.25">
      <c r="A229" t="s">
        <v>1360</v>
      </c>
      <c r="B229" t="s">
        <v>973</v>
      </c>
      <c r="C229" t="s">
        <v>972</v>
      </c>
      <c r="D229" t="s">
        <v>974</v>
      </c>
      <c r="E229">
        <f>COUNTIF(iYali!$C$4:$C$61,iYali_FSEOF_rxns[[#This Row],[rxn]])</f>
        <v>0</v>
      </c>
    </row>
    <row r="230" spans="1:5" hidden="1" x14ac:dyDescent="0.25">
      <c r="A230" t="s">
        <v>1361</v>
      </c>
      <c r="B230" t="s">
        <v>976</v>
      </c>
      <c r="C230" t="s">
        <v>975</v>
      </c>
      <c r="D230" t="s">
        <v>977</v>
      </c>
      <c r="E230">
        <f>COUNTIF(iYali!$C$4:$C$61,iYali_FSEOF_rxns[[#This Row],[rxn]])</f>
        <v>0</v>
      </c>
    </row>
    <row r="231" spans="1:5" hidden="1" x14ac:dyDescent="0.25">
      <c r="A231" t="s">
        <v>1362</v>
      </c>
      <c r="B231" t="s">
        <v>979</v>
      </c>
      <c r="C231" t="s">
        <v>978</v>
      </c>
      <c r="D231" t="s">
        <v>980</v>
      </c>
      <c r="E231">
        <f>COUNTIF(iYali!$C$4:$C$61,iYali_FSEOF_rxns[[#This Row],[rxn]])</f>
        <v>0</v>
      </c>
    </row>
    <row r="232" spans="1:5" hidden="1" x14ac:dyDescent="0.25">
      <c r="A232" t="s">
        <v>1363</v>
      </c>
      <c r="B232" t="s">
        <v>982</v>
      </c>
      <c r="C232" t="s">
        <v>981</v>
      </c>
      <c r="D232" t="s">
        <v>983</v>
      </c>
      <c r="E232">
        <f>COUNTIF(iYali!$C$4:$C$61,iYali_FSEOF_rxns[[#This Row],[rxn]])</f>
        <v>0</v>
      </c>
    </row>
    <row r="233" spans="1:5" hidden="1" x14ac:dyDescent="0.25">
      <c r="A233" t="s">
        <v>1364</v>
      </c>
      <c r="B233" t="s">
        <v>985</v>
      </c>
      <c r="C233" t="s">
        <v>984</v>
      </c>
      <c r="D233" t="s">
        <v>986</v>
      </c>
      <c r="E233">
        <f>COUNTIF(iYali!$C$4:$C$61,iYali_FSEOF_rxns[[#This Row],[rxn]])</f>
        <v>0</v>
      </c>
    </row>
    <row r="234" spans="1:5" hidden="1" x14ac:dyDescent="0.25">
      <c r="A234" t="s">
        <v>1365</v>
      </c>
      <c r="B234" t="s">
        <v>988</v>
      </c>
      <c r="C234" t="s">
        <v>987</v>
      </c>
      <c r="D234" t="s">
        <v>989</v>
      </c>
      <c r="E234">
        <f>COUNTIF(iYali!$C$4:$C$61,iYali_FSEOF_rxns[[#This Row],[rxn]])</f>
        <v>0</v>
      </c>
    </row>
    <row r="235" spans="1:5" hidden="1" x14ac:dyDescent="0.25">
      <c r="A235" t="s">
        <v>1366</v>
      </c>
      <c r="B235" t="s">
        <v>642</v>
      </c>
      <c r="C235" t="s">
        <v>990</v>
      </c>
      <c r="D235" t="s">
        <v>991</v>
      </c>
      <c r="E235">
        <f>COUNTIF(iYali!$C$4:$C$61,iYali_FSEOF_rxns[[#This Row],[rxn]])</f>
        <v>0</v>
      </c>
    </row>
    <row r="236" spans="1:5" hidden="1" x14ac:dyDescent="0.25">
      <c r="A236" t="s">
        <v>1367</v>
      </c>
      <c r="B236" t="s">
        <v>993</v>
      </c>
      <c r="C236" t="s">
        <v>992</v>
      </c>
      <c r="D236" t="s">
        <v>994</v>
      </c>
      <c r="E236">
        <f>COUNTIF(iYali!$C$4:$C$61,iYali_FSEOF_rxns[[#This Row],[rxn]])</f>
        <v>0</v>
      </c>
    </row>
    <row r="237" spans="1:5" hidden="1" x14ac:dyDescent="0.25">
      <c r="A237" t="s">
        <v>1368</v>
      </c>
      <c r="B237" t="s">
        <v>996</v>
      </c>
      <c r="C237" t="s">
        <v>995</v>
      </c>
      <c r="D237" t="s">
        <v>997</v>
      </c>
      <c r="E237">
        <f>COUNTIF(iYali!$C$4:$C$61,iYali_FSEOF_rxns[[#This Row],[rxn]])</f>
        <v>0</v>
      </c>
    </row>
    <row r="238" spans="1:5" hidden="1" x14ac:dyDescent="0.25">
      <c r="A238" t="s">
        <v>1369</v>
      </c>
      <c r="B238" t="s">
        <v>945</v>
      </c>
      <c r="C238" t="s">
        <v>998</v>
      </c>
      <c r="D238" t="s">
        <v>999</v>
      </c>
      <c r="E238">
        <f>COUNTIF(iYali!$C$4:$C$61,iYali_FSEOF_rxns[[#This Row],[rxn]])</f>
        <v>0</v>
      </c>
    </row>
    <row r="239" spans="1:5" hidden="1" x14ac:dyDescent="0.25">
      <c r="A239" t="s">
        <v>1370</v>
      </c>
      <c r="B239" t="s">
        <v>945</v>
      </c>
      <c r="C239" t="s">
        <v>1000</v>
      </c>
      <c r="D239" t="s">
        <v>1001</v>
      </c>
      <c r="E239">
        <f>COUNTIF(iYali!$C$4:$C$61,iYali_FSEOF_rxns[[#This Row],[rxn]])</f>
        <v>0</v>
      </c>
    </row>
    <row r="240" spans="1:5" hidden="1" x14ac:dyDescent="0.25">
      <c r="A240" t="s">
        <v>1371</v>
      </c>
      <c r="B240" t="s">
        <v>1003</v>
      </c>
      <c r="C240" t="s">
        <v>1002</v>
      </c>
      <c r="D240" t="s">
        <v>1004</v>
      </c>
      <c r="E240">
        <f>COUNTIF(iYali!$C$4:$C$61,iYali_FSEOF_rxns[[#This Row],[rxn]])</f>
        <v>0</v>
      </c>
    </row>
    <row r="241" spans="1:5" hidden="1" x14ac:dyDescent="0.25">
      <c r="A241" t="s">
        <v>1372</v>
      </c>
      <c r="B241" t="s">
        <v>1006</v>
      </c>
      <c r="C241" t="s">
        <v>1005</v>
      </c>
      <c r="D241" t="s">
        <v>1007</v>
      </c>
      <c r="E241">
        <f>COUNTIF(iYali!$C$4:$C$61,iYali_FSEOF_rxns[[#This Row],[rxn]])</f>
        <v>0</v>
      </c>
    </row>
    <row r="242" spans="1:5" hidden="1" x14ac:dyDescent="0.25">
      <c r="A242" t="s">
        <v>1373</v>
      </c>
      <c r="B242" t="s">
        <v>1009</v>
      </c>
      <c r="C242" t="s">
        <v>1008</v>
      </c>
      <c r="D242" t="s">
        <v>1010</v>
      </c>
      <c r="E242">
        <f>COUNTIF(iYali!$C$4:$C$61,iYali_FSEOF_rxns[[#This Row],[rxn]])</f>
        <v>0</v>
      </c>
    </row>
    <row r="243" spans="1:5" hidden="1" x14ac:dyDescent="0.25">
      <c r="A243" t="s">
        <v>1374</v>
      </c>
      <c r="B243" t="s">
        <v>1012</v>
      </c>
      <c r="C243" t="s">
        <v>1011</v>
      </c>
      <c r="D243" t="s">
        <v>1013</v>
      </c>
      <c r="E243">
        <f>COUNTIF(iYali!$C$4:$C$61,iYali_FSEOF_rxns[[#This Row],[rxn]])</f>
        <v>0</v>
      </c>
    </row>
    <row r="244" spans="1:5" hidden="1" x14ac:dyDescent="0.25">
      <c r="A244" t="s">
        <v>1375</v>
      </c>
      <c r="B244" t="s">
        <v>1015</v>
      </c>
      <c r="C244" t="s">
        <v>1014</v>
      </c>
      <c r="D244" t="s">
        <v>1016</v>
      </c>
      <c r="E244">
        <f>COUNTIF(iYali!$C$4:$C$61,iYali_FSEOF_rxns[[#This Row],[rxn]])</f>
        <v>0</v>
      </c>
    </row>
    <row r="245" spans="1:5" hidden="1" x14ac:dyDescent="0.25">
      <c r="A245" t="s">
        <v>1376</v>
      </c>
      <c r="B245" t="s">
        <v>494</v>
      </c>
      <c r="C245" t="s">
        <v>1017</v>
      </c>
      <c r="D245" t="s">
        <v>1018</v>
      </c>
      <c r="E245">
        <f>COUNTIF(iYali!$C$4:$C$61,iYali_FSEOF_rxns[[#This Row],[rxn]])</f>
        <v>0</v>
      </c>
    </row>
    <row r="246" spans="1:5" hidden="1" x14ac:dyDescent="0.25">
      <c r="A246" t="s">
        <v>1377</v>
      </c>
      <c r="B246" t="s">
        <v>494</v>
      </c>
      <c r="C246" t="s">
        <v>1019</v>
      </c>
      <c r="D246" t="s">
        <v>1020</v>
      </c>
      <c r="E246">
        <f>COUNTIF(iYali!$C$4:$C$61,iYali_FSEOF_rxns[[#This Row],[rxn]])</f>
        <v>0</v>
      </c>
    </row>
    <row r="247" spans="1:5" hidden="1" x14ac:dyDescent="0.25">
      <c r="A247" t="s">
        <v>1378</v>
      </c>
      <c r="B247" t="s">
        <v>1022</v>
      </c>
      <c r="C247" t="s">
        <v>1021</v>
      </c>
      <c r="D247" t="s">
        <v>1023</v>
      </c>
      <c r="E247">
        <f>COUNTIF(iYali!$C$4:$C$61,iYali_FSEOF_rxns[[#This Row],[rxn]])</f>
        <v>0</v>
      </c>
    </row>
    <row r="248" spans="1:5" hidden="1" x14ac:dyDescent="0.25">
      <c r="A248" t="s">
        <v>1379</v>
      </c>
      <c r="B248" t="s">
        <v>887</v>
      </c>
      <c r="C248" t="s">
        <v>1024</v>
      </c>
      <c r="D248" t="s">
        <v>1025</v>
      </c>
      <c r="E248">
        <f>COUNTIF(iYali!$C$4:$C$61,iYali_FSEOF_rxns[[#This Row],[rxn]])</f>
        <v>0</v>
      </c>
    </row>
    <row r="249" spans="1:5" hidden="1" x14ac:dyDescent="0.25">
      <c r="A249" t="s">
        <v>1380</v>
      </c>
      <c r="B249" t="s">
        <v>682</v>
      </c>
      <c r="C249" t="s">
        <v>1026</v>
      </c>
      <c r="D249" t="s">
        <v>1027</v>
      </c>
      <c r="E249">
        <f>COUNTIF(iYali!$C$4:$C$61,iYali_FSEOF_rxns[[#This Row],[rxn]])</f>
        <v>0</v>
      </c>
    </row>
    <row r="250" spans="1:5" hidden="1" x14ac:dyDescent="0.25">
      <c r="A250" t="s">
        <v>1381</v>
      </c>
      <c r="B250" t="s">
        <v>1029</v>
      </c>
      <c r="C250" t="s">
        <v>1028</v>
      </c>
      <c r="D250" t="s">
        <v>1030</v>
      </c>
      <c r="E250">
        <f>COUNTIF(iYali!$C$4:$C$61,iYali_FSEOF_rxns[[#This Row],[rxn]])</f>
        <v>0</v>
      </c>
    </row>
    <row r="251" spans="1:5" hidden="1" x14ac:dyDescent="0.25">
      <c r="A251" t="s">
        <v>1382</v>
      </c>
      <c r="B251" t="s">
        <v>70</v>
      </c>
      <c r="C251" t="s">
        <v>68</v>
      </c>
      <c r="D251" t="s">
        <v>1031</v>
      </c>
      <c r="E251">
        <f>COUNTIF(iYali!$C$4:$C$61,iYali_FSEOF_rxns[[#This Row],[rxn]])</f>
        <v>0</v>
      </c>
    </row>
    <row r="252" spans="1:5" hidden="1" x14ac:dyDescent="0.25">
      <c r="A252" t="s">
        <v>1383</v>
      </c>
      <c r="B252" t="s">
        <v>1033</v>
      </c>
      <c r="C252" t="s">
        <v>1032</v>
      </c>
      <c r="D252" t="s">
        <v>1034</v>
      </c>
      <c r="E252">
        <f>COUNTIF(iYali!$C$4:$C$61,iYali_FSEOF_rxns[[#This Row],[rxn]])</f>
        <v>0</v>
      </c>
    </row>
    <row r="253" spans="1:5" hidden="1" x14ac:dyDescent="0.25">
      <c r="A253" t="s">
        <v>1384</v>
      </c>
      <c r="B253" t="s">
        <v>1033</v>
      </c>
      <c r="C253" t="s">
        <v>1032</v>
      </c>
      <c r="D253" t="s">
        <v>1035</v>
      </c>
      <c r="E253">
        <f>COUNTIF(iYali!$C$4:$C$61,iYali_FSEOF_rxns[[#This Row],[rxn]])</f>
        <v>0</v>
      </c>
    </row>
    <row r="254" spans="1:5" hidden="1" x14ac:dyDescent="0.25">
      <c r="A254" t="s">
        <v>1385</v>
      </c>
      <c r="B254" t="s">
        <v>836</v>
      </c>
      <c r="C254" t="s">
        <v>835</v>
      </c>
      <c r="D254" t="s">
        <v>1036</v>
      </c>
      <c r="E254">
        <f>COUNTIF(iYali!$C$4:$C$61,iYali_FSEOF_rxns[[#This Row],[rxn]])</f>
        <v>0</v>
      </c>
    </row>
    <row r="255" spans="1:5" hidden="1" x14ac:dyDescent="0.25">
      <c r="A255" t="s">
        <v>1386</v>
      </c>
      <c r="B255" t="s">
        <v>899</v>
      </c>
      <c r="C255" t="s">
        <v>1037</v>
      </c>
      <c r="D255" t="s">
        <v>1038</v>
      </c>
      <c r="E255">
        <f>COUNTIF(iYali!$C$4:$C$61,iYali_FSEOF_rxns[[#This Row],[rxn]])</f>
        <v>0</v>
      </c>
    </row>
    <row r="256" spans="1:5" hidden="1" x14ac:dyDescent="0.25">
      <c r="A256" t="s">
        <v>1387</v>
      </c>
      <c r="B256" t="s">
        <v>1040</v>
      </c>
      <c r="C256" t="s">
        <v>1039</v>
      </c>
      <c r="D256" t="s">
        <v>1041</v>
      </c>
      <c r="E256">
        <f>COUNTIF(iYali!$C$4:$C$61,iYali_FSEOF_rxns[[#This Row],[rxn]])</f>
        <v>0</v>
      </c>
    </row>
    <row r="257" spans="1:5" hidden="1" x14ac:dyDescent="0.25">
      <c r="A257" t="s">
        <v>1388</v>
      </c>
      <c r="B257" t="s">
        <v>1043</v>
      </c>
      <c r="C257" t="s">
        <v>1042</v>
      </c>
      <c r="D257" t="s">
        <v>1044</v>
      </c>
      <c r="E257">
        <f>COUNTIF(iYali!$C$4:$C$61,iYali_FSEOF_rxns[[#This Row],[rxn]])</f>
        <v>0</v>
      </c>
    </row>
    <row r="258" spans="1:5" hidden="1" x14ac:dyDescent="0.25">
      <c r="A258" t="s">
        <v>1389</v>
      </c>
      <c r="B258" t="s">
        <v>692</v>
      </c>
      <c r="C258" t="s">
        <v>1045</v>
      </c>
      <c r="D258" t="s">
        <v>1046</v>
      </c>
      <c r="E258">
        <f>COUNTIF(iYali!$C$4:$C$61,iYali_FSEOF_rxns[[#This Row],[rxn]])</f>
        <v>0</v>
      </c>
    </row>
    <row r="259" spans="1:5" hidden="1" x14ac:dyDescent="0.25">
      <c r="A259" t="s">
        <v>1390</v>
      </c>
      <c r="B259" t="s">
        <v>1048</v>
      </c>
      <c r="C259" t="s">
        <v>1047</v>
      </c>
      <c r="D259" t="s">
        <v>1049</v>
      </c>
      <c r="E259">
        <f>COUNTIF(iYali!$C$4:$C$61,iYali_FSEOF_rxns[[#This Row],[rxn]])</f>
        <v>0</v>
      </c>
    </row>
    <row r="260" spans="1:5" hidden="1" x14ac:dyDescent="0.25">
      <c r="A260" t="s">
        <v>1391</v>
      </c>
      <c r="B260" t="s">
        <v>1051</v>
      </c>
      <c r="C260" t="s">
        <v>1050</v>
      </c>
      <c r="D260" t="s">
        <v>1052</v>
      </c>
      <c r="E260">
        <f>COUNTIF(iYali!$C$4:$C$61,iYali_FSEOF_rxns[[#This Row],[rxn]])</f>
        <v>0</v>
      </c>
    </row>
    <row r="261" spans="1:5" hidden="1" x14ac:dyDescent="0.25">
      <c r="A261" t="s">
        <v>1392</v>
      </c>
      <c r="B261" t="s">
        <v>899</v>
      </c>
      <c r="C261" t="s">
        <v>1053</v>
      </c>
      <c r="D261" t="s">
        <v>1054</v>
      </c>
      <c r="E261">
        <f>COUNTIF(iYali!$C$4:$C$61,iYali_FSEOF_rxns[[#This Row],[rxn]])</f>
        <v>0</v>
      </c>
    </row>
    <row r="262" spans="1:5" hidden="1" x14ac:dyDescent="0.25">
      <c r="A262" t="s">
        <v>1393</v>
      </c>
      <c r="B262" t="s">
        <v>1056</v>
      </c>
      <c r="C262" t="s">
        <v>1055</v>
      </c>
      <c r="D262" t="s">
        <v>1057</v>
      </c>
      <c r="E262">
        <f>COUNTIF(iYali!$C$4:$C$61,iYali_FSEOF_rxns[[#This Row],[rxn]])</f>
        <v>0</v>
      </c>
    </row>
    <row r="263" spans="1:5" hidden="1" x14ac:dyDescent="0.25">
      <c r="A263" t="s">
        <v>1394</v>
      </c>
      <c r="B263" t="s">
        <v>388</v>
      </c>
      <c r="C263" t="s">
        <v>390</v>
      </c>
      <c r="D263" t="s">
        <v>1058</v>
      </c>
      <c r="E263">
        <f>COUNTIF(iYali!$C$4:$C$61,iYali_FSEOF_rxns[[#This Row],[rxn]])</f>
        <v>0</v>
      </c>
    </row>
    <row r="264" spans="1:5" hidden="1" x14ac:dyDescent="0.25">
      <c r="A264" t="s">
        <v>1395</v>
      </c>
      <c r="B264" t="s">
        <v>1060</v>
      </c>
      <c r="C264" t="s">
        <v>1059</v>
      </c>
      <c r="D264" t="s">
        <v>1061</v>
      </c>
      <c r="E264">
        <f>COUNTIF(iYali!$C$4:$C$61,iYali_FSEOF_rxns[[#This Row],[rxn]])</f>
        <v>0</v>
      </c>
    </row>
    <row r="265" spans="1:5" hidden="1" x14ac:dyDescent="0.25">
      <c r="A265" t="s">
        <v>1396</v>
      </c>
      <c r="B265" t="s">
        <v>494</v>
      </c>
      <c r="C265" t="s">
        <v>1062</v>
      </c>
      <c r="D265" t="s">
        <v>1063</v>
      </c>
      <c r="E265">
        <f>COUNTIF(iYali!$C$4:$C$61,iYali_FSEOF_rxns[[#This Row],[rxn]])</f>
        <v>0</v>
      </c>
    </row>
    <row r="266" spans="1:5" hidden="1" x14ac:dyDescent="0.25">
      <c r="A266" t="s">
        <v>1397</v>
      </c>
      <c r="B266" t="s">
        <v>1065</v>
      </c>
      <c r="C266" t="s">
        <v>1064</v>
      </c>
      <c r="D266" t="s">
        <v>1066</v>
      </c>
      <c r="E266">
        <f>COUNTIF(iYali!$C$4:$C$61,iYali_FSEOF_rxns[[#This Row],[rxn]])</f>
        <v>0</v>
      </c>
    </row>
    <row r="267" spans="1:5" hidden="1" x14ac:dyDescent="0.25">
      <c r="A267" t="s">
        <v>1398</v>
      </c>
      <c r="B267" t="s">
        <v>499</v>
      </c>
      <c r="C267" t="s">
        <v>1067</v>
      </c>
      <c r="D267" t="s">
        <v>1068</v>
      </c>
      <c r="E267">
        <f>COUNTIF(iYali!$C$4:$C$61,iYali_FSEOF_rxns[[#This Row],[rxn]])</f>
        <v>0</v>
      </c>
    </row>
    <row r="268" spans="1:5" hidden="1" x14ac:dyDescent="0.25">
      <c r="A268" t="s">
        <v>1399</v>
      </c>
      <c r="B268" t="s">
        <v>1070</v>
      </c>
      <c r="C268" t="s">
        <v>1069</v>
      </c>
      <c r="D268" t="s">
        <v>1071</v>
      </c>
      <c r="E268">
        <f>COUNTIF(iYali!$C$4:$C$61,iYali_FSEOF_rxns[[#This Row],[rxn]])</f>
        <v>0</v>
      </c>
    </row>
    <row r="269" spans="1:5" hidden="1" x14ac:dyDescent="0.25">
      <c r="A269" t="s">
        <v>1400</v>
      </c>
      <c r="B269" t="s">
        <v>494</v>
      </c>
      <c r="C269" t="s">
        <v>1072</v>
      </c>
      <c r="D269" t="s">
        <v>1073</v>
      </c>
      <c r="E269">
        <f>COUNTIF(iYali!$C$4:$C$61,iYali_FSEOF_rxns[[#This Row],[rxn]])</f>
        <v>0</v>
      </c>
    </row>
    <row r="270" spans="1:5" hidden="1" x14ac:dyDescent="0.25">
      <c r="A270" t="s">
        <v>1401</v>
      </c>
      <c r="B270" t="s">
        <v>494</v>
      </c>
      <c r="C270" t="s">
        <v>1074</v>
      </c>
      <c r="D270" t="s">
        <v>1075</v>
      </c>
      <c r="E270">
        <f>COUNTIF(iYali!$C$4:$C$61,iYali_FSEOF_rxns[[#This Row],[rxn]])</f>
        <v>0</v>
      </c>
    </row>
    <row r="271" spans="1:5" hidden="1" x14ac:dyDescent="0.25">
      <c r="A271" t="s">
        <v>1402</v>
      </c>
      <c r="B271" t="s">
        <v>133</v>
      </c>
      <c r="C271" t="s">
        <v>132</v>
      </c>
      <c r="D271" t="s">
        <v>1076</v>
      </c>
      <c r="E271">
        <f>COUNTIF(iYali!$C$4:$C$61,iYali_FSEOF_rxns[[#This Row],[rxn]])</f>
        <v>0</v>
      </c>
    </row>
    <row r="272" spans="1:5" hidden="1" x14ac:dyDescent="0.25">
      <c r="A272" t="s">
        <v>1403</v>
      </c>
      <c r="B272" t="s">
        <v>135</v>
      </c>
      <c r="C272" t="s">
        <v>134</v>
      </c>
      <c r="D272" t="s">
        <v>1077</v>
      </c>
      <c r="E272">
        <f>COUNTIF(iYali!$C$4:$C$61,iYali_FSEOF_rxns[[#This Row],[rxn]])</f>
        <v>0</v>
      </c>
    </row>
    <row r="273" spans="1:5" hidden="1" x14ac:dyDescent="0.25">
      <c r="A273" t="s">
        <v>1404</v>
      </c>
      <c r="B273" t="s">
        <v>137</v>
      </c>
      <c r="C273" t="s">
        <v>136</v>
      </c>
      <c r="D273" t="s">
        <v>1078</v>
      </c>
      <c r="E273">
        <f>COUNTIF(iYali!$C$4:$C$61,iYali_FSEOF_rxns[[#This Row],[rxn]])</f>
        <v>0</v>
      </c>
    </row>
    <row r="274" spans="1:5" hidden="1" x14ac:dyDescent="0.25">
      <c r="A274" t="s">
        <v>1405</v>
      </c>
      <c r="B274" t="s">
        <v>1079</v>
      </c>
      <c r="C274" t="s">
        <v>143</v>
      </c>
      <c r="D274" t="s">
        <v>1080</v>
      </c>
      <c r="E274">
        <f>COUNTIF(iYali!$C$4:$C$61,iYali_FSEOF_rxns[[#This Row],[rxn]])</f>
        <v>0</v>
      </c>
    </row>
    <row r="275" spans="1:5" hidden="1" x14ac:dyDescent="0.25">
      <c r="A275" t="s">
        <v>1406</v>
      </c>
      <c r="B275" t="s">
        <v>491</v>
      </c>
      <c r="C275" t="s">
        <v>1081</v>
      </c>
      <c r="D275" t="s">
        <v>1082</v>
      </c>
      <c r="E275">
        <f>COUNTIF(iYali!$C$4:$C$61,iYali_FSEOF_rxns[[#This Row],[rxn]])</f>
        <v>0</v>
      </c>
    </row>
    <row r="276" spans="1:5" hidden="1" x14ac:dyDescent="0.25">
      <c r="A276" t="s">
        <v>1407</v>
      </c>
      <c r="B276" t="s">
        <v>1079</v>
      </c>
      <c r="C276" t="s">
        <v>130</v>
      </c>
      <c r="D276" t="s">
        <v>1083</v>
      </c>
      <c r="E276">
        <f>COUNTIF(iYali!$C$4:$C$61,iYali_FSEOF_rxns[[#This Row],[rxn]])</f>
        <v>0</v>
      </c>
    </row>
    <row r="277" spans="1:5" hidden="1" x14ac:dyDescent="0.25">
      <c r="A277" t="s">
        <v>1408</v>
      </c>
      <c r="B277" t="s">
        <v>1085</v>
      </c>
      <c r="C277" t="s">
        <v>1084</v>
      </c>
      <c r="D277" t="s">
        <v>1086</v>
      </c>
      <c r="E277">
        <f>COUNTIF(iYali!$C$4:$C$61,iYali_FSEOF_rxns[[#This Row],[rxn]])</f>
        <v>0</v>
      </c>
    </row>
    <row r="278" spans="1:5" hidden="1" x14ac:dyDescent="0.25">
      <c r="A278" t="s">
        <v>1409</v>
      </c>
      <c r="B278" t="s">
        <v>470</v>
      </c>
      <c r="C278" t="s">
        <v>1087</v>
      </c>
      <c r="D278" t="s">
        <v>1088</v>
      </c>
      <c r="E278">
        <f>COUNTIF(iYali!$C$4:$C$61,iYali_FSEOF_rxns[[#This Row],[rxn]])</f>
        <v>0</v>
      </c>
    </row>
    <row r="280" spans="1:5" x14ac:dyDescent="0.25">
      <c r="A280" s="21" t="s">
        <v>1092</v>
      </c>
      <c r="B280" s="21" t="s">
        <v>1160</v>
      </c>
      <c r="C280" t="s">
        <v>1161</v>
      </c>
    </row>
    <row r="281" spans="1:5" x14ac:dyDescent="0.25">
      <c r="A281" t="s">
        <v>1093</v>
      </c>
      <c r="B281" t="s">
        <v>187</v>
      </c>
      <c r="C281" s="22">
        <v>1000</v>
      </c>
    </row>
    <row r="282" spans="1:5" x14ac:dyDescent="0.25">
      <c r="A282" t="s">
        <v>1094</v>
      </c>
      <c r="B282" t="s">
        <v>476</v>
      </c>
      <c r="C282" s="22">
        <v>1000</v>
      </c>
    </row>
    <row r="283" spans="1:5" x14ac:dyDescent="0.25">
      <c r="A283" t="s">
        <v>1095</v>
      </c>
      <c r="B283" t="s">
        <v>473</v>
      </c>
      <c r="C283" s="22">
        <v>1000</v>
      </c>
    </row>
    <row r="284" spans="1:5" x14ac:dyDescent="0.25">
      <c r="A284" t="s">
        <v>1096</v>
      </c>
      <c r="B284" t="s">
        <v>398</v>
      </c>
      <c r="C284" s="22">
        <v>1000</v>
      </c>
    </row>
    <row r="285" spans="1:5" x14ac:dyDescent="0.25">
      <c r="A285" t="s">
        <v>1097</v>
      </c>
      <c r="B285" t="s">
        <v>18</v>
      </c>
      <c r="C285" s="22">
        <v>1000</v>
      </c>
    </row>
    <row r="286" spans="1:5" x14ac:dyDescent="0.25">
      <c r="A286" t="s">
        <v>1098</v>
      </c>
      <c r="B286" t="s">
        <v>123</v>
      </c>
      <c r="C286" s="22">
        <v>1000</v>
      </c>
    </row>
    <row r="287" spans="1:5" x14ac:dyDescent="0.25">
      <c r="A287" t="s">
        <v>1099</v>
      </c>
      <c r="B287" t="s">
        <v>138</v>
      </c>
      <c r="C287" s="22">
        <v>1000</v>
      </c>
    </row>
    <row r="288" spans="1:5" x14ac:dyDescent="0.25">
      <c r="A288" t="s">
        <v>1100</v>
      </c>
      <c r="B288" t="s">
        <v>138</v>
      </c>
      <c r="C288" s="22">
        <v>1000</v>
      </c>
    </row>
    <row r="289" spans="1:3" x14ac:dyDescent="0.25">
      <c r="A289" t="s">
        <v>1101</v>
      </c>
      <c r="B289" t="s">
        <v>18</v>
      </c>
      <c r="C289" s="22">
        <v>1000</v>
      </c>
    </row>
    <row r="290" spans="1:3" x14ac:dyDescent="0.25">
      <c r="A290" t="s">
        <v>1102</v>
      </c>
      <c r="B290" t="s">
        <v>123</v>
      </c>
      <c r="C290" s="22">
        <v>1000</v>
      </c>
    </row>
    <row r="291" spans="1:3" x14ac:dyDescent="0.25">
      <c r="A291" t="s">
        <v>1103</v>
      </c>
      <c r="B291" t="s">
        <v>83</v>
      </c>
      <c r="C291" s="22">
        <v>1000</v>
      </c>
    </row>
    <row r="292" spans="1:3" x14ac:dyDescent="0.25">
      <c r="A292" t="s">
        <v>1104</v>
      </c>
      <c r="B292" t="s">
        <v>83</v>
      </c>
      <c r="C292" s="22">
        <v>1000</v>
      </c>
    </row>
    <row r="293" spans="1:3" x14ac:dyDescent="0.25">
      <c r="A293" t="s">
        <v>1105</v>
      </c>
      <c r="B293" t="s">
        <v>18</v>
      </c>
      <c r="C293" s="22">
        <v>1000</v>
      </c>
    </row>
    <row r="294" spans="1:3" x14ac:dyDescent="0.25">
      <c r="A294" t="s">
        <v>1106</v>
      </c>
      <c r="B294" t="s">
        <v>83</v>
      </c>
      <c r="C294" s="22">
        <v>1000</v>
      </c>
    </row>
    <row r="295" spans="1:3" x14ac:dyDescent="0.25">
      <c r="A295" t="s">
        <v>1107</v>
      </c>
      <c r="B295" t="s">
        <v>83</v>
      </c>
      <c r="C295" s="22">
        <v>1000</v>
      </c>
    </row>
    <row r="296" spans="1:3" x14ac:dyDescent="0.25">
      <c r="A296" t="s">
        <v>1108</v>
      </c>
      <c r="B296" t="s">
        <v>18</v>
      </c>
      <c r="C296" s="22">
        <v>1000</v>
      </c>
    </row>
    <row r="297" spans="1:3" x14ac:dyDescent="0.25">
      <c r="A297" t="s">
        <v>1109</v>
      </c>
      <c r="B297" t="s">
        <v>83</v>
      </c>
      <c r="C297" s="22">
        <v>1000</v>
      </c>
    </row>
    <row r="298" spans="1:3" x14ac:dyDescent="0.25">
      <c r="A298" t="s">
        <v>1110</v>
      </c>
      <c r="B298" t="s">
        <v>83</v>
      </c>
      <c r="C298" s="22">
        <v>1000</v>
      </c>
    </row>
    <row r="299" spans="1:3" x14ac:dyDescent="0.25">
      <c r="A299" t="s">
        <v>1111</v>
      </c>
      <c r="B299" t="s">
        <v>501</v>
      </c>
      <c r="C299" s="23">
        <v>37.259538391246998</v>
      </c>
    </row>
    <row r="300" spans="1:3" x14ac:dyDescent="0.25">
      <c r="A300" t="s">
        <v>236</v>
      </c>
      <c r="B300" t="s">
        <v>507</v>
      </c>
      <c r="C300" s="23">
        <v>23.570006411903901</v>
      </c>
    </row>
    <row r="301" spans="1:3" x14ac:dyDescent="0.25">
      <c r="A301" s="10" t="s">
        <v>233</v>
      </c>
      <c r="B301" s="10" t="s">
        <v>504</v>
      </c>
      <c r="C301" s="24">
        <v>23.570006411903901</v>
      </c>
    </row>
    <row r="302" spans="1:3" x14ac:dyDescent="0.25">
      <c r="A302" t="s">
        <v>233</v>
      </c>
      <c r="B302" t="s">
        <v>520</v>
      </c>
      <c r="C302" s="23">
        <v>8.3361576667160104</v>
      </c>
    </row>
    <row r="303" spans="1:3" x14ac:dyDescent="0.25">
      <c r="A303" t="s">
        <v>244</v>
      </c>
      <c r="B303" t="s">
        <v>514</v>
      </c>
      <c r="C303" s="23">
        <v>8.3361576667160104</v>
      </c>
    </row>
    <row r="304" spans="1:3" x14ac:dyDescent="0.25">
      <c r="A304" t="s">
        <v>208</v>
      </c>
      <c r="B304" t="s">
        <v>517</v>
      </c>
      <c r="C304" s="23">
        <v>8.3361576667160104</v>
      </c>
    </row>
    <row r="305" spans="1:3" x14ac:dyDescent="0.25">
      <c r="A305" t="s">
        <v>1112</v>
      </c>
      <c r="B305" t="s">
        <v>379</v>
      </c>
      <c r="C305" s="23">
        <v>8.3361576667160104</v>
      </c>
    </row>
    <row r="306" spans="1:3" x14ac:dyDescent="0.25">
      <c r="A306" t="s">
        <v>1113</v>
      </c>
      <c r="B306" t="s">
        <v>379</v>
      </c>
      <c r="C306" s="23">
        <v>8.3361576667160104</v>
      </c>
    </row>
    <row r="307" spans="1:3" x14ac:dyDescent="0.25">
      <c r="A307" t="s">
        <v>1114</v>
      </c>
      <c r="B307" t="s">
        <v>379</v>
      </c>
      <c r="C307" s="23">
        <v>8.3361576667160104</v>
      </c>
    </row>
    <row r="308" spans="1:3" x14ac:dyDescent="0.25">
      <c r="A308" t="s">
        <v>204</v>
      </c>
      <c r="B308" t="s">
        <v>527</v>
      </c>
      <c r="C308" s="23">
        <v>8.3361576667160104</v>
      </c>
    </row>
    <row r="309" spans="1:3" x14ac:dyDescent="0.25">
      <c r="A309" t="s">
        <v>224</v>
      </c>
      <c r="B309" t="s">
        <v>545</v>
      </c>
      <c r="C309" s="23">
        <v>8.3361576667159802</v>
      </c>
    </row>
    <row r="310" spans="1:3" x14ac:dyDescent="0.25">
      <c r="A310" t="s">
        <v>278</v>
      </c>
      <c r="B310" t="s">
        <v>549</v>
      </c>
      <c r="C310" s="23">
        <v>8.3361576667159802</v>
      </c>
    </row>
    <row r="311" spans="1:3" x14ac:dyDescent="0.25">
      <c r="A311" t="s">
        <v>1115</v>
      </c>
      <c r="B311" t="s">
        <v>557</v>
      </c>
      <c r="C311" s="23">
        <v>8.3078045578858593</v>
      </c>
    </row>
    <row r="312" spans="1:3" x14ac:dyDescent="0.25">
      <c r="A312" t="s">
        <v>1116</v>
      </c>
      <c r="B312" t="s">
        <v>557</v>
      </c>
      <c r="C312" s="23">
        <v>8.3078045578858593</v>
      </c>
    </row>
    <row r="313" spans="1:3" x14ac:dyDescent="0.25">
      <c r="A313" t="s">
        <v>1117</v>
      </c>
      <c r="B313" t="s">
        <v>554</v>
      </c>
      <c r="C313" s="23">
        <v>8.3055026910018093</v>
      </c>
    </row>
    <row r="314" spans="1:3" x14ac:dyDescent="0.25">
      <c r="A314" t="s">
        <v>1118</v>
      </c>
      <c r="B314" t="s">
        <v>554</v>
      </c>
      <c r="C314" s="23">
        <v>8.3055026910018093</v>
      </c>
    </row>
    <row r="315" spans="1:3" x14ac:dyDescent="0.25">
      <c r="A315" t="s">
        <v>256</v>
      </c>
      <c r="B315" t="s">
        <v>386</v>
      </c>
      <c r="C315" s="23">
        <v>6.5895141029773301</v>
      </c>
    </row>
    <row r="316" spans="1:3" x14ac:dyDescent="0.25">
      <c r="A316" t="s">
        <v>1119</v>
      </c>
      <c r="B316" t="s">
        <v>563</v>
      </c>
      <c r="C316" s="23">
        <v>6.5895141029773301</v>
      </c>
    </row>
    <row r="317" spans="1:3" x14ac:dyDescent="0.25">
      <c r="A317" t="s">
        <v>1120</v>
      </c>
      <c r="B317" t="s">
        <v>563</v>
      </c>
      <c r="C317" s="23">
        <v>6.5895141029773301</v>
      </c>
    </row>
    <row r="318" spans="1:3" x14ac:dyDescent="0.25">
      <c r="A318" t="s">
        <v>1121</v>
      </c>
      <c r="B318" t="s">
        <v>120</v>
      </c>
      <c r="C318" s="23">
        <v>6.3879103274026097</v>
      </c>
    </row>
    <row r="319" spans="1:3" x14ac:dyDescent="0.25">
      <c r="A319" t="s">
        <v>1122</v>
      </c>
      <c r="B319" t="s">
        <v>120</v>
      </c>
      <c r="C319" s="23">
        <v>6.3879103274026097</v>
      </c>
    </row>
    <row r="320" spans="1:3" x14ac:dyDescent="0.25">
      <c r="A320" t="s">
        <v>1123</v>
      </c>
      <c r="B320" t="s">
        <v>120</v>
      </c>
      <c r="C320" s="23">
        <v>6.3879103274026097</v>
      </c>
    </row>
    <row r="321" spans="1:3" x14ac:dyDescent="0.25">
      <c r="A321" t="s">
        <v>1124</v>
      </c>
      <c r="B321" t="s">
        <v>120</v>
      </c>
      <c r="C321" s="23">
        <v>6.3879103274026097</v>
      </c>
    </row>
    <row r="322" spans="1:3" x14ac:dyDescent="0.25">
      <c r="A322" t="s">
        <v>1125</v>
      </c>
      <c r="B322" t="s">
        <v>129</v>
      </c>
      <c r="C322" s="23">
        <v>4.1610705012346099</v>
      </c>
    </row>
    <row r="323" spans="1:3" x14ac:dyDescent="0.25">
      <c r="A323" t="s">
        <v>1126</v>
      </c>
      <c r="B323" t="s">
        <v>46</v>
      </c>
      <c r="C323" s="23">
        <v>2.8663957832289002</v>
      </c>
    </row>
    <row r="324" spans="1:3" x14ac:dyDescent="0.25">
      <c r="A324" t="s">
        <v>1127</v>
      </c>
      <c r="B324" t="s">
        <v>46</v>
      </c>
      <c r="C324" s="23">
        <v>2.8663957832289002</v>
      </c>
    </row>
    <row r="325" spans="1:3" x14ac:dyDescent="0.25">
      <c r="A325" t="s">
        <v>1128</v>
      </c>
      <c r="B325" t="s">
        <v>125</v>
      </c>
      <c r="C325" s="23">
        <v>2.69563499860869</v>
      </c>
    </row>
    <row r="326" spans="1:3" x14ac:dyDescent="0.25">
      <c r="A326" t="s">
        <v>271</v>
      </c>
      <c r="B326" t="s">
        <v>112</v>
      </c>
      <c r="C326" s="23">
        <v>1.5200771413065499</v>
      </c>
    </row>
    <row r="327" spans="1:3" x14ac:dyDescent="0.25">
      <c r="A327" t="s">
        <v>267</v>
      </c>
      <c r="B327" t="s">
        <v>106</v>
      </c>
      <c r="C327" s="23">
        <v>1.43120263014339</v>
      </c>
    </row>
    <row r="328" spans="1:3" x14ac:dyDescent="0.25">
      <c r="A328" t="s">
        <v>240</v>
      </c>
      <c r="B328" t="s">
        <v>104</v>
      </c>
      <c r="C328" s="23">
        <v>1.43120263014339</v>
      </c>
    </row>
    <row r="329" spans="1:3" x14ac:dyDescent="0.25">
      <c r="A329" t="s">
        <v>263</v>
      </c>
      <c r="B329" t="s">
        <v>116</v>
      </c>
      <c r="C329" s="23">
        <v>1.1105322590645801</v>
      </c>
    </row>
    <row r="330" spans="1:3" x14ac:dyDescent="0.25">
      <c r="A330" s="10" t="s">
        <v>252</v>
      </c>
      <c r="B330" s="10" t="s">
        <v>114</v>
      </c>
      <c r="C330" s="24">
        <v>1.1105322590645801</v>
      </c>
    </row>
    <row r="331" spans="1:3" x14ac:dyDescent="0.25">
      <c r="A331" t="s">
        <v>1129</v>
      </c>
      <c r="B331" t="s">
        <v>183</v>
      </c>
      <c r="C331" s="23">
        <v>1.10642064740061</v>
      </c>
    </row>
    <row r="332" spans="1:3" x14ac:dyDescent="0.25">
      <c r="A332" t="s">
        <v>1130</v>
      </c>
      <c r="B332" t="s">
        <v>185</v>
      </c>
      <c r="C332" s="23">
        <v>1.10642064740061</v>
      </c>
    </row>
    <row r="333" spans="1:3" x14ac:dyDescent="0.25">
      <c r="A333" t="s">
        <v>275</v>
      </c>
      <c r="B333" t="s">
        <v>364</v>
      </c>
      <c r="C333" s="23">
        <v>1.0317783570102199</v>
      </c>
    </row>
    <row r="334" spans="1:3" x14ac:dyDescent="0.25">
      <c r="A334" t="s">
        <v>1131</v>
      </c>
      <c r="B334" t="s">
        <v>111</v>
      </c>
      <c r="C334" s="23">
        <v>1.00141665435174</v>
      </c>
    </row>
    <row r="335" spans="1:3" x14ac:dyDescent="0.25">
      <c r="A335" t="s">
        <v>1132</v>
      </c>
      <c r="B335" t="s">
        <v>111</v>
      </c>
      <c r="C335" s="23">
        <v>1.00141665435174</v>
      </c>
    </row>
    <row r="336" spans="1:3" x14ac:dyDescent="0.25">
      <c r="A336" t="s">
        <v>1133</v>
      </c>
      <c r="B336" t="s">
        <v>111</v>
      </c>
      <c r="C336" s="23">
        <v>1.00141665435174</v>
      </c>
    </row>
    <row r="337" spans="1:3" x14ac:dyDescent="0.25">
      <c r="A337" t="s">
        <v>1134</v>
      </c>
      <c r="B337" t="s">
        <v>111</v>
      </c>
      <c r="C337" s="23">
        <v>1.00141665435174</v>
      </c>
    </row>
    <row r="338" spans="1:3" x14ac:dyDescent="0.25">
      <c r="A338" t="s">
        <v>1135</v>
      </c>
      <c r="B338" t="s">
        <v>111</v>
      </c>
      <c r="C338" s="23">
        <v>1.00141665435174</v>
      </c>
    </row>
    <row r="339" spans="1:3" x14ac:dyDescent="0.25">
      <c r="A339" t="s">
        <v>1136</v>
      </c>
      <c r="B339" t="s">
        <v>111</v>
      </c>
      <c r="C339" s="23">
        <v>1.00141665435174</v>
      </c>
    </row>
    <row r="340" spans="1:3" x14ac:dyDescent="0.25">
      <c r="A340" t="s">
        <v>1137</v>
      </c>
      <c r="B340" t="s">
        <v>111</v>
      </c>
      <c r="C340" s="23">
        <v>1.00141665435174</v>
      </c>
    </row>
    <row r="341" spans="1:3" x14ac:dyDescent="0.25">
      <c r="A341" t="s">
        <v>1138</v>
      </c>
      <c r="B341" t="s">
        <v>111</v>
      </c>
      <c r="C341" s="23">
        <v>1.00141665435174</v>
      </c>
    </row>
    <row r="342" spans="1:3" x14ac:dyDescent="0.25">
      <c r="A342" t="s">
        <v>1139</v>
      </c>
      <c r="B342" t="s">
        <v>110</v>
      </c>
      <c r="C342" s="23">
        <v>1.00141665435174</v>
      </c>
    </row>
    <row r="343" spans="1:3" x14ac:dyDescent="0.25">
      <c r="A343" t="s">
        <v>1140</v>
      </c>
      <c r="B343" t="s">
        <v>110</v>
      </c>
      <c r="C343" s="23">
        <v>1.00141665435174</v>
      </c>
    </row>
    <row r="344" spans="1:3" x14ac:dyDescent="0.25">
      <c r="A344" t="s">
        <v>1141</v>
      </c>
      <c r="B344" t="s">
        <v>111</v>
      </c>
      <c r="C344" s="23">
        <v>1.00141665435174</v>
      </c>
    </row>
    <row r="345" spans="1:3" x14ac:dyDescent="0.25">
      <c r="A345" t="s">
        <v>1142</v>
      </c>
      <c r="B345" t="s">
        <v>1064</v>
      </c>
      <c r="C345" s="23">
        <v>0.40637195101645701</v>
      </c>
    </row>
    <row r="346" spans="1:3" x14ac:dyDescent="0.25">
      <c r="A346" t="s">
        <v>1143</v>
      </c>
      <c r="B346" t="s">
        <v>1069</v>
      </c>
      <c r="C346" s="23">
        <v>0.40241649638941901</v>
      </c>
    </row>
    <row r="347" spans="1:3" x14ac:dyDescent="0.25">
      <c r="A347" t="s">
        <v>1144</v>
      </c>
      <c r="B347" t="s">
        <v>134</v>
      </c>
      <c r="C347" s="23">
        <v>0.19741766022030499</v>
      </c>
    </row>
    <row r="348" spans="1:3" x14ac:dyDescent="0.25">
      <c r="A348" t="s">
        <v>1145</v>
      </c>
      <c r="B348" t="s">
        <v>136</v>
      </c>
      <c r="C348" s="23">
        <v>0.19741766022030499</v>
      </c>
    </row>
    <row r="349" spans="1:3" x14ac:dyDescent="0.25">
      <c r="A349" t="s">
        <v>1146</v>
      </c>
      <c r="B349" t="s">
        <v>132</v>
      </c>
      <c r="C349" s="23">
        <v>0.19741766022030499</v>
      </c>
    </row>
    <row r="350" spans="1:3" x14ac:dyDescent="0.25">
      <c r="A350" t="s">
        <v>1147</v>
      </c>
      <c r="B350" t="s">
        <v>143</v>
      </c>
      <c r="C350" s="23">
        <v>9.9401734614570705E-2</v>
      </c>
    </row>
    <row r="351" spans="1:3" x14ac:dyDescent="0.25">
      <c r="A351" t="s">
        <v>1148</v>
      </c>
      <c r="B351" t="s">
        <v>143</v>
      </c>
      <c r="C351" s="23">
        <v>9.9401734614570705E-2</v>
      </c>
    </row>
    <row r="352" spans="1:3" x14ac:dyDescent="0.25">
      <c r="A352" t="s">
        <v>1149</v>
      </c>
      <c r="B352" t="s">
        <v>1084</v>
      </c>
      <c r="C352" s="22">
        <v>0</v>
      </c>
    </row>
    <row r="353" spans="1:3" x14ac:dyDescent="0.25">
      <c r="A353" t="s">
        <v>1150</v>
      </c>
      <c r="B353" t="s">
        <v>1084</v>
      </c>
      <c r="C353" s="22">
        <v>0</v>
      </c>
    </row>
    <row r="354" spans="1:3" x14ac:dyDescent="0.25">
      <c r="A354" t="s">
        <v>1151</v>
      </c>
      <c r="B354" t="s">
        <v>1084</v>
      </c>
      <c r="C354" s="22">
        <v>0</v>
      </c>
    </row>
    <row r="355" spans="1:3" x14ac:dyDescent="0.25">
      <c r="A355" t="s">
        <v>1152</v>
      </c>
      <c r="B355" t="s">
        <v>1084</v>
      </c>
      <c r="C355" s="22">
        <v>0</v>
      </c>
    </row>
    <row r="356" spans="1:3" x14ac:dyDescent="0.25">
      <c r="A356" t="s">
        <v>1153</v>
      </c>
      <c r="B356" t="s">
        <v>1084</v>
      </c>
      <c r="C356" s="22">
        <v>0</v>
      </c>
    </row>
    <row r="357" spans="1:3" x14ac:dyDescent="0.25">
      <c r="A357" t="s">
        <v>1154</v>
      </c>
      <c r="B357" t="s">
        <v>1084</v>
      </c>
      <c r="C357" s="22">
        <v>0</v>
      </c>
    </row>
    <row r="358" spans="1:3" x14ac:dyDescent="0.25">
      <c r="A358" t="s">
        <v>1155</v>
      </c>
      <c r="B358" t="s">
        <v>1084</v>
      </c>
      <c r="C358" s="22">
        <v>0</v>
      </c>
    </row>
    <row r="359" spans="1:3" x14ac:dyDescent="0.25">
      <c r="A359" t="s">
        <v>1156</v>
      </c>
      <c r="B359" t="s">
        <v>1084</v>
      </c>
      <c r="C359" s="22">
        <v>0</v>
      </c>
    </row>
    <row r="360" spans="1:3" x14ac:dyDescent="0.25">
      <c r="A360" t="s">
        <v>1157</v>
      </c>
      <c r="B360" t="s">
        <v>1084</v>
      </c>
      <c r="C360" s="22">
        <v>0</v>
      </c>
    </row>
    <row r="361" spans="1:3" x14ac:dyDescent="0.25">
      <c r="A361" t="s">
        <v>1158</v>
      </c>
      <c r="B361" t="s">
        <v>1084</v>
      </c>
      <c r="C361" s="22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8" sqref="D8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26" t="s">
        <v>359</v>
      </c>
      <c r="B1" s="26"/>
      <c r="C1" s="26"/>
      <c r="D1" s="26"/>
      <c r="E1" s="26"/>
      <c r="F1" s="26"/>
      <c r="G1" s="26"/>
      <c r="H1" s="26"/>
    </row>
    <row r="2" spans="1:10" x14ac:dyDescent="0.25">
      <c r="A2" t="s">
        <v>189</v>
      </c>
      <c r="B2" t="s">
        <v>190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176</v>
      </c>
    </row>
    <row r="3" spans="1:10" hidden="1" x14ac:dyDescent="0.25">
      <c r="A3">
        <v>2.9740000000000002</v>
      </c>
      <c r="B3">
        <v>5</v>
      </c>
      <c r="C3" t="s">
        <v>196</v>
      </c>
      <c r="D3" t="s">
        <v>197</v>
      </c>
      <c r="E3" t="s">
        <v>198</v>
      </c>
      <c r="F3">
        <v>1</v>
      </c>
    </row>
    <row r="4" spans="1:10" x14ac:dyDescent="0.25">
      <c r="A4" s="7">
        <v>22.002099999999999</v>
      </c>
      <c r="B4">
        <v>99</v>
      </c>
      <c r="C4" t="s">
        <v>211</v>
      </c>
      <c r="D4" t="s">
        <v>212</v>
      </c>
      <c r="E4" t="s">
        <v>213</v>
      </c>
      <c r="F4">
        <v>0</v>
      </c>
      <c r="G4" t="s">
        <v>214</v>
      </c>
      <c r="H4" t="s">
        <v>354</v>
      </c>
      <c r="J4" s="5" t="s">
        <v>358</v>
      </c>
    </row>
    <row r="5" spans="1:10" x14ac:dyDescent="0.25">
      <c r="A5" s="7">
        <v>11.9725</v>
      </c>
      <c r="B5">
        <v>742</v>
      </c>
      <c r="C5" t="s">
        <v>268</v>
      </c>
      <c r="D5" t="s">
        <v>269</v>
      </c>
      <c r="E5" t="s">
        <v>270</v>
      </c>
      <c r="F5">
        <v>0</v>
      </c>
      <c r="G5" t="s">
        <v>271</v>
      </c>
      <c r="H5" t="s">
        <v>354</v>
      </c>
    </row>
    <row r="6" spans="1:10" x14ac:dyDescent="0.25">
      <c r="A6" s="7">
        <v>10.6181</v>
      </c>
      <c r="B6">
        <v>316</v>
      </c>
      <c r="C6" t="s">
        <v>237</v>
      </c>
      <c r="D6" t="s">
        <v>238</v>
      </c>
      <c r="E6" t="s">
        <v>239</v>
      </c>
      <c r="F6">
        <v>1</v>
      </c>
      <c r="G6" t="s">
        <v>240</v>
      </c>
      <c r="H6" t="s">
        <v>354</v>
      </c>
      <c r="J6" s="8" t="s">
        <v>360</v>
      </c>
    </row>
    <row r="7" spans="1:10" x14ac:dyDescent="0.25">
      <c r="A7" s="7">
        <v>10.6181</v>
      </c>
      <c r="B7">
        <v>695</v>
      </c>
      <c r="C7" t="s">
        <v>264</v>
      </c>
      <c r="D7" t="s">
        <v>265</v>
      </c>
      <c r="E7" t="s">
        <v>266</v>
      </c>
      <c r="F7">
        <v>1</v>
      </c>
      <c r="G7" t="s">
        <v>267</v>
      </c>
      <c r="H7" t="s">
        <v>354</v>
      </c>
      <c r="J7" s="4" t="s">
        <v>361</v>
      </c>
    </row>
    <row r="8" spans="1:10" x14ac:dyDescent="0.25">
      <c r="A8" s="9">
        <v>4.6917999999999997</v>
      </c>
      <c r="B8">
        <v>367</v>
      </c>
      <c r="C8" s="10" t="s">
        <v>249</v>
      </c>
      <c r="D8" s="10" t="s">
        <v>250</v>
      </c>
      <c r="E8" s="10" t="s">
        <v>251</v>
      </c>
      <c r="F8">
        <v>1</v>
      </c>
      <c r="G8" s="10" t="s">
        <v>252</v>
      </c>
      <c r="H8" s="10" t="s">
        <v>353</v>
      </c>
      <c r="J8" s="5" t="s">
        <v>362</v>
      </c>
    </row>
    <row r="9" spans="1:10" x14ac:dyDescent="0.25">
      <c r="A9" s="7">
        <v>4.6917999999999997</v>
      </c>
      <c r="B9">
        <v>694</v>
      </c>
      <c r="C9" t="s">
        <v>261</v>
      </c>
      <c r="D9" t="s">
        <v>262</v>
      </c>
      <c r="E9" t="s">
        <v>251</v>
      </c>
      <c r="F9">
        <v>1</v>
      </c>
      <c r="G9" t="s">
        <v>263</v>
      </c>
      <c r="H9" t="s">
        <v>354</v>
      </c>
    </row>
    <row r="10" spans="1:10" x14ac:dyDescent="0.25">
      <c r="A10" s="7">
        <v>2.2439</v>
      </c>
      <c r="B10">
        <v>1410</v>
      </c>
      <c r="C10" t="s">
        <v>300</v>
      </c>
      <c r="D10" t="s">
        <v>301</v>
      </c>
      <c r="E10" t="s">
        <v>298</v>
      </c>
      <c r="F10">
        <v>0</v>
      </c>
      <c r="G10" t="s">
        <v>299</v>
      </c>
      <c r="H10" t="s">
        <v>354</v>
      </c>
    </row>
    <row r="11" spans="1:10" x14ac:dyDescent="0.25">
      <c r="A11" s="7">
        <v>2.1192000000000002</v>
      </c>
      <c r="B11">
        <v>1452</v>
      </c>
      <c r="C11" t="s">
        <v>302</v>
      </c>
      <c r="D11" t="s">
        <v>303</v>
      </c>
      <c r="E11" t="s">
        <v>304</v>
      </c>
      <c r="F11">
        <v>0</v>
      </c>
      <c r="G11" t="s">
        <v>305</v>
      </c>
      <c r="H11" t="s">
        <v>354</v>
      </c>
    </row>
    <row r="12" spans="1:10" x14ac:dyDescent="0.25">
      <c r="A12" s="7">
        <v>1.5269999999999999</v>
      </c>
      <c r="B12">
        <v>810</v>
      </c>
      <c r="C12" t="s">
        <v>272</v>
      </c>
      <c r="D12" t="s">
        <v>273</v>
      </c>
      <c r="E12" t="s">
        <v>274</v>
      </c>
      <c r="F12">
        <v>1</v>
      </c>
      <c r="G12" t="s">
        <v>275</v>
      </c>
      <c r="H12" t="s">
        <v>354</v>
      </c>
    </row>
    <row r="13" spans="1:10" x14ac:dyDescent="0.25">
      <c r="A13" s="9">
        <v>0.98002</v>
      </c>
      <c r="B13">
        <v>287</v>
      </c>
      <c r="C13" s="10" t="s">
        <v>230</v>
      </c>
      <c r="D13" s="10" t="s">
        <v>231</v>
      </c>
      <c r="E13" s="10" t="s">
        <v>232</v>
      </c>
      <c r="F13">
        <v>1</v>
      </c>
      <c r="G13" s="10" t="s">
        <v>233</v>
      </c>
      <c r="H13" s="10" t="s">
        <v>353</v>
      </c>
    </row>
    <row r="14" spans="1:10" x14ac:dyDescent="0.25">
      <c r="A14" s="7">
        <v>0.98002</v>
      </c>
      <c r="B14">
        <v>288</v>
      </c>
      <c r="C14" t="s">
        <v>234</v>
      </c>
      <c r="D14" t="s">
        <v>235</v>
      </c>
      <c r="E14" t="s">
        <v>232</v>
      </c>
      <c r="F14">
        <v>0</v>
      </c>
      <c r="G14" t="s">
        <v>236</v>
      </c>
      <c r="H14" t="s">
        <v>354</v>
      </c>
    </row>
    <row r="15" spans="1:10" x14ac:dyDescent="0.25">
      <c r="A15" s="7">
        <v>0.92413000000000001</v>
      </c>
      <c r="B15">
        <v>19</v>
      </c>
      <c r="C15" t="s">
        <v>199</v>
      </c>
      <c r="D15" t="s">
        <v>200</v>
      </c>
      <c r="F15">
        <v>0</v>
      </c>
      <c r="G15" t="s">
        <v>201</v>
      </c>
      <c r="H15" t="s">
        <v>354</v>
      </c>
    </row>
    <row r="16" spans="1:10" x14ac:dyDescent="0.25">
      <c r="A16" s="7">
        <v>0.92413000000000001</v>
      </c>
      <c r="B16">
        <v>375</v>
      </c>
      <c r="C16" t="s">
        <v>253</v>
      </c>
      <c r="D16" t="s">
        <v>254</v>
      </c>
      <c r="E16" t="s">
        <v>255</v>
      </c>
      <c r="F16">
        <v>0</v>
      </c>
      <c r="G16" t="s">
        <v>256</v>
      </c>
      <c r="H16" t="s">
        <v>354</v>
      </c>
    </row>
    <row r="17" spans="1:8" x14ac:dyDescent="0.25">
      <c r="A17" s="7">
        <v>0.59077999999999997</v>
      </c>
      <c r="B17">
        <v>1852</v>
      </c>
      <c r="C17" t="s">
        <v>348</v>
      </c>
      <c r="D17" t="s">
        <v>349</v>
      </c>
      <c r="E17" t="s">
        <v>350</v>
      </c>
      <c r="F17">
        <v>0</v>
      </c>
      <c r="G17" t="s">
        <v>305</v>
      </c>
      <c r="H17" t="s">
        <v>354</v>
      </c>
    </row>
    <row r="18" spans="1:8" x14ac:dyDescent="0.25">
      <c r="A18" s="7">
        <v>0.57874000000000003</v>
      </c>
      <c r="B18">
        <v>1409</v>
      </c>
      <c r="C18" t="s">
        <v>296</v>
      </c>
      <c r="D18" t="s">
        <v>297</v>
      </c>
      <c r="E18" t="s">
        <v>298</v>
      </c>
      <c r="F18">
        <v>0</v>
      </c>
      <c r="G18" t="s">
        <v>299</v>
      </c>
      <c r="H18" t="s">
        <v>354</v>
      </c>
    </row>
    <row r="19" spans="1:8" x14ac:dyDescent="0.25">
      <c r="A19" s="7">
        <v>2.375E-2</v>
      </c>
      <c r="B19">
        <v>210</v>
      </c>
      <c r="C19" t="s">
        <v>221</v>
      </c>
      <c r="D19" t="s">
        <v>222</v>
      </c>
      <c r="E19" t="s">
        <v>223</v>
      </c>
      <c r="F19">
        <v>0</v>
      </c>
      <c r="G19" t="s">
        <v>224</v>
      </c>
      <c r="H19" t="s">
        <v>354</v>
      </c>
    </row>
    <row r="20" spans="1:8" x14ac:dyDescent="0.25">
      <c r="A20" s="7">
        <v>2.375E-2</v>
      </c>
      <c r="B20">
        <v>211</v>
      </c>
      <c r="C20" t="s">
        <v>225</v>
      </c>
      <c r="D20" t="s">
        <v>222</v>
      </c>
      <c r="E20" t="s">
        <v>223</v>
      </c>
      <c r="F20">
        <v>0</v>
      </c>
      <c r="G20" t="s">
        <v>224</v>
      </c>
      <c r="H20" t="s">
        <v>354</v>
      </c>
    </row>
    <row r="21" spans="1:8" x14ac:dyDescent="0.25">
      <c r="A21" s="7">
        <v>2.375E-2</v>
      </c>
      <c r="B21">
        <v>579</v>
      </c>
      <c r="C21" t="s">
        <v>257</v>
      </c>
      <c r="D21" t="s">
        <v>258</v>
      </c>
      <c r="E21" t="s">
        <v>259</v>
      </c>
      <c r="F21">
        <v>-1</v>
      </c>
      <c r="G21" t="s">
        <v>260</v>
      </c>
      <c r="H21" t="s">
        <v>354</v>
      </c>
    </row>
    <row r="22" spans="1:8" x14ac:dyDescent="0.25">
      <c r="A22" s="7">
        <v>2.375E-2</v>
      </c>
      <c r="B22">
        <v>868</v>
      </c>
      <c r="C22" t="s">
        <v>276</v>
      </c>
      <c r="D22" t="s">
        <v>277</v>
      </c>
      <c r="F22">
        <v>0</v>
      </c>
      <c r="G22" t="s">
        <v>278</v>
      </c>
      <c r="H22" t="s">
        <v>354</v>
      </c>
    </row>
    <row r="23" spans="1:8" x14ac:dyDescent="0.25">
      <c r="A23" s="7">
        <v>1.4844E-2</v>
      </c>
      <c r="B23">
        <v>92</v>
      </c>
      <c r="C23" t="s">
        <v>205</v>
      </c>
      <c r="D23" t="s">
        <v>206</v>
      </c>
      <c r="E23" t="s">
        <v>207</v>
      </c>
      <c r="F23">
        <v>0</v>
      </c>
      <c r="G23" t="s">
        <v>208</v>
      </c>
      <c r="H23" t="s">
        <v>354</v>
      </c>
    </row>
    <row r="24" spans="1:8" x14ac:dyDescent="0.25">
      <c r="A24" s="11">
        <v>1.4844E-2</v>
      </c>
      <c r="B24">
        <v>111</v>
      </c>
      <c r="C24" s="5" t="s">
        <v>215</v>
      </c>
      <c r="D24" s="5" t="s">
        <v>216</v>
      </c>
      <c r="E24" s="5" t="s">
        <v>217</v>
      </c>
      <c r="F24" s="5">
        <v>0</v>
      </c>
      <c r="G24" s="5" t="s">
        <v>218</v>
      </c>
      <c r="H24" s="5" t="s">
        <v>355</v>
      </c>
    </row>
    <row r="25" spans="1:8" x14ac:dyDescent="0.25">
      <c r="A25" s="7">
        <v>1.4844E-2</v>
      </c>
      <c r="B25">
        <v>324</v>
      </c>
      <c r="C25" t="s">
        <v>245</v>
      </c>
      <c r="D25" t="s">
        <v>246</v>
      </c>
      <c r="E25" t="s">
        <v>243</v>
      </c>
      <c r="F25">
        <v>1</v>
      </c>
      <c r="G25" t="s">
        <v>244</v>
      </c>
      <c r="H25" t="s">
        <v>354</v>
      </c>
    </row>
    <row r="26" spans="1:8" x14ac:dyDescent="0.25">
      <c r="A26" s="7">
        <v>1.4844E-2</v>
      </c>
      <c r="B26">
        <v>1465</v>
      </c>
      <c r="C26" t="s">
        <v>311</v>
      </c>
      <c r="D26" t="s">
        <v>312</v>
      </c>
      <c r="E26" t="s">
        <v>243</v>
      </c>
      <c r="F26">
        <v>-1</v>
      </c>
      <c r="G26" t="s">
        <v>308</v>
      </c>
      <c r="H26" t="s">
        <v>354</v>
      </c>
    </row>
    <row r="27" spans="1:8" x14ac:dyDescent="0.25">
      <c r="A27" s="7">
        <v>1.4844E-2</v>
      </c>
      <c r="B27">
        <v>1517</v>
      </c>
      <c r="C27" t="s">
        <v>315</v>
      </c>
      <c r="D27" t="s">
        <v>316</v>
      </c>
      <c r="F27">
        <v>0</v>
      </c>
      <c r="G27" t="s">
        <v>204</v>
      </c>
      <c r="H27" t="s">
        <v>354</v>
      </c>
    </row>
    <row r="28" spans="1:8" hidden="1" x14ac:dyDescent="0.25">
      <c r="A28">
        <v>4.8680000000000003</v>
      </c>
      <c r="B28">
        <v>1072</v>
      </c>
      <c r="C28" t="s">
        <v>279</v>
      </c>
      <c r="D28" t="s">
        <v>280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281</v>
      </c>
      <c r="D29" t="s">
        <v>282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283</v>
      </c>
      <c r="D30" t="s">
        <v>282</v>
      </c>
      <c r="F30">
        <v>1</v>
      </c>
    </row>
    <row r="31" spans="1:8" hidden="1" x14ac:dyDescent="0.25">
      <c r="A31">
        <v>2.375E-2</v>
      </c>
      <c r="B31">
        <v>1081</v>
      </c>
      <c r="C31" t="s">
        <v>284</v>
      </c>
      <c r="D31" t="s">
        <v>285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286</v>
      </c>
      <c r="D32" t="s">
        <v>287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288</v>
      </c>
      <c r="D33" t="s">
        <v>289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290</v>
      </c>
      <c r="D34" t="s">
        <v>289</v>
      </c>
      <c r="F34">
        <v>-1</v>
      </c>
    </row>
    <row r="35" spans="1:10" hidden="1" x14ac:dyDescent="0.25">
      <c r="A35">
        <v>1.4844E-2</v>
      </c>
      <c r="B35">
        <v>1150</v>
      </c>
      <c r="C35" t="s">
        <v>291</v>
      </c>
      <c r="D35" t="s">
        <v>289</v>
      </c>
      <c r="F35">
        <v>1</v>
      </c>
    </row>
    <row r="36" spans="1:10" hidden="1" x14ac:dyDescent="0.25">
      <c r="A36">
        <v>2.375E-2</v>
      </c>
      <c r="B36">
        <v>1282</v>
      </c>
      <c r="C36" t="s">
        <v>292</v>
      </c>
      <c r="D36" t="s">
        <v>293</v>
      </c>
      <c r="F36">
        <v>1</v>
      </c>
    </row>
    <row r="37" spans="1:10" hidden="1" x14ac:dyDescent="0.25">
      <c r="A37">
        <v>1.1875E-2</v>
      </c>
      <c r="B37">
        <v>1310</v>
      </c>
      <c r="C37" t="s">
        <v>294</v>
      </c>
      <c r="D37" t="s">
        <v>295</v>
      </c>
      <c r="F37">
        <v>1</v>
      </c>
    </row>
    <row r="38" spans="1:10" x14ac:dyDescent="0.25">
      <c r="A38" s="7">
        <v>1.4844E-2</v>
      </c>
      <c r="B38">
        <v>1534</v>
      </c>
      <c r="C38" t="s">
        <v>317</v>
      </c>
      <c r="D38" t="s">
        <v>318</v>
      </c>
      <c r="F38">
        <v>0</v>
      </c>
      <c r="G38" t="s">
        <v>204</v>
      </c>
      <c r="H38" t="s">
        <v>354</v>
      </c>
    </row>
    <row r="39" spans="1:10" x14ac:dyDescent="0.25">
      <c r="A39" s="7">
        <v>1.1875E-2</v>
      </c>
      <c r="B39">
        <v>213</v>
      </c>
      <c r="C39" t="s">
        <v>226</v>
      </c>
      <c r="D39" t="s">
        <v>227</v>
      </c>
      <c r="E39" t="s">
        <v>228</v>
      </c>
      <c r="F39">
        <v>0</v>
      </c>
      <c r="G39" t="s">
        <v>229</v>
      </c>
      <c r="H39" t="s">
        <v>354</v>
      </c>
    </row>
    <row r="40" spans="1:10" x14ac:dyDescent="0.25">
      <c r="A40" s="7">
        <v>8.9245000000000001E-3</v>
      </c>
      <c r="B40">
        <v>1463</v>
      </c>
      <c r="C40" t="s">
        <v>306</v>
      </c>
      <c r="D40" t="s">
        <v>307</v>
      </c>
      <c r="E40" t="s">
        <v>243</v>
      </c>
      <c r="F40">
        <v>1</v>
      </c>
      <c r="G40" t="s">
        <v>308</v>
      </c>
      <c r="H40" t="s">
        <v>354</v>
      </c>
    </row>
    <row r="41" spans="1:10" x14ac:dyDescent="0.25">
      <c r="A41" s="7">
        <v>8.9061999999999995E-3</v>
      </c>
      <c r="B41">
        <v>52</v>
      </c>
      <c r="C41" t="s">
        <v>202</v>
      </c>
      <c r="D41" t="s">
        <v>203</v>
      </c>
      <c r="F41">
        <v>0</v>
      </c>
      <c r="G41" t="s">
        <v>204</v>
      </c>
      <c r="H41" t="s">
        <v>354</v>
      </c>
    </row>
    <row r="42" spans="1:10" x14ac:dyDescent="0.25">
      <c r="A42" s="7">
        <v>8.9061999999999995E-3</v>
      </c>
      <c r="B42">
        <v>95</v>
      </c>
      <c r="C42" t="s">
        <v>209</v>
      </c>
      <c r="D42" t="s">
        <v>210</v>
      </c>
      <c r="E42" t="s">
        <v>207</v>
      </c>
      <c r="F42">
        <v>0</v>
      </c>
      <c r="G42" t="s">
        <v>208</v>
      </c>
      <c r="H42" t="s">
        <v>354</v>
      </c>
    </row>
    <row r="43" spans="1:10" x14ac:dyDescent="0.25">
      <c r="A43" s="11">
        <v>8.9061999999999995E-3</v>
      </c>
      <c r="B43" s="5">
        <v>113</v>
      </c>
      <c r="C43" s="5" t="s">
        <v>219</v>
      </c>
      <c r="D43" s="5" t="s">
        <v>220</v>
      </c>
      <c r="E43" s="5" t="s">
        <v>217</v>
      </c>
      <c r="F43" s="12">
        <v>0</v>
      </c>
      <c r="G43" s="5" t="s">
        <v>218</v>
      </c>
      <c r="H43" s="5" t="s">
        <v>355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241</v>
      </c>
      <c r="D44" t="s">
        <v>242</v>
      </c>
      <c r="E44" t="s">
        <v>243</v>
      </c>
      <c r="F44">
        <v>-1</v>
      </c>
      <c r="G44" t="s">
        <v>244</v>
      </c>
      <c r="H44" t="s">
        <v>354</v>
      </c>
    </row>
    <row r="45" spans="1:10" x14ac:dyDescent="0.25">
      <c r="A45" s="7">
        <v>8.9061999999999995E-3</v>
      </c>
      <c r="B45">
        <v>1516</v>
      </c>
      <c r="C45" t="s">
        <v>313</v>
      </c>
      <c r="D45" t="s">
        <v>314</v>
      </c>
      <c r="F45">
        <v>0</v>
      </c>
      <c r="G45" t="s">
        <v>204</v>
      </c>
      <c r="H45" t="s">
        <v>354</v>
      </c>
    </row>
    <row r="46" spans="1:10" x14ac:dyDescent="0.25">
      <c r="A46" s="7">
        <v>5.9496999999999996E-3</v>
      </c>
      <c r="B46">
        <v>1464</v>
      </c>
      <c r="C46" t="s">
        <v>309</v>
      </c>
      <c r="D46" t="s">
        <v>310</v>
      </c>
      <c r="E46" t="s">
        <v>243</v>
      </c>
      <c r="F46">
        <v>1</v>
      </c>
      <c r="G46" t="s">
        <v>308</v>
      </c>
      <c r="H46" t="s">
        <v>354</v>
      </c>
    </row>
    <row r="47" spans="1:10" hidden="1" x14ac:dyDescent="0.25">
      <c r="A47">
        <v>8.9061999999999995E-3</v>
      </c>
      <c r="B47">
        <v>1576</v>
      </c>
      <c r="C47" t="s">
        <v>319</v>
      </c>
      <c r="D47" t="s">
        <v>320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321</v>
      </c>
      <c r="D48" t="s">
        <v>322</v>
      </c>
      <c r="F48">
        <v>1</v>
      </c>
    </row>
    <row r="49" spans="1:8" hidden="1" x14ac:dyDescent="0.25">
      <c r="A49">
        <v>1.4844E-2</v>
      </c>
      <c r="B49">
        <v>1578</v>
      </c>
      <c r="C49" t="s">
        <v>323</v>
      </c>
      <c r="D49" t="s">
        <v>324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325</v>
      </c>
      <c r="D50" t="s">
        <v>326</v>
      </c>
      <c r="F50">
        <v>1</v>
      </c>
    </row>
    <row r="51" spans="1:8" hidden="1" x14ac:dyDescent="0.25">
      <c r="A51">
        <v>2.2441</v>
      </c>
      <c r="B51">
        <v>1587</v>
      </c>
      <c r="C51" t="s">
        <v>327</v>
      </c>
      <c r="D51" t="s">
        <v>328</v>
      </c>
      <c r="F51">
        <v>1</v>
      </c>
    </row>
    <row r="52" spans="1:8" hidden="1" x14ac:dyDescent="0.25">
      <c r="A52">
        <v>2.778</v>
      </c>
      <c r="B52">
        <v>1593</v>
      </c>
      <c r="C52" t="s">
        <v>329</v>
      </c>
      <c r="D52" t="s">
        <v>330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331</v>
      </c>
      <c r="D53" t="s">
        <v>332</v>
      </c>
      <c r="F53">
        <v>-1</v>
      </c>
    </row>
    <row r="54" spans="1:8" hidden="1" x14ac:dyDescent="0.25">
      <c r="A54">
        <v>2.8249</v>
      </c>
      <c r="B54">
        <v>1596</v>
      </c>
      <c r="C54" t="s">
        <v>333</v>
      </c>
      <c r="D54" t="s">
        <v>334</v>
      </c>
      <c r="F54">
        <v>-1</v>
      </c>
    </row>
    <row r="55" spans="1:8" hidden="1" x14ac:dyDescent="0.25">
      <c r="A55">
        <v>2.7098</v>
      </c>
      <c r="B55">
        <v>1599</v>
      </c>
      <c r="C55" t="s">
        <v>335</v>
      </c>
      <c r="D55" t="s">
        <v>336</v>
      </c>
      <c r="F55">
        <v>1</v>
      </c>
    </row>
    <row r="56" spans="1:8" hidden="1" x14ac:dyDescent="0.25">
      <c r="A56">
        <v>2.7098</v>
      </c>
      <c r="B56">
        <v>1600</v>
      </c>
      <c r="C56" t="s">
        <v>337</v>
      </c>
      <c r="D56" t="s">
        <v>338</v>
      </c>
      <c r="F56">
        <v>1</v>
      </c>
    </row>
    <row r="57" spans="1:8" hidden="1" x14ac:dyDescent="0.25">
      <c r="A57">
        <v>2.7098</v>
      </c>
      <c r="B57">
        <v>1601</v>
      </c>
      <c r="C57" t="s">
        <v>339</v>
      </c>
      <c r="D57" t="s">
        <v>340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341</v>
      </c>
      <c r="D58" t="s">
        <v>342</v>
      </c>
      <c r="F58">
        <v>1</v>
      </c>
    </row>
    <row r="59" spans="1:8" hidden="1" x14ac:dyDescent="0.25">
      <c r="A59">
        <v>0.98002</v>
      </c>
      <c r="B59">
        <v>1605</v>
      </c>
      <c r="C59" t="s">
        <v>343</v>
      </c>
      <c r="D59" t="s">
        <v>344</v>
      </c>
      <c r="F59">
        <v>-1</v>
      </c>
    </row>
    <row r="60" spans="1:8" hidden="1" x14ac:dyDescent="0.25">
      <c r="A60">
        <v>0.98002</v>
      </c>
      <c r="B60">
        <v>1778</v>
      </c>
      <c r="C60" t="s">
        <v>345</v>
      </c>
      <c r="D60" t="s">
        <v>346</v>
      </c>
      <c r="E60" t="s">
        <v>347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247</v>
      </c>
      <c r="D61" t="s">
        <v>248</v>
      </c>
      <c r="E61" t="s">
        <v>243</v>
      </c>
      <c r="F61">
        <v>-1</v>
      </c>
      <c r="G61" t="s">
        <v>244</v>
      </c>
      <c r="H61" t="s">
        <v>354</v>
      </c>
    </row>
    <row r="62" spans="1:8" hidden="1" x14ac:dyDescent="0.25">
      <c r="A62">
        <v>1</v>
      </c>
      <c r="B62">
        <v>1925</v>
      </c>
      <c r="C62" t="s">
        <v>351</v>
      </c>
      <c r="D62" t="s">
        <v>352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2023-10-03T22:05:50Z</dcterms:modified>
</cp:coreProperties>
</file>