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codeName="ThisWorkbook"/>
  <mc:AlternateContent xmlns:mc="http://schemas.openxmlformats.org/markup-compatibility/2006">
    <mc:Choice Requires="x15">
      <x15ac:absPath xmlns:x15ac="http://schemas.microsoft.com/office/spreadsheetml/2010/11/ac" url="/Users/Sri/Documents/durhack/"/>
    </mc:Choice>
  </mc:AlternateContent>
  <bookViews>
    <workbookView xWindow="480" yWindow="460" windowWidth="18200" windowHeight="12080" tabRatio="926"/>
  </bookViews>
  <sheets>
    <sheet name="Notes" sheetId="15" r:id="rId1"/>
    <sheet name="LSOAs" sheetId="11" r:id="rId2"/>
    <sheet name="MSOAs" sheetId="12" r:id="rId3"/>
    <sheet name="Additional Data Enterprises" sheetId="13" r:id="rId4"/>
    <sheet name="Additional Data Units" sheetId="14" r:id="rId5"/>
    <sheet name="DeprivationData" sheetId="9" r:id="rId6"/>
    <sheet name="PopulationData" sheetId="1" r:id="rId7"/>
    <sheet name="Households" sheetId="10" r:id="rId8"/>
    <sheet name="WealthierBenefits" sheetId="2" r:id="rId9"/>
    <sheet name="WealthierOther" sheetId="5" r:id="rId10"/>
    <sheet name="Children" sheetId="6" r:id="rId11"/>
    <sheet name="HealthData" sheetId="7" r:id="rId12"/>
    <sheet name="SaferData" sheetId="3" r:id="rId13"/>
    <sheet name="GreenerData" sheetId="4" r:id="rId14"/>
  </sheets>
  <externalReferences>
    <externalReference r:id="rId15"/>
  </externalReferences>
  <definedNames>
    <definedName name="Geographies">[1]Geographies!$B$1:$G$1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5" i="14" l="1"/>
  <c r="H15" i="13"/>
  <c r="AK41" i="9"/>
  <c r="AJ41" i="9"/>
  <c r="BX8" i="5"/>
  <c r="BJ8" i="5"/>
  <c r="BH8" i="5"/>
  <c r="BF8" i="5"/>
  <c r="BD8" i="5"/>
  <c r="BB8" i="5"/>
  <c r="AY8" i="5"/>
  <c r="S8" i="5"/>
  <c r="BX7" i="5"/>
  <c r="BJ7" i="5"/>
  <c r="BH7" i="5"/>
  <c r="BF7" i="5"/>
  <c r="BD7" i="5"/>
  <c r="BB7" i="5"/>
  <c r="AY7" i="5"/>
  <c r="S7" i="5"/>
  <c r="BX6" i="5"/>
  <c r="BO6" i="5"/>
  <c r="BN6" i="5"/>
  <c r="BM6" i="5"/>
  <c r="BL6" i="5"/>
  <c r="BJ6" i="5"/>
  <c r="BH6" i="5"/>
  <c r="BF6" i="5"/>
  <c r="BD6" i="5"/>
  <c r="BB6" i="5"/>
  <c r="AY6" i="5"/>
  <c r="S6" i="5"/>
  <c r="X6" i="3"/>
  <c r="V6" i="3"/>
  <c r="R6" i="3"/>
  <c r="X5" i="3"/>
  <c r="V5" i="3"/>
  <c r="R5" i="3"/>
  <c r="ED18" i="2"/>
  <c r="EC18" i="2"/>
  <c r="EB18" i="2"/>
  <c r="EA18" i="2"/>
  <c r="DZ18" i="2"/>
  <c r="DY18" i="2"/>
  <c r="DX18" i="2"/>
  <c r="DW18" i="2"/>
  <c r="DV18" i="2"/>
  <c r="DU18" i="2"/>
  <c r="DT18" i="2"/>
  <c r="DS18"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ED17" i="2"/>
  <c r="EC17" i="2"/>
  <c r="EB17" i="2"/>
  <c r="EA17" i="2"/>
  <c r="DZ17" i="2"/>
  <c r="DY17" i="2"/>
  <c r="DX17" i="2"/>
  <c r="DW17" i="2"/>
  <c r="DV17" i="2"/>
  <c r="DU17" i="2"/>
  <c r="DT17" i="2"/>
  <c r="DS17"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ED16" i="2"/>
  <c r="EC16" i="2"/>
  <c r="EB16" i="2"/>
  <c r="EA16" i="2"/>
  <c r="DZ16" i="2"/>
  <c r="DY16" i="2"/>
  <c r="DX16" i="2"/>
  <c r="DW16" i="2"/>
  <c r="DV16" i="2"/>
  <c r="DU16" i="2"/>
  <c r="DT16" i="2"/>
  <c r="DS16"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B15" i="2"/>
  <c r="ED15" i="2"/>
  <c r="I15" i="2"/>
  <c r="O15" i="2"/>
  <c r="D15" i="2"/>
  <c r="AO15" i="2"/>
  <c r="BP15" i="2"/>
  <c r="CF15" i="2"/>
  <c r="DA15" i="2"/>
  <c r="DW15" i="2"/>
  <c r="T15" i="2"/>
  <c r="AE15" i="2"/>
  <c r="AU15" i="2"/>
  <c r="BK15" i="2"/>
  <c r="CA15" i="2"/>
  <c r="CK15" i="2"/>
  <c r="CV15" i="2"/>
  <c r="DG15" i="2"/>
  <c r="DL15" i="2"/>
  <c r="DQ15" i="2"/>
  <c r="EB15" i="2"/>
  <c r="E15" i="2"/>
  <c r="K15" i="2"/>
  <c r="P15" i="2"/>
  <c r="U15" i="2"/>
  <c r="AA15" i="2"/>
  <c r="AF15" i="2"/>
  <c r="AK15" i="2"/>
  <c r="AQ15" i="2"/>
  <c r="AV15" i="2"/>
  <c r="BA15" i="2"/>
  <c r="BG15" i="2"/>
  <c r="BL15" i="2"/>
  <c r="BQ15" i="2"/>
  <c r="BW15" i="2"/>
  <c r="CB15" i="2"/>
  <c r="CG15" i="2"/>
  <c r="CM15" i="2"/>
  <c r="CR15" i="2"/>
  <c r="CW15" i="2"/>
  <c r="DC15" i="2"/>
  <c r="DH15" i="2"/>
  <c r="DM15" i="2"/>
  <c r="DS15" i="2"/>
  <c r="DX15" i="2"/>
  <c r="EC15" i="2"/>
  <c r="Y15" i="2"/>
  <c r="AJ15" i="2"/>
  <c r="AZ15" i="2"/>
  <c r="BE15" i="2"/>
  <c r="BU15" i="2"/>
  <c r="CQ15" i="2"/>
  <c r="Q15" i="2"/>
  <c r="BH15" i="2"/>
  <c r="G15" i="2"/>
  <c r="L15" i="2"/>
  <c r="W15" i="2"/>
  <c r="AB15" i="2"/>
  <c r="AG15" i="2"/>
  <c r="AM15" i="2"/>
  <c r="AR15" i="2"/>
  <c r="AW15" i="2"/>
  <c r="BC15" i="2"/>
  <c r="BM15" i="2"/>
  <c r="BS15" i="2"/>
  <c r="BX15" i="2"/>
  <c r="CC15" i="2"/>
  <c r="CI15" i="2"/>
  <c r="CN15" i="2"/>
  <c r="CS15" i="2"/>
  <c r="CY15" i="2"/>
  <c r="DD15" i="2"/>
  <c r="DI15" i="2"/>
  <c r="DO15" i="2"/>
  <c r="DT15" i="2"/>
  <c r="DY15" i="2"/>
  <c r="C15" i="2"/>
  <c r="H15" i="2"/>
  <c r="M15" i="2"/>
  <c r="S15" i="2"/>
  <c r="X15" i="2"/>
  <c r="AC15" i="2"/>
  <c r="AI15" i="2"/>
  <c r="AN15" i="2"/>
  <c r="AS15" i="2"/>
  <c r="AY15" i="2"/>
  <c r="BD15" i="2"/>
  <c r="BI15" i="2"/>
  <c r="BO15" i="2"/>
  <c r="BT15" i="2"/>
  <c r="BY15" i="2"/>
  <c r="CE15" i="2"/>
  <c r="CJ15" i="2"/>
  <c r="CO15" i="2"/>
  <c r="CU15" i="2"/>
  <c r="CZ15" i="2"/>
  <c r="DE15" i="2"/>
  <c r="DK15" i="2"/>
  <c r="DP15" i="2"/>
  <c r="DU15" i="2"/>
  <c r="EA15" i="2"/>
  <c r="F15" i="2"/>
  <c r="J15" i="2"/>
  <c r="N15" i="2"/>
  <c r="R15" i="2"/>
  <c r="V15" i="2"/>
  <c r="Z15" i="2"/>
  <c r="AD15" i="2"/>
  <c r="AH15" i="2"/>
  <c r="AL15" i="2"/>
  <c r="AP15" i="2"/>
  <c r="AT15" i="2"/>
  <c r="AX15" i="2"/>
  <c r="BB15" i="2"/>
  <c r="BF15" i="2"/>
  <c r="BJ15" i="2"/>
  <c r="BN15" i="2"/>
  <c r="BR15" i="2"/>
  <c r="BV15" i="2"/>
  <c r="BZ15" i="2"/>
  <c r="CD15" i="2"/>
  <c r="CH15" i="2"/>
  <c r="CL15" i="2"/>
  <c r="CP15" i="2"/>
  <c r="CT15" i="2"/>
  <c r="CX15" i="2"/>
  <c r="DB15" i="2"/>
  <c r="DF15" i="2"/>
  <c r="DJ15" i="2"/>
  <c r="DN15" i="2"/>
  <c r="DR15" i="2"/>
  <c r="DV15" i="2"/>
  <c r="DZ15" i="2"/>
</calcChain>
</file>

<file path=xl/sharedStrings.xml><?xml version="1.0" encoding="utf-8"?>
<sst xmlns="http://schemas.openxmlformats.org/spreadsheetml/2006/main" count="1098" uniqueCount="502">
  <si>
    <t>Theme</t>
  </si>
  <si>
    <t>Population - Male</t>
  </si>
  <si>
    <t>Population - Female</t>
  </si>
  <si>
    <t>Date</t>
  </si>
  <si>
    <t>Indicator</t>
  </si>
  <si>
    <t>All Ages</t>
  </si>
  <si>
    <t>Aged 0 to 4</t>
  </si>
  <si>
    <t>Aged 5 to 15</t>
  </si>
  <si>
    <t>Working Age</t>
  </si>
  <si>
    <t>Retired</t>
  </si>
  <si>
    <t>Aged 85+</t>
  </si>
  <si>
    <t xml:space="preserve"> 0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</si>
  <si>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</si>
  <si>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</si>
  <si>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</si>
  <si>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</si>
  <si>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</si>
  <si>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</si>
  <si>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</si>
  <si>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</si>
  <si>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</si>
  <si>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</si>
  <si>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</si>
  <si>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</si>
  <si>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</si>
  <si>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</si>
  <si>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</si>
  <si>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</si>
  <si>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t>
  </si>
  <si>
    <t>Young People under 24</t>
  </si>
  <si>
    <t>Workday Population</t>
  </si>
  <si>
    <t>Geography</t>
  </si>
  <si>
    <t>Area Name</t>
  </si>
  <si>
    <t>ONS Mid-2009 Population Estimates - All Ages</t>
  </si>
  <si>
    <t>ONS Mid-2009 Population Estimates - Aged 0 to 4</t>
  </si>
  <si>
    <t>ONS Mid-2009 Population Estimates - Aged 5 to 15</t>
  </si>
  <si>
    <t>ONS Mid-2009 Population Estimates - Working Age - Aged 16 to 64</t>
  </si>
  <si>
    <t>ONS Mid-2009 Population Estimates - Retired - Aged 65+</t>
  </si>
  <si>
    <t>ONS Mid-2009 Population Estimates - Aged 85+</t>
  </si>
  <si>
    <t>ONS Mid-2010 Population Estimates - All Ages</t>
  </si>
  <si>
    <t>ONS Mid-2010 Population Estimates - Aged 0 to 4</t>
  </si>
  <si>
    <t>ONS Mid-2010 Population Estimates - Aged 5 to 15</t>
  </si>
  <si>
    <t>ONS Mid-2010 Population Estimates - Working Age - Aged 16 to 64</t>
  </si>
  <si>
    <t>ONS Mid-2010 Population Estimates - Retired - Aged 65+</t>
  </si>
  <si>
    <t>ONS Mid-2010 Population Estimates - Aged 85+</t>
  </si>
  <si>
    <t>ONS Mid-2011 Population Estimates - All Ages</t>
  </si>
  <si>
    <t>ONS Mid-2011 Population Estimates - Aged 0 to 4</t>
  </si>
  <si>
    <t>ONS Mid-2011 Population Estimates - Aged 5 to 15</t>
  </si>
  <si>
    <t>ONS Mid-2011 Population Estimates - Working Age - Aged 16 to 64</t>
  </si>
  <si>
    <t>ONS Mid-2011 Population Estimates - Retired - Aged 65+</t>
  </si>
  <si>
    <t>ONS Mid-2011 Population Estimates - Aged 85+</t>
  </si>
  <si>
    <t>ONS Mid-2012 Population Estimates - All Ages</t>
  </si>
  <si>
    <t>ONS Mid-2012 Population Estimates - Aged 0 to 4</t>
  </si>
  <si>
    <t>ONS Mid-2012 Population Estimates - Aged 5 to 15</t>
  </si>
  <si>
    <t>ONS Mid-2012 Population Estimates - Working Age - Aged 16 to 64</t>
  </si>
  <si>
    <t>ONS Mid-2012 Population Estimates - Retired - Aged 65+</t>
  </si>
  <si>
    <t>ONS Mid-2012 Population Estimates - Aged 85+</t>
  </si>
  <si>
    <t xml:space="preserve"> </t>
  </si>
  <si>
    <t>All categories: Age</t>
  </si>
  <si>
    <t>Age 0 to 4</t>
  </si>
  <si>
    <t>5 to 15</t>
  </si>
  <si>
    <t>Under 24</t>
  </si>
  <si>
    <t>16 to 64</t>
  </si>
  <si>
    <t>65+</t>
  </si>
  <si>
    <t>65 to 74</t>
  </si>
  <si>
    <t>75 to 84</t>
  </si>
  <si>
    <t>North Durham CCG</t>
  </si>
  <si>
    <t>DDES CCG</t>
  </si>
  <si>
    <t>Major Centres</t>
  </si>
  <si>
    <t>Durham City MC</t>
  </si>
  <si>
    <t>Comparators</t>
  </si>
  <si>
    <t>County Durham</t>
  </si>
  <si>
    <t>North East</t>
  </si>
  <si>
    <t>England &amp; Wales</t>
  </si>
  <si>
    <t>Column</t>
  </si>
  <si>
    <t>Housing Benefit</t>
  </si>
  <si>
    <t>August 2013</t>
  </si>
  <si>
    <t>November 2013</t>
  </si>
  <si>
    <t>February 2014</t>
  </si>
  <si>
    <t>May 2014</t>
  </si>
  <si>
    <t>August 2014</t>
  </si>
  <si>
    <t>November 2014</t>
  </si>
  <si>
    <t>February 2015</t>
  </si>
  <si>
    <t>May 2015</t>
  </si>
  <si>
    <t>August 2015</t>
  </si>
  <si>
    <t>November 2015</t>
  </si>
  <si>
    <t>February 2016</t>
  </si>
  <si>
    <t>May 2016</t>
  </si>
  <si>
    <t>December 2012</t>
  </si>
  <si>
    <t>Out of Work Benefits (Counts)</t>
  </si>
  <si>
    <t>Claimant Count - Young People 24 and under</t>
  </si>
  <si>
    <t>Claimant Count - Working aged people (16 to 64)</t>
  </si>
  <si>
    <t>JSA Long Term Claimants - Working aged people (16 to 64) claiming for 12 months or more</t>
  </si>
  <si>
    <t>Disability Living Allowance</t>
  </si>
  <si>
    <t>Social HB Claims (February 2016)</t>
  </si>
  <si>
    <t>Private HB Claims (February 2016)</t>
  </si>
  <si>
    <t>Total HB Claims (February 2016)</t>
  </si>
  <si>
    <t>Claims</t>
  </si>
  <si>
    <t>% of all Dwellings (2011)</t>
  </si>
  <si>
    <t>% change in claims since December 2012</t>
  </si>
  <si>
    <t>% of social dwellings (2011)</t>
  </si>
  <si>
    <t>% of private dwellings (2011)</t>
  </si>
  <si>
    <t>Graph Data</t>
  </si>
  <si>
    <t>Recorded Crime</t>
  </si>
  <si>
    <t>ASB</t>
  </si>
  <si>
    <t>RTAs</t>
  </si>
  <si>
    <t>Latest Year</t>
  </si>
  <si>
    <t>2012/13</t>
  </si>
  <si>
    <t>2013/14</t>
  </si>
  <si>
    <t>2008 to 2013</t>
  </si>
  <si>
    <t>Rate per 1000 population</t>
  </si>
  <si>
    <t>Total RTAs</t>
  </si>
  <si>
    <t>Slight RTAs/Injuries</t>
  </si>
  <si>
    <t>Name</t>
  </si>
  <si>
    <t>Recorded Crime (ex Fraud)</t>
  </si>
  <si>
    <t>Victim Based</t>
  </si>
  <si>
    <t>Theft</t>
  </si>
  <si>
    <t>ASB ENVIRONMENTAL</t>
  </si>
  <si>
    <t>ASB NUISANCE</t>
  </si>
  <si>
    <t>ASB PERSONAL</t>
  </si>
  <si>
    <t>ASB Total</t>
  </si>
  <si>
    <t>Count</t>
  </si>
  <si>
    <t>Rate (per mile of road)</t>
  </si>
  <si>
    <t>Road Length (miles)</t>
  </si>
  <si>
    <t>Injuries</t>
  </si>
  <si>
    <t>% (of total RTAs)</t>
  </si>
  <si>
    <t>% (of total injuries)</t>
  </si>
  <si>
    <t>Average Domestic Energy Consumption</t>
  </si>
  <si>
    <t>Car Ownership</t>
  </si>
  <si>
    <t>Traffic Counts</t>
  </si>
  <si>
    <t>% Change since 2001</t>
  </si>
  <si>
    <t>All Traffic</t>
  </si>
  <si>
    <t>All Cars</t>
  </si>
  <si>
    <t>All HGVs</t>
  </si>
  <si>
    <t>Average Total Consumption (mWh)</t>
  </si>
  <si>
    <t>% change since 2008</t>
  </si>
  <si>
    <t>Average Electricity Consumption (mWh)</t>
  </si>
  <si>
    <t>Average Gas Consumption (mWh)</t>
  </si>
  <si>
    <t>Sum of households with cars in the Area</t>
  </si>
  <si>
    <t>Car Ownership: No Cars</t>
  </si>
  <si>
    <t>Car Ownership: 1 Car</t>
  </si>
  <si>
    <t>Car Ownership: 2 Cars</t>
  </si>
  <si>
    <t>Car Ownership: 3 Cars</t>
  </si>
  <si>
    <t>Car Ownership: 4 or more Cars</t>
  </si>
  <si>
    <t>Sum of all cars in the area</t>
  </si>
  <si>
    <t>% change from 2008</t>
  </si>
  <si>
    <t>Miles</t>
  </si>
  <si>
    <t>Qualifications - Count</t>
  </si>
  <si>
    <t>HESA - University Take up (England)</t>
  </si>
  <si>
    <t>Business Units</t>
  </si>
  <si>
    <t>Fuel Poverty - England only</t>
  </si>
  <si>
    <t>Domestic Energy Useage</t>
  </si>
  <si>
    <t>Food Bank Visits</t>
  </si>
  <si>
    <t>Employment</t>
  </si>
  <si>
    <t>Small Area Income Estimates</t>
  </si>
  <si>
    <t>2012/2013</t>
  </si>
  <si>
    <t>2013/2014</t>
  </si>
  <si>
    <t>2007_08</t>
  </si>
  <si>
    <t>2011_12</t>
  </si>
  <si>
    <t>No qualifications</t>
  </si>
  <si>
    <t>Highest level of qualification: Level 1 qualifications</t>
  </si>
  <si>
    <t>Highest level of qualification: Level 2 qualifications</t>
  </si>
  <si>
    <t>Highest level of qualification: Apprenticeship</t>
  </si>
  <si>
    <t>Highest level of qualification: Level 3 qualifications</t>
  </si>
  <si>
    <t>Highest level of qualification: Level 4 qualifications and above</t>
  </si>
  <si>
    <t>Highest level of qualification: Other qualifications</t>
  </si>
  <si>
    <t>16+ Population 2011 Census</t>
  </si>
  <si>
    <t>% 18+ population</t>
  </si>
  <si>
    <t>% change in count from 2013</t>
  </si>
  <si>
    <t>Proportion of total</t>
  </si>
  <si>
    <t>% change in proportion</t>
  </si>
  <si>
    <t>18+ Population</t>
  </si>
  <si>
    <t>rate per 10,000 popn</t>
  </si>
  <si>
    <t>% Occupied Retail Units</t>
  </si>
  <si>
    <t>% change</t>
  </si>
  <si>
    <t>2008 10% Rule</t>
  </si>
  <si>
    <t>2009 10% Rule</t>
  </si>
  <si>
    <t>2010 10% Rule</t>
  </si>
  <si>
    <t>2011 10% Rule</t>
  </si>
  <si>
    <t>2012 10% Rule</t>
  </si>
  <si>
    <t>2011 LIHC Rule</t>
  </si>
  <si>
    <t>2012 LIHC Rule</t>
  </si>
  <si>
    <t>2013 LIHC Rule</t>
  </si>
  <si>
    <t>2014 LIHC Rule</t>
  </si>
  <si>
    <t>% change 2008 - 2012 10% rule</t>
  </si>
  <si>
    <t>% change 2011 - 2014 LIHC rule</t>
  </si>
  <si>
    <t>Average Total Consumption (mWh) 2014</t>
  </si>
  <si>
    <t>Visits</t>
  </si>
  <si>
    <t>Residents with Jobs</t>
  </si>
  <si>
    <t>% Residents with jobs who work in the Area</t>
  </si>
  <si>
    <t>Residents with jobs in the Area</t>
  </si>
  <si>
    <t>Workers from outside the area</t>
  </si>
  <si>
    <t>% working inside County Durham</t>
  </si>
  <si>
    <t>Work inside County Durham</t>
  </si>
  <si>
    <t>% working outside of the county</t>
  </si>
  <si>
    <t>Outside of the county</t>
  </si>
  <si>
    <t>% working in the North East</t>
  </si>
  <si>
    <t>% working elsewhere in the NE</t>
  </si>
  <si>
    <t>Elsewhere in the NE</t>
  </si>
  <si>
    <t>% working outside of the NE</t>
  </si>
  <si>
    <t>Outside of the NE</t>
  </si>
  <si>
    <t>Jobs in area</t>
  </si>
  <si>
    <t>Coming from outside County Durham</t>
  </si>
  <si>
    <t>Coming from rest of North East</t>
  </si>
  <si>
    <t>Coming from the rest of E&amp;W</t>
  </si>
  <si>
    <t>Total weekly income (£)</t>
  </si>
  <si>
    <t>Net weekly income (£)</t>
  </si>
  <si>
    <t>Net income before housing costs (£)</t>
  </si>
  <si>
    <t>Net income after housing costs (£)</t>
  </si>
  <si>
    <t>Diff</t>
  </si>
  <si>
    <t>Net weekly income (£) Housing Affordability</t>
  </si>
  <si>
    <t>Median house price, 2014 (£)</t>
  </si>
  <si>
    <t>House price to income ratio</t>
  </si>
  <si>
    <t>% Change Total weekly income (£)</t>
  </si>
  <si>
    <t>% Change Net weekly income (£)</t>
  </si>
  <si>
    <t>% Change Net income before housing costs (£)</t>
  </si>
  <si>
    <t>% Change Net income after housing costs (£)</t>
  </si>
  <si>
    <t>Rank: Total weekly income (£)</t>
  </si>
  <si>
    <t>Rank: Median house price, 2014 (£)</t>
  </si>
  <si>
    <t>Rank: House price to income ratio</t>
  </si>
  <si>
    <t>KS4</t>
  </si>
  <si>
    <t>KS2</t>
  </si>
  <si>
    <t>Child Poverty</t>
  </si>
  <si>
    <t>2014/15</t>
  </si>
  <si>
    <t>TotalPupils</t>
  </si>
  <si>
    <t>5 A*-C</t>
  </si>
  <si>
    <t>5 A*-C Inc EM</t>
  </si>
  <si>
    <t>All Pupils</t>
  </si>
  <si>
    <t>Level 4 or above Reading</t>
  </si>
  <si>
    <t>Level 4 or above Writing</t>
  </si>
  <si>
    <t>Level 4 or above  Maths</t>
  </si>
  <si>
    <t>Level 4 or above  Reading Writing and Maths</t>
  </si>
  <si>
    <t>Children in families in receipt of CTC (&lt;60% median income) or IS/JSA 0-4</t>
  </si>
  <si>
    <t>Children in families in receipt of CTC (&lt;60% median income) or IS/JSA Ages 0-4</t>
  </si>
  <si>
    <t>Children in families in receipt of CTC (&lt;60% median income) or IS/JSA Under 16</t>
  </si>
  <si>
    <t>Children in families in receipt of CTC (&lt;60% median income) or IS/JSA Ages Under 16</t>
  </si>
  <si>
    <t>Long-term health problem or disability: Day-to-day activities limited</t>
  </si>
  <si>
    <t>Long-term health problem or disability: Day-to-day activities not limited</t>
  </si>
  <si>
    <t>Working age people (16 to 64) with a limiting long term illness: Day to day activities limited</t>
  </si>
  <si>
    <t>Working age people (16 to 64) with a limiting long term illness: Day to day not limited</t>
  </si>
  <si>
    <t>Good Health</t>
  </si>
  <si>
    <t>Fair health</t>
  </si>
  <si>
    <t>Not Good</t>
  </si>
  <si>
    <t>Provides no unpaid care</t>
  </si>
  <si>
    <t>Provides 1 to 19 hours unpaid care a week</t>
  </si>
  <si>
    <t>Provides 20 to 49 hours unpaid care a week</t>
  </si>
  <si>
    <t>Provides 50 or more hours unpaid care a week</t>
  </si>
  <si>
    <t>Provides Unpaid Care</t>
  </si>
  <si>
    <t xml:space="preserve"> Under 15s - Provides no unpaid care</t>
  </si>
  <si>
    <t xml:space="preserve"> Under 15s - Provides 1 to 19 hours unpaid care a week</t>
  </si>
  <si>
    <t xml:space="preserve"> Under 15s - Provides 20 to 49 hours unpaid care a week</t>
  </si>
  <si>
    <t xml:space="preserve"> Under 15s - Provides 50 or more hours unpaid care a week</t>
  </si>
  <si>
    <t>Under 15s Providing Unpaid Care</t>
  </si>
  <si>
    <t>WAG</t>
  </si>
  <si>
    <t>0 to 15s</t>
  </si>
  <si>
    <t>Overall 10%</t>
  </si>
  <si>
    <t>Income 10%</t>
  </si>
  <si>
    <t>Health 10%</t>
  </si>
  <si>
    <t>Education 10%</t>
  </si>
  <si>
    <t>Housing 10%</t>
  </si>
  <si>
    <t>Crime 10%</t>
  </si>
  <si>
    <t>Environment 10%</t>
  </si>
  <si>
    <t>Overall 30%</t>
  </si>
  <si>
    <t>Income 30%</t>
  </si>
  <si>
    <t>Health 30%</t>
  </si>
  <si>
    <t>Education 30%</t>
  </si>
  <si>
    <t>Housing 30%</t>
  </si>
  <si>
    <t>Crime 30%</t>
  </si>
  <si>
    <t>Environment 30%</t>
  </si>
  <si>
    <t>10% Ranking</t>
  </si>
  <si>
    <t>30% Ranking</t>
  </si>
  <si>
    <t>Total population: mid 2012 (excluding prisoners)</t>
  </si>
  <si>
    <t>Dependent Children aged 0-15: mid 2012 (excluding prisoners)</t>
  </si>
  <si>
    <t>Population aged 16-59: mid 2012 (excluding prisoners)</t>
  </si>
  <si>
    <t>Older population aged 60 and over: mid 2012 (excluding prisoners)</t>
  </si>
  <si>
    <t xml:space="preserve">Working age population 18-59/64: for use with Employment Deprivation Domain (excluding prisoners) </t>
  </si>
  <si>
    <t>Employment 10% WAG Popn</t>
  </si>
  <si>
    <t>Employment 10% Total Popn</t>
  </si>
  <si>
    <t>Income Child Index 10% 0 to 15 Popn</t>
  </si>
  <si>
    <t>Income Child Index 10% Total Popn</t>
  </si>
  <si>
    <t>Income Older Person 10% 60+ Popn</t>
  </si>
  <si>
    <t>Income Older Person 10% Total Popn</t>
  </si>
  <si>
    <t>Employment 30% WAG Popn</t>
  </si>
  <si>
    <t>Employment 30% Total Popn</t>
  </si>
  <si>
    <t>Income Child Index 30% 0 to 15 Popn</t>
  </si>
  <si>
    <t>Income Child Index 30% Total Popn</t>
  </si>
  <si>
    <t>Income Older Person 30% 60+ Popn</t>
  </si>
  <si>
    <t>Income Older Person 30% Total Popn</t>
  </si>
  <si>
    <t>% 10% Overall</t>
  </si>
  <si>
    <t>% 30% Overall</t>
  </si>
  <si>
    <t>National Rank Overall</t>
  </si>
  <si>
    <t>National Rank Income</t>
  </si>
  <si>
    <t>National Rank Employment</t>
  </si>
  <si>
    <t>National Rank Education</t>
  </si>
  <si>
    <t>National Rank Health</t>
  </si>
  <si>
    <t>National Rank Crime</t>
  </si>
  <si>
    <t>National Rank Housing</t>
  </si>
  <si>
    <t>National Rank Environment</t>
  </si>
  <si>
    <t>National Rank IDACI</t>
  </si>
  <si>
    <t>National Rank IDAOPI</t>
  </si>
  <si>
    <t>DCMC 10%</t>
  </si>
  <si>
    <t>Change</t>
  </si>
  <si>
    <t>ID2004</t>
  </si>
  <si>
    <t>ID2007</t>
  </si>
  <si>
    <t>ID2010</t>
  </si>
  <si>
    <t>ID2015</t>
  </si>
  <si>
    <t>All Household Spaces: Total</t>
  </si>
  <si>
    <t>Occupied Household Spaces</t>
  </si>
  <si>
    <t>All categories: Household composition</t>
  </si>
  <si>
    <t>One person houshold</t>
  </si>
  <si>
    <t>One person household: Aged 65 and over</t>
  </si>
  <si>
    <t>One family household</t>
  </si>
  <si>
    <t>One family only: All aged 65 and over</t>
  </si>
  <si>
    <t>One family only: Lone parent</t>
  </si>
  <si>
    <t>Other household types</t>
  </si>
  <si>
    <t>Other household types: All full-time students</t>
  </si>
  <si>
    <t>Other household types: All aged 65 and over</t>
  </si>
  <si>
    <t>Average House Price</t>
  </si>
  <si>
    <t>English Indices of Deprivation 2015</t>
  </si>
  <si>
    <t>https://www.gov.uk/government/statistics/english-indices-of-deprivation-2015</t>
  </si>
  <si>
    <t>Office for National Statistics - Mid-year population Estimates</t>
  </si>
  <si>
    <t>Source: ONS mid year population estimates.</t>
  </si>
  <si>
    <t>2011 Census</t>
  </si>
  <si>
    <t>Source: 2011 Census (from NOMIS)</t>
  </si>
  <si>
    <t>Population</t>
  </si>
  <si>
    <t>ONS Mid-year Population Estimates</t>
  </si>
  <si>
    <t>Rate</t>
  </si>
  <si>
    <t>Out of Work benefits, Claimant Count JSA Long Term</t>
  </si>
  <si>
    <t>Source: Department for Works and Pensions; NOMIS</t>
  </si>
  <si>
    <t>Source: Department for Works and Pensions: StatsXplore database</t>
  </si>
  <si>
    <t>Requires Login</t>
  </si>
  <si>
    <t>Qualifications</t>
  </si>
  <si>
    <t>Students in Higher Education</t>
  </si>
  <si>
    <t>Only availble at the MSOA level and upwards.</t>
  </si>
  <si>
    <t>Source: NOMIS; BRES data for 2013</t>
  </si>
  <si>
    <t>Fuel Poverty</t>
  </si>
  <si>
    <t>Source: Department of Energy and Climate Change</t>
  </si>
  <si>
    <t>Domestic Energy Usage</t>
  </si>
  <si>
    <t>https://www.gov.uk/government/collections/sub-national-electricity-consumption-data#lsoa/msoa-data</t>
  </si>
  <si>
    <t xml:space="preserve">Source: ONS Small Area Model-Based Income Estimates </t>
  </si>
  <si>
    <t>KS2/KS4</t>
  </si>
  <si>
    <t>Source: Department for Education</t>
  </si>
  <si>
    <t>Source: HM Revenue &amp; Customs</t>
  </si>
  <si>
    <t>Long term health/General health</t>
  </si>
  <si>
    <t>Provision of unpaid care</t>
  </si>
  <si>
    <t>Recorded Crime/ASB</t>
  </si>
  <si>
    <t>Source: Durham Constabulary; ONS Crime in England &amp; Wales, PFA tables</t>
  </si>
  <si>
    <t>Alternative source:</t>
  </si>
  <si>
    <t>https://www.police.uk/</t>
  </si>
  <si>
    <t>Road Traffic Accidents</t>
  </si>
  <si>
    <t>Source: Durham County Council; OS OSCAR road coverage</t>
  </si>
  <si>
    <t>Source: Department for Transport - traffic counts</t>
  </si>
  <si>
    <t>LSOA Code</t>
  </si>
  <si>
    <t>DCC Name</t>
  </si>
  <si>
    <t>ONS Name</t>
  </si>
  <si>
    <t>E01020682</t>
  </si>
  <si>
    <t>Belmont Rennys Lane</t>
  </si>
  <si>
    <t>County Durham 028A</t>
  </si>
  <si>
    <t>E01020683</t>
  </si>
  <si>
    <t>Belmont</t>
  </si>
  <si>
    <t>County Durham 028B</t>
  </si>
  <si>
    <t>E01020690</t>
  </si>
  <si>
    <t>Carrville North</t>
  </si>
  <si>
    <t>County Durham 028C</t>
  </si>
  <si>
    <t>E01020691</t>
  </si>
  <si>
    <t>Carrville South</t>
  </si>
  <si>
    <t>County Durham 028D</t>
  </si>
  <si>
    <t>E01020692</t>
  </si>
  <si>
    <t>Gilesgate Moor North</t>
  </si>
  <si>
    <t>County Durham 028E</t>
  </si>
  <si>
    <t>E01020693</t>
  </si>
  <si>
    <t>Gilesgate Moor South</t>
  </si>
  <si>
    <t>County Durham 029A</t>
  </si>
  <si>
    <t>E01020702</t>
  </si>
  <si>
    <t>Aykley Heads</t>
  </si>
  <si>
    <t>County Durham 033B</t>
  </si>
  <si>
    <t>E01020703</t>
  </si>
  <si>
    <t>Crossgate Moor North</t>
  </si>
  <si>
    <t>County Durham 030A</t>
  </si>
  <si>
    <t>E01020704</t>
  </si>
  <si>
    <t>Crossgate Moor South</t>
  </si>
  <si>
    <t>County Durham 033C</t>
  </si>
  <si>
    <t>E01020708</t>
  </si>
  <si>
    <t>Framwellgate Moor West</t>
  </si>
  <si>
    <t>County Durham 023A</t>
  </si>
  <si>
    <t>E01020709</t>
  </si>
  <si>
    <t>Brasside</t>
  </si>
  <si>
    <t>County Durham 022A</t>
  </si>
  <si>
    <t>E01020710</t>
  </si>
  <si>
    <t>Pity Me</t>
  </si>
  <si>
    <t>County Durham 023B</t>
  </si>
  <si>
    <t>E01020711</t>
  </si>
  <si>
    <t>Framwellgate Moor East</t>
  </si>
  <si>
    <t>County Durham 023C</t>
  </si>
  <si>
    <t>E01020712</t>
  </si>
  <si>
    <t>Nevilles Cross North</t>
  </si>
  <si>
    <t>County Durham 033D</t>
  </si>
  <si>
    <t>E01020713</t>
  </si>
  <si>
    <t>Nevilles Cross South</t>
  </si>
  <si>
    <t>County Durham 033E</t>
  </si>
  <si>
    <t>E01020717</t>
  </si>
  <si>
    <t>Newton Hall North East</t>
  </si>
  <si>
    <t>County Durham 022B</t>
  </si>
  <si>
    <t>E01020718</t>
  </si>
  <si>
    <t>Newton Hall North West</t>
  </si>
  <si>
    <t>County Durham 022C</t>
  </si>
  <si>
    <t>E01020719</t>
  </si>
  <si>
    <t>Newton Hall South East</t>
  </si>
  <si>
    <t>County Durham 022D</t>
  </si>
  <si>
    <t>E01020720</t>
  </si>
  <si>
    <t>Newton Hall South West</t>
  </si>
  <si>
    <t>County Durham 023D</t>
  </si>
  <si>
    <t>E01020721</t>
  </si>
  <si>
    <t>Newton Hall South</t>
  </si>
  <si>
    <t>County Durham 022E</t>
  </si>
  <si>
    <t>E01020722</t>
  </si>
  <si>
    <t>Gilesgate North</t>
  </si>
  <si>
    <t>County Durham 029B</t>
  </si>
  <si>
    <t>E01020723</t>
  </si>
  <si>
    <t>Gilesgate South</t>
  </si>
  <si>
    <t>County Durham 029C</t>
  </si>
  <si>
    <t>E01020724</t>
  </si>
  <si>
    <t>Sherburn Road</t>
  </si>
  <si>
    <t>County Durham 029D</t>
  </si>
  <si>
    <t>E01033164</t>
  </si>
  <si>
    <t>St Nicholas and Claypath</t>
  </si>
  <si>
    <t>County Durham 030D</t>
  </si>
  <si>
    <t>E01033195</t>
  </si>
  <si>
    <t>The Sands and St Bede</t>
  </si>
  <si>
    <t>County Durham 030E</t>
  </si>
  <si>
    <t>E01033197</t>
  </si>
  <si>
    <t>Old Elvet &amp; Whinney Hill</t>
  </si>
  <si>
    <t>County Durham 030F</t>
  </si>
  <si>
    <t>E01033221</t>
  </si>
  <si>
    <t>Houghall and Mount Joy</t>
  </si>
  <si>
    <t>County Durham 030G</t>
  </si>
  <si>
    <t>MSOA Code</t>
  </si>
  <si>
    <t>E02004308</t>
  </si>
  <si>
    <t>Brasside and Newton Hall</t>
  </si>
  <si>
    <t>County Durham 022</t>
  </si>
  <si>
    <t>E02004309</t>
  </si>
  <si>
    <t>Framwellgate Moor and Pity Me</t>
  </si>
  <si>
    <t>County Durham 023</t>
  </si>
  <si>
    <t>E02004312</t>
  </si>
  <si>
    <t>Belmont and Carville</t>
  </si>
  <si>
    <t>County Durham 028</t>
  </si>
  <si>
    <t>E02004313</t>
  </si>
  <si>
    <t>Gilesgate Moor</t>
  </si>
  <si>
    <t>County Durham 029</t>
  </si>
  <si>
    <t>E02004314</t>
  </si>
  <si>
    <t>Durham City</t>
  </si>
  <si>
    <t>County Durham 030</t>
  </si>
  <si>
    <t>E02004315</t>
  </si>
  <si>
    <t>Langley Moor and Nevilles Cross</t>
  </si>
  <si>
    <t>County Durham 033</t>
  </si>
  <si>
    <t>Note: This is not a 1:1 mapping as seen with the LSOA definition.
MSOA E02004315 extends outside of the Durham City Major Centre boundary.</t>
  </si>
  <si>
    <t>UK Business Counts - Enterprises</t>
  </si>
  <si>
    <t>ONS Crown Copyright Reserved [from Nomis on 6 January 2017]</t>
  </si>
  <si>
    <t>industry</t>
  </si>
  <si>
    <t>Total</t>
  </si>
  <si>
    <t>employment sizeband</t>
  </si>
  <si>
    <t>legal status</t>
  </si>
  <si>
    <t>Area</t>
  </si>
  <si>
    <t>msoa2011:E02004308 : County Durham 022</t>
  </si>
  <si>
    <t>-</t>
  </si>
  <si>
    <t>msoa2011:E02004309 : County Durham 023</t>
  </si>
  <si>
    <t>msoa2011:E02004312 : County Durham 028</t>
  </si>
  <si>
    <t>msoa2011:E02004313 : County Durham 029</t>
  </si>
  <si>
    <t>msoa2011:E02004314 : County Durham 030</t>
  </si>
  <si>
    <t>msoa2011:E02004315 : County Durham 033</t>
  </si>
  <si>
    <t>Durham City Major Centre</t>
  </si>
  <si>
    <t>uacounty14:County Durham</t>
  </si>
  <si>
    <t>gor:North East</t>
  </si>
  <si>
    <t>country:England and Wales</t>
  </si>
  <si>
    <t>- These figures are missing.</t>
  </si>
  <si>
    <t>Figures may differ by small amounts from those published in ONS outputs due to the application of a different rounding methodology.</t>
  </si>
  <si>
    <t>Disclosure control methods were revised on 6th October 2015. Users may notice minor changes to some cell counts when comparing with data downloaded prior to this date.</t>
  </si>
  <si>
    <t>In 2015, ONS extended the coverage of businesses to include a population of solely PAYE based businesses that were previously excluded because of the risk of duplication. In total, in 2015, 105,000 businesses have been added.Improvements in matching of administrative data and research into those units excluded has indicated that the risk of duplication is very small. The addition of these businesses brings the publication in line with Business Demography and the BIS Business Population Estimates, both of which include these businesses. For more information, see http://www.nomisweb.co.uk/articles/news/files/UKBusinessCoverage.pdf.</t>
  </si>
  <si>
    <t>http://www.nomisweb.co.uk/query/construct/summary.asp?mode=construct&amp;version=0&amp;dataset=142</t>
  </si>
  <si>
    <t>UK Business Counts - Local units</t>
  </si>
  <si>
    <t>http://www.nomisweb.co.uk/query/construct/summary.asp?mode=construct&amp;version=0&amp;dataset=141</t>
  </si>
  <si>
    <t>Background</t>
  </si>
  <si>
    <t>Tabs</t>
  </si>
  <si>
    <t>County Durham Report</t>
  </si>
  <si>
    <t>http://www.countydurhampartnership.co.uk/article/8468/Population-Poverty-and-Deprivation</t>
  </si>
  <si>
    <r>
      <rPr>
        <b/>
        <sz val="11"/>
        <color theme="1"/>
        <rFont val="Calibri"/>
        <family val="2"/>
        <scheme val="minor"/>
      </rPr>
      <t>DeprivationData</t>
    </r>
    <r>
      <rPr>
        <sz val="11"/>
        <color theme="1"/>
        <rFont val="Calibri"/>
        <family val="2"/>
        <scheme val="minor"/>
      </rPr>
      <t xml:space="preserve"> - English Indices of Deprivation - Population in deprived areas - Please refer to the County Durham Report (http://www.countydurhampartnership.co.uk/article/8468/Population-Poverty-and-Deprivation) for further information.</t>
    </r>
  </si>
  <si>
    <r>
      <rPr>
        <b/>
        <sz val="11"/>
        <color theme="1"/>
        <rFont val="Calibri"/>
        <family val="2"/>
        <scheme val="minor"/>
      </rPr>
      <t>PopulationData</t>
    </r>
    <r>
      <rPr>
        <sz val="11"/>
        <color theme="1"/>
        <rFont val="Calibri"/>
        <family val="2"/>
        <scheme val="minor"/>
      </rPr>
      <t xml:space="preserve"> - Office for national Statistics mid-year population estimates 2010 to 2015.</t>
    </r>
  </si>
  <si>
    <r>
      <rPr>
        <b/>
        <sz val="11"/>
        <color theme="1"/>
        <rFont val="Calibri"/>
        <family val="2"/>
        <scheme val="minor"/>
      </rPr>
      <t>Households -</t>
    </r>
    <r>
      <rPr>
        <sz val="11"/>
        <color theme="1"/>
        <rFont val="Calibri"/>
        <family val="2"/>
        <scheme val="minor"/>
      </rPr>
      <t xml:space="preserve"> 2001 and 2011 Census data on households and household characteristics.</t>
    </r>
  </si>
  <si>
    <r>
      <rPr>
        <b/>
        <sz val="11"/>
        <color theme="1"/>
        <rFont val="Calibri"/>
        <family val="2"/>
        <scheme val="minor"/>
      </rPr>
      <t>WealthierOther - Additional s</t>
    </r>
    <r>
      <rPr>
        <sz val="11"/>
        <color theme="1"/>
        <rFont val="Calibri"/>
        <family val="2"/>
        <scheme val="minor"/>
      </rPr>
      <t>tatistics from various other sources.</t>
    </r>
  </si>
  <si>
    <r>
      <rPr>
        <b/>
        <sz val="11"/>
        <color theme="1"/>
        <rFont val="Calibri"/>
        <family val="2"/>
        <scheme val="minor"/>
      </rPr>
      <t>Children -</t>
    </r>
    <r>
      <rPr>
        <sz val="11"/>
        <color theme="1"/>
        <rFont val="Calibri"/>
        <family val="2"/>
        <scheme val="minor"/>
      </rPr>
      <t xml:space="preserve"> Educational attainment and child poverty statistics.</t>
    </r>
  </si>
  <si>
    <t>The data in this workbook were used to create/populate the associated Durham City Major Centre Profile which accompanies this file.</t>
  </si>
  <si>
    <r>
      <rPr>
        <b/>
        <sz val="11"/>
        <color theme="1"/>
        <rFont val="Calibri"/>
        <family val="2"/>
        <scheme val="minor"/>
      </rPr>
      <t xml:space="preserve">WealthierBenefits - </t>
    </r>
    <r>
      <rPr>
        <sz val="11"/>
        <color theme="1"/>
        <rFont val="Calibri"/>
        <family val="2"/>
        <scheme val="minor"/>
      </rPr>
      <t>Statistics on various benefit streams accessed by residents of the county.</t>
    </r>
  </si>
  <si>
    <r>
      <rPr>
        <b/>
        <sz val="11"/>
        <color theme="1"/>
        <rFont val="Calibri"/>
        <family val="2"/>
        <scheme val="minor"/>
      </rPr>
      <t xml:space="preserve">HealthData - </t>
    </r>
    <r>
      <rPr>
        <sz val="11"/>
        <color theme="1"/>
        <rFont val="Calibri"/>
        <family val="2"/>
        <scheme val="minor"/>
      </rPr>
      <t>Statistics from the 2011 Census on health indicators.</t>
    </r>
  </si>
  <si>
    <t>The area covered by the Durham City MC was built from the Lower Super Output Area (LSOA) Census Geography 2011 (please see the accompanying map), for which a lookup list is provided on the LSOAs tab.  The major centre geography used in County Durham is classed as an adhoc geography and therefore is not a recognised national geography, hence the need to use smaller areas (LSOAs).
Major centres are used for policy, service provision and administrative reasons by Durham County Council only.
The majority of data provided in this workbook and the profile is available at the LSOA geographic level.  However some datasets are not available at this level and so are not included in the profile.  By using a higher geographic layer it is possible to get other data which can be approximated to the Durham City MC area, with the caveat that this higher geography may include areas/settlements outside of the major centre.  For example the tabs that provide data on business enterprises and business units use the Middle Super Output Area (MSOA) Census Geography 2011 and a lookup list is provided on the MSOAs tab.</t>
  </si>
  <si>
    <r>
      <rPr>
        <b/>
        <sz val="11"/>
        <color theme="1"/>
        <rFont val="Calibri"/>
        <family val="2"/>
        <scheme val="minor"/>
      </rPr>
      <t>LSOAs</t>
    </r>
    <r>
      <rPr>
        <sz val="11"/>
        <color theme="1"/>
        <rFont val="Calibri"/>
        <family val="2"/>
        <scheme val="minor"/>
      </rPr>
      <t xml:space="preserve"> - lookup list of the LSOAs that cover the Durham City MC.</t>
    </r>
  </si>
  <si>
    <r>
      <rPr>
        <b/>
        <sz val="11"/>
        <color theme="1"/>
        <rFont val="Calibri"/>
        <family val="2"/>
        <scheme val="minor"/>
      </rPr>
      <t>MSOAs</t>
    </r>
    <r>
      <rPr>
        <sz val="11"/>
        <color theme="1"/>
        <rFont val="Calibri"/>
        <family val="2"/>
        <scheme val="minor"/>
      </rPr>
      <t xml:space="preserve"> - lookup list of the MSOAs that cover the Durham City MC and surrounding area.</t>
    </r>
  </si>
  <si>
    <r>
      <rPr>
        <b/>
        <sz val="11"/>
        <color theme="1"/>
        <rFont val="Calibri"/>
        <family val="2"/>
        <scheme val="minor"/>
      </rPr>
      <t>Additional Data Enterprises -</t>
    </r>
    <r>
      <rPr>
        <sz val="11"/>
        <color theme="1"/>
        <rFont val="Calibri"/>
        <family val="2"/>
        <scheme val="minor"/>
      </rPr>
      <t xml:space="preserve"> An extract compiled from the Inter Departmental Business Register (IDBR) for Business Enterprises - MSOA geography.</t>
    </r>
  </si>
  <si>
    <r>
      <rPr>
        <b/>
        <sz val="11"/>
        <color theme="1"/>
        <rFont val="Calibri"/>
        <family val="2"/>
        <scheme val="minor"/>
      </rPr>
      <t>Additional Data Units -</t>
    </r>
    <r>
      <rPr>
        <sz val="11"/>
        <color theme="1"/>
        <rFont val="Calibri"/>
        <family val="2"/>
        <scheme val="minor"/>
      </rPr>
      <t xml:space="preserve"> An extract compiled from the Inter Departmental Business Register (IDBR) for Business Units - MSOA geography.</t>
    </r>
  </si>
  <si>
    <r>
      <rPr>
        <b/>
        <sz val="11"/>
        <color theme="1"/>
        <rFont val="Calibri"/>
        <family val="2"/>
        <scheme val="minor"/>
      </rPr>
      <t>SaferData -</t>
    </r>
    <r>
      <rPr>
        <sz val="11"/>
        <color theme="1"/>
        <rFont val="Calibri"/>
        <family val="2"/>
        <scheme val="minor"/>
      </rPr>
      <t xml:space="preserve"> recorded Police crime/ASB data at the LSOA level.</t>
    </r>
  </si>
  <si>
    <r>
      <rPr>
        <b/>
        <sz val="11"/>
        <color theme="1"/>
        <rFont val="Calibri"/>
        <family val="2"/>
        <scheme val="minor"/>
      </rPr>
      <t xml:space="preserve">GreenerData </t>
    </r>
    <r>
      <rPr>
        <sz val="11"/>
        <color theme="1"/>
        <rFont val="Calibri"/>
        <family val="2"/>
        <scheme val="minor"/>
      </rPr>
      <t>- Energy consumption and vehicle statistics.</t>
    </r>
  </si>
  <si>
    <t>Further Information</t>
  </si>
  <si>
    <t xml:space="preserve">Research &amp; Equalities Team
Transformation and Partnerships
Durham County Council
Phone: (03000) 268032
Internal 268032
http://www.countydurhampartnership.co.uk/article/8461/Integrated-Needs-Assessment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</si>
</sst>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quot;-&quot;??_-;_-@_-"/>
    <numFmt numFmtId="165" formatCode="_-* #,##0_-;\-* #,##0_-;_-* &quot;-&quot;??_-;_-@_-"/>
    <numFmt numFmtId="166" formatCode="mmmm\-yyyy"/>
    <numFmt numFmtId="167" formatCode="0.0_ ;[Red]\-0.0\ "/>
    <numFmt numFmtId="168" formatCode="0.0"/>
    <numFmt numFmtId="169" formatCode="0.00_ ;[Red]\-0.00\ "/>
    <numFmt numFmtId="170" formatCode="#,##0.0"/>
    <numFmt numFmtId="171" formatCode="0.0%"/>
    <numFmt numFmtId="172" formatCode="#,##0,\,\0\0\0\ ;[Red]\(#,##0,\);\-\ ;"/>
  </numFmts>
  <fonts count="65"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Arial"/>
      <family val="2"/>
    </font>
    <font>
      <sz val="10"/>
      <name val="MS Sans Serif"/>
      <family val="2"/>
    </font>
    <font>
      <sz val="11"/>
      <color indexed="8"/>
      <name val="Calibri"/>
      <family val="2"/>
      <scheme val="minor"/>
    </font>
    <font>
      <sz val="11"/>
      <color indexed="8"/>
      <name val="Calibri"/>
      <family val="2"/>
    </font>
    <font>
      <sz val="10"/>
      <color theme="1"/>
      <name val="Arial"/>
      <family val="2"/>
    </font>
    <font>
      <sz val="11"/>
      <color indexed="9"/>
      <name val="Calibri"/>
      <family val="2"/>
    </font>
    <font>
      <sz val="10"/>
      <color theme="0"/>
      <name val="Arial"/>
      <family val="2"/>
    </font>
    <font>
      <sz val="11"/>
      <color indexed="20"/>
      <name val="Calibri"/>
      <family val="2"/>
    </font>
    <font>
      <sz val="10"/>
      <color rgb="FF9C0006"/>
      <name val="Arial"/>
      <family val="2"/>
    </font>
    <font>
      <b/>
      <sz val="11"/>
      <color indexed="52"/>
      <name val="Calibri"/>
      <family val="2"/>
    </font>
    <font>
      <b/>
      <sz val="10"/>
      <color rgb="FFFA7D00"/>
      <name val="Arial"/>
      <family val="2"/>
    </font>
    <font>
      <b/>
      <sz val="11"/>
      <color indexed="9"/>
      <name val="Calibri"/>
      <family val="2"/>
    </font>
    <font>
      <b/>
      <sz val="10"/>
      <color theme="0"/>
      <name val="Arial"/>
      <family val="2"/>
    </font>
    <font>
      <sz val="12"/>
      <name val="Arial"/>
      <family val="2"/>
    </font>
    <font>
      <i/>
      <sz val="11"/>
      <color indexed="23"/>
      <name val="Calibri"/>
      <family val="2"/>
    </font>
    <font>
      <i/>
      <sz val="10"/>
      <color rgb="FF7F7F7F"/>
      <name val="Arial"/>
      <family val="2"/>
    </font>
    <font>
      <sz val="11"/>
      <color indexed="17"/>
      <name val="Calibri"/>
      <family val="2"/>
    </font>
    <font>
      <sz val="10"/>
      <color rgb="FF006100"/>
      <name val="Arial"/>
      <family val="2"/>
    </font>
    <font>
      <b/>
      <sz val="14"/>
      <name val="Arial"/>
      <family val="2"/>
    </font>
    <font>
      <b/>
      <sz val="15"/>
      <color indexed="56"/>
      <name val="Calibri"/>
      <family val="2"/>
    </font>
    <font>
      <b/>
      <sz val="15"/>
      <color theme="3"/>
      <name val="Arial"/>
      <family val="2"/>
    </font>
    <font>
      <b/>
      <sz val="13"/>
      <color indexed="56"/>
      <name val="Calibri"/>
      <family val="2"/>
    </font>
    <font>
      <b/>
      <sz val="13"/>
      <color theme="3"/>
      <name val="Arial"/>
      <family val="2"/>
    </font>
    <font>
      <b/>
      <sz val="11"/>
      <color indexed="56"/>
      <name val="Calibri"/>
      <family val="2"/>
    </font>
    <font>
      <b/>
      <sz val="11"/>
      <color theme="3"/>
      <name val="Arial"/>
      <family val="2"/>
    </font>
    <font>
      <u/>
      <sz val="11"/>
      <color theme="10"/>
      <name val="Calibri"/>
      <family val="2"/>
      <scheme val="minor"/>
    </font>
    <font>
      <u/>
      <sz val="10"/>
      <color indexed="12"/>
      <name val="Arial"/>
      <family val="2"/>
    </font>
    <font>
      <u/>
      <sz val="11"/>
      <color theme="10"/>
      <name val="Calibri"/>
      <family val="2"/>
    </font>
    <font>
      <u/>
      <sz val="12"/>
      <color indexed="12"/>
      <name val="Arial"/>
      <family val="2"/>
    </font>
    <font>
      <u/>
      <sz val="10"/>
      <color theme="10"/>
      <name val="Arial"/>
      <family val="2"/>
    </font>
    <font>
      <u/>
      <sz val="10"/>
      <color indexed="12"/>
      <name val="MS Sans Serif"/>
      <family val="2"/>
    </font>
    <font>
      <sz val="11"/>
      <color indexed="62"/>
      <name val="Calibri"/>
      <family val="2"/>
    </font>
    <font>
      <sz val="10"/>
      <color rgb="FF3F3F76"/>
      <name val="Arial"/>
      <family val="2"/>
    </font>
    <font>
      <sz val="11"/>
      <color indexed="52"/>
      <name val="Calibri"/>
      <family val="2"/>
    </font>
    <font>
      <sz val="10"/>
      <color rgb="FFFA7D00"/>
      <name val="Arial"/>
      <family val="2"/>
    </font>
    <font>
      <sz val="11"/>
      <color indexed="60"/>
      <name val="Calibri"/>
      <family val="2"/>
    </font>
    <font>
      <sz val="10"/>
      <color rgb="FF9C6500"/>
      <name val="Arial"/>
      <family val="2"/>
    </font>
    <font>
      <sz val="12"/>
      <color indexed="8"/>
      <name val="Arial"/>
      <family val="2"/>
    </font>
    <font>
      <sz val="12"/>
      <color theme="1"/>
      <name val="Arial"/>
      <family val="2"/>
    </font>
    <font>
      <sz val="10"/>
      <color indexed="8"/>
      <name val="Arial"/>
      <family val="2"/>
    </font>
    <font>
      <sz val="10"/>
      <name val="Tahoma"/>
      <family val="2"/>
    </font>
    <font>
      <b/>
      <sz val="11"/>
      <color indexed="63"/>
      <name val="Calibri"/>
      <family val="2"/>
    </font>
    <font>
      <b/>
      <sz val="10"/>
      <color rgb="FF3F3F3F"/>
      <name val="Arial"/>
      <family val="2"/>
    </font>
    <font>
      <b/>
      <sz val="8"/>
      <name val="Arial"/>
      <family val="2"/>
    </font>
    <font>
      <sz val="8"/>
      <name val="Arial"/>
      <family val="2"/>
    </font>
    <font>
      <b/>
      <sz val="18"/>
      <color indexed="56"/>
      <name val="Cambria"/>
      <family val="2"/>
    </font>
    <font>
      <b/>
      <sz val="11"/>
      <color indexed="8"/>
      <name val="Calibri"/>
      <family val="2"/>
    </font>
    <font>
      <b/>
      <sz val="10"/>
      <color theme="1"/>
      <name val="Arial"/>
      <family val="2"/>
    </font>
    <font>
      <sz val="11"/>
      <color indexed="10"/>
      <name val="Calibri"/>
      <family val="2"/>
    </font>
    <font>
      <sz val="10"/>
      <color rgb="FFFF0000"/>
      <name val="Arial"/>
      <family val="2"/>
    </font>
    <font>
      <sz val="11"/>
      <name val="Calibri"/>
      <family val="2"/>
      <scheme val="minor"/>
    </font>
    <font>
      <b/>
      <sz val="10"/>
      <color indexed="8"/>
      <name val="Arial"/>
      <family val="2"/>
    </font>
    <font>
      <sz val="10"/>
      <color indexed="12"/>
      <name val="Arial"/>
      <family val="2"/>
    </font>
    <font>
      <sz val="11"/>
      <color indexed="12"/>
      <name val="Arial"/>
      <family val="2"/>
    </font>
    <font>
      <sz val="11"/>
      <color theme="10"/>
      <name val="Calibri"/>
      <family val="2"/>
      <scheme val="minor"/>
    </font>
    <font>
      <sz val="11"/>
      <name val="Arial"/>
      <family val="2"/>
    </font>
    <font>
      <b/>
      <sz val="16"/>
      <color theme="1"/>
      <name val="Calibri"/>
      <family val="2"/>
      <scheme val="minor"/>
    </font>
    <font>
      <b/>
      <sz val="12"/>
      <name val="Arial"/>
      <family val="2"/>
    </font>
    <font>
      <sz val="10"/>
      <name val="Arial"/>
      <family val="2"/>
    </font>
    <font>
      <b/>
      <sz val="10"/>
      <name val="Arial"/>
      <family val="2"/>
    </font>
    <font>
      <b/>
      <sz val="14"/>
      <color theme="1"/>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bgColor indexed="64"/>
      </patternFill>
    </fill>
    <fill>
      <patternFill patternType="solid">
        <fgColor indexed="55"/>
      </patternFill>
    </fill>
    <fill>
      <patternFill patternType="solid">
        <fgColor indexed="44"/>
        <bgColor indexed="64"/>
      </patternFill>
    </fill>
    <fill>
      <patternFill patternType="solid">
        <fgColor indexed="20"/>
        <bgColor indexed="64"/>
      </patternFill>
    </fill>
    <fill>
      <patternFill patternType="solid">
        <fgColor indexed="43"/>
      </patternFill>
    </fill>
    <fill>
      <patternFill patternType="solid">
        <fgColor indexed="26"/>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4" tint="0.39997558519241921"/>
      </top>
      <bottom/>
      <diagonal/>
    </border>
    <border>
      <left/>
      <right style="thin">
        <color indexed="9"/>
      </right>
      <top/>
      <bottom style="thin">
        <color indexed="9"/>
      </bottom>
      <diagonal/>
    </border>
    <border>
      <left/>
      <right style="thin">
        <color indexed="9"/>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693">
    <xf numFmtId="0" fontId="0" fillId="0" borderId="0"/>
    <xf numFmtId="9" fontId="1"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0" fontId="5" fillId="0" borderId="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6" fillId="0" borderId="0"/>
    <xf numFmtId="0" fontId="7" fillId="35" borderId="0" applyNumberFormat="0" applyBorder="0" applyAlignment="0" applyProtection="0"/>
    <xf numFmtId="0" fontId="8" fillId="10" borderId="0" applyNumberFormat="0" applyBorder="0" applyAlignment="0" applyProtection="0"/>
    <xf numFmtId="0" fontId="7" fillId="35" borderId="0" applyNumberFormat="0" applyBorder="0" applyAlignment="0" applyProtection="0"/>
    <xf numFmtId="0" fontId="8" fillId="10" borderId="0" applyNumberFormat="0" applyBorder="0" applyAlignment="0" applyProtection="0"/>
    <xf numFmtId="0" fontId="7" fillId="36" borderId="0" applyNumberFormat="0" applyBorder="0" applyAlignment="0" applyProtection="0"/>
    <xf numFmtId="0" fontId="8" fillId="14" borderId="0" applyNumberFormat="0" applyBorder="0" applyAlignment="0" applyProtection="0"/>
    <xf numFmtId="0" fontId="7" fillId="36" borderId="0" applyNumberFormat="0" applyBorder="0" applyAlignment="0" applyProtection="0"/>
    <xf numFmtId="0" fontId="8" fillId="14" borderId="0" applyNumberFormat="0" applyBorder="0" applyAlignment="0" applyProtection="0"/>
    <xf numFmtId="0" fontId="7" fillId="37" borderId="0" applyNumberFormat="0" applyBorder="0" applyAlignment="0" applyProtection="0"/>
    <xf numFmtId="0" fontId="8" fillId="18" borderId="0" applyNumberFormat="0" applyBorder="0" applyAlignment="0" applyProtection="0"/>
    <xf numFmtId="0" fontId="7" fillId="37" borderId="0" applyNumberFormat="0" applyBorder="0" applyAlignment="0" applyProtection="0"/>
    <xf numFmtId="0" fontId="8" fillId="18" borderId="0" applyNumberFormat="0" applyBorder="0" applyAlignment="0" applyProtection="0"/>
    <xf numFmtId="0" fontId="7" fillId="38" borderId="0" applyNumberFormat="0" applyBorder="0" applyAlignment="0" applyProtection="0"/>
    <xf numFmtId="0" fontId="8" fillId="22" borderId="0" applyNumberFormat="0" applyBorder="0" applyAlignment="0" applyProtection="0"/>
    <xf numFmtId="0" fontId="7" fillId="38" borderId="0" applyNumberFormat="0" applyBorder="0" applyAlignment="0" applyProtection="0"/>
    <xf numFmtId="0" fontId="8" fillId="22" borderId="0" applyNumberFormat="0" applyBorder="0" applyAlignment="0" applyProtection="0"/>
    <xf numFmtId="0" fontId="7" fillId="39" borderId="0" applyNumberFormat="0" applyBorder="0" applyAlignment="0" applyProtection="0"/>
    <xf numFmtId="0" fontId="8" fillId="26" borderId="0" applyNumberFormat="0" applyBorder="0" applyAlignment="0" applyProtection="0"/>
    <xf numFmtId="0" fontId="7" fillId="39" borderId="0" applyNumberFormat="0" applyBorder="0" applyAlignment="0" applyProtection="0"/>
    <xf numFmtId="0" fontId="8" fillId="26" borderId="0" applyNumberFormat="0" applyBorder="0" applyAlignment="0" applyProtection="0"/>
    <xf numFmtId="0" fontId="7" fillId="40" borderId="0" applyNumberFormat="0" applyBorder="0" applyAlignment="0" applyProtection="0"/>
    <xf numFmtId="0" fontId="8" fillId="30" borderId="0" applyNumberFormat="0" applyBorder="0" applyAlignment="0" applyProtection="0"/>
    <xf numFmtId="0" fontId="7" fillId="40" borderId="0" applyNumberFormat="0" applyBorder="0" applyAlignment="0" applyProtection="0"/>
    <xf numFmtId="0" fontId="8" fillId="30" borderId="0" applyNumberFormat="0" applyBorder="0" applyAlignment="0" applyProtection="0"/>
    <xf numFmtId="0" fontId="7" fillId="41" borderId="0" applyNumberFormat="0" applyBorder="0" applyAlignment="0" applyProtection="0"/>
    <xf numFmtId="0" fontId="8" fillId="11" borderId="0" applyNumberFormat="0" applyBorder="0" applyAlignment="0" applyProtection="0"/>
    <xf numFmtId="0" fontId="7" fillId="41" borderId="0" applyNumberFormat="0" applyBorder="0" applyAlignment="0" applyProtection="0"/>
    <xf numFmtId="0" fontId="8" fillId="11" borderId="0" applyNumberFormat="0" applyBorder="0" applyAlignment="0" applyProtection="0"/>
    <xf numFmtId="0" fontId="7" fillId="42" borderId="0" applyNumberFormat="0" applyBorder="0" applyAlignment="0" applyProtection="0"/>
    <xf numFmtId="0" fontId="8" fillId="15" borderId="0" applyNumberFormat="0" applyBorder="0" applyAlignment="0" applyProtection="0"/>
    <xf numFmtId="0" fontId="7" fillId="42" borderId="0" applyNumberFormat="0" applyBorder="0" applyAlignment="0" applyProtection="0"/>
    <xf numFmtId="0" fontId="8" fillId="15" borderId="0" applyNumberFormat="0" applyBorder="0" applyAlignment="0" applyProtection="0"/>
    <xf numFmtId="0" fontId="7" fillId="43" borderId="0" applyNumberFormat="0" applyBorder="0" applyAlignment="0" applyProtection="0"/>
    <xf numFmtId="0" fontId="8" fillId="19" borderId="0" applyNumberFormat="0" applyBorder="0" applyAlignment="0" applyProtection="0"/>
    <xf numFmtId="0" fontId="7" fillId="43" borderId="0" applyNumberFormat="0" applyBorder="0" applyAlignment="0" applyProtection="0"/>
    <xf numFmtId="0" fontId="8" fillId="19" borderId="0" applyNumberFormat="0" applyBorder="0" applyAlignment="0" applyProtection="0"/>
    <xf numFmtId="0" fontId="7" fillId="38" borderId="0" applyNumberFormat="0" applyBorder="0" applyAlignment="0" applyProtection="0"/>
    <xf numFmtId="0" fontId="8" fillId="23" borderId="0" applyNumberFormat="0" applyBorder="0" applyAlignment="0" applyProtection="0"/>
    <xf numFmtId="0" fontId="7" fillId="38" borderId="0" applyNumberFormat="0" applyBorder="0" applyAlignment="0" applyProtection="0"/>
    <xf numFmtId="0" fontId="8" fillId="23" borderId="0" applyNumberFormat="0" applyBorder="0" applyAlignment="0" applyProtection="0"/>
    <xf numFmtId="0" fontId="7" fillId="41" borderId="0" applyNumberFormat="0" applyBorder="0" applyAlignment="0" applyProtection="0"/>
    <xf numFmtId="0" fontId="8" fillId="27" borderId="0" applyNumberFormat="0" applyBorder="0" applyAlignment="0" applyProtection="0"/>
    <xf numFmtId="0" fontId="7" fillId="41" borderId="0" applyNumberFormat="0" applyBorder="0" applyAlignment="0" applyProtection="0"/>
    <xf numFmtId="0" fontId="8" fillId="27" borderId="0" applyNumberFormat="0" applyBorder="0" applyAlignment="0" applyProtection="0"/>
    <xf numFmtId="0" fontId="7" fillId="44" borderId="0" applyNumberFormat="0" applyBorder="0" applyAlignment="0" applyProtection="0"/>
    <xf numFmtId="0" fontId="8" fillId="31" borderId="0" applyNumberFormat="0" applyBorder="0" applyAlignment="0" applyProtection="0"/>
    <xf numFmtId="0" fontId="7" fillId="44" borderId="0" applyNumberFormat="0" applyBorder="0" applyAlignment="0" applyProtection="0"/>
    <xf numFmtId="0" fontId="8" fillId="31" borderId="0" applyNumberFormat="0" applyBorder="0" applyAlignment="0" applyProtection="0"/>
    <xf numFmtId="0" fontId="9" fillId="45" borderId="0" applyNumberFormat="0" applyBorder="0" applyAlignment="0" applyProtection="0"/>
    <xf numFmtId="0" fontId="10" fillId="12" borderId="0" applyNumberFormat="0" applyBorder="0" applyAlignment="0" applyProtection="0"/>
    <xf numFmtId="0" fontId="9" fillId="45" borderId="0" applyNumberFormat="0" applyBorder="0" applyAlignment="0" applyProtection="0"/>
    <xf numFmtId="0" fontId="9" fillId="42" borderId="0" applyNumberFormat="0" applyBorder="0" applyAlignment="0" applyProtection="0"/>
    <xf numFmtId="0" fontId="10" fillId="16"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10" fillId="20" borderId="0" applyNumberFormat="0" applyBorder="0" applyAlignment="0" applyProtection="0"/>
    <xf numFmtId="0" fontId="9" fillId="43" borderId="0" applyNumberFormat="0" applyBorder="0" applyAlignment="0" applyProtection="0"/>
    <xf numFmtId="0" fontId="9" fillId="46" borderId="0" applyNumberFormat="0" applyBorder="0" applyAlignment="0" applyProtection="0"/>
    <xf numFmtId="0" fontId="10" fillId="24"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10" fillId="28"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10" fillId="32" borderId="0" applyNumberFormat="0" applyBorder="0" applyAlignment="0" applyProtection="0"/>
    <xf numFmtId="0" fontId="9" fillId="48" borderId="0" applyNumberFormat="0" applyBorder="0" applyAlignment="0" applyProtection="0"/>
    <xf numFmtId="0" fontId="9" fillId="49" borderId="0" applyNumberFormat="0" applyBorder="0" applyAlignment="0" applyProtection="0"/>
    <xf numFmtId="0" fontId="10" fillId="9" borderId="0" applyNumberFormat="0" applyBorder="0" applyAlignment="0" applyProtection="0"/>
    <xf numFmtId="0" fontId="9" fillId="49" borderId="0" applyNumberFormat="0" applyBorder="0" applyAlignment="0" applyProtection="0"/>
    <xf numFmtId="0" fontId="9" fillId="50" borderId="0" applyNumberFormat="0" applyBorder="0" applyAlignment="0" applyProtection="0"/>
    <xf numFmtId="0" fontId="10" fillId="13" borderId="0" applyNumberFormat="0" applyBorder="0" applyAlignment="0" applyProtection="0"/>
    <xf numFmtId="0" fontId="9" fillId="50" borderId="0" applyNumberFormat="0" applyBorder="0" applyAlignment="0" applyProtection="0"/>
    <xf numFmtId="0" fontId="9" fillId="51" borderId="0" applyNumberFormat="0" applyBorder="0" applyAlignment="0" applyProtection="0"/>
    <xf numFmtId="0" fontId="10" fillId="17" borderId="0" applyNumberFormat="0" applyBorder="0" applyAlignment="0" applyProtection="0"/>
    <xf numFmtId="0" fontId="9" fillId="51" borderId="0" applyNumberFormat="0" applyBorder="0" applyAlignment="0" applyProtection="0"/>
    <xf numFmtId="0" fontId="9" fillId="46" borderId="0" applyNumberFormat="0" applyBorder="0" applyAlignment="0" applyProtection="0"/>
    <xf numFmtId="0" fontId="10" fillId="21"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10" fillId="25" borderId="0" applyNumberFormat="0" applyBorder="0" applyAlignment="0" applyProtection="0"/>
    <xf numFmtId="0" fontId="9" fillId="47" borderId="0" applyNumberFormat="0" applyBorder="0" applyAlignment="0" applyProtection="0"/>
    <xf numFmtId="0" fontId="9" fillId="52" borderId="0" applyNumberFormat="0" applyBorder="0" applyAlignment="0" applyProtection="0"/>
    <xf numFmtId="0" fontId="10" fillId="29" borderId="0" applyNumberFormat="0" applyBorder="0" applyAlignment="0" applyProtection="0"/>
    <xf numFmtId="0" fontId="9" fillId="52" borderId="0" applyNumberFormat="0" applyBorder="0" applyAlignment="0" applyProtection="0"/>
    <xf numFmtId="0" fontId="11" fillId="36" borderId="0" applyNumberFormat="0" applyBorder="0" applyAlignment="0" applyProtection="0"/>
    <xf numFmtId="0" fontId="12" fillId="3" borderId="0" applyNumberFormat="0" applyBorder="0" applyAlignment="0" applyProtection="0"/>
    <xf numFmtId="0" fontId="11" fillId="36" borderId="0" applyNumberFormat="0" applyBorder="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4" fillId="6" borderId="4"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13" fillId="53" borderId="15" applyNumberFormat="0" applyAlignment="0" applyProtection="0"/>
    <xf numFmtId="0" fontId="4" fillId="54" borderId="0">
      <protection locked="0"/>
    </xf>
    <xf numFmtId="0" fontId="15" fillId="55" borderId="16" applyNumberFormat="0" applyAlignment="0" applyProtection="0"/>
    <xf numFmtId="0" fontId="16" fillId="7" borderId="7" applyNumberFormat="0" applyAlignment="0" applyProtection="0"/>
    <xf numFmtId="0" fontId="15" fillId="55" borderId="16" applyNumberFormat="0" applyAlignment="0" applyProtection="0"/>
    <xf numFmtId="0" fontId="4" fillId="56" borderId="17">
      <alignment horizontal="center" vertical="center"/>
      <protection locked="0"/>
    </xf>
    <xf numFmtId="0" fontId="4" fillId="56" borderId="17">
      <alignment horizontal="center" vertical="center"/>
      <protection locked="0"/>
    </xf>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164" fontId="4" fillId="0" borderId="0" applyFont="0" applyFill="0" applyBorder="0" applyAlignment="0" applyProtection="0"/>
    <xf numFmtId="164" fontId="1"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164" fontId="4" fillId="0" borderId="0" applyFont="0" applyFill="0" applyBorder="0" applyAlignment="0" applyProtection="0"/>
    <xf numFmtId="164"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4" fillId="57" borderId="0">
      <protection locked="0"/>
    </xf>
    <xf numFmtId="0" fontId="3" fillId="56" borderId="0">
      <alignment vertical="center"/>
      <protection locked="0"/>
    </xf>
    <xf numFmtId="0" fontId="3" fillId="0" borderId="0">
      <protection locked="0"/>
    </xf>
    <xf numFmtId="0" fontId="20" fillId="37" borderId="0" applyNumberFormat="0" applyBorder="0" applyAlignment="0" applyProtection="0"/>
    <xf numFmtId="0" fontId="21" fillId="2" borderId="0" applyNumberFormat="0" applyBorder="0" applyAlignment="0" applyProtection="0"/>
    <xf numFmtId="0" fontId="20" fillId="37" borderId="0" applyNumberFormat="0" applyBorder="0" applyAlignment="0" applyProtection="0"/>
    <xf numFmtId="0" fontId="22" fillId="0" borderId="0">
      <protection locked="0"/>
    </xf>
    <xf numFmtId="0" fontId="23" fillId="0" borderId="18" applyNumberFormat="0" applyFill="0" applyAlignment="0" applyProtection="0"/>
    <xf numFmtId="0" fontId="24" fillId="0" borderId="1" applyNumberFormat="0" applyFill="0" applyAlignment="0" applyProtection="0"/>
    <xf numFmtId="0" fontId="23" fillId="0" borderId="18" applyNumberFormat="0" applyFill="0" applyAlignment="0" applyProtection="0"/>
    <xf numFmtId="0" fontId="25" fillId="0" borderId="19" applyNumberFormat="0" applyFill="0" applyAlignment="0" applyProtection="0"/>
    <xf numFmtId="0" fontId="26" fillId="0" borderId="2" applyNumberFormat="0" applyFill="0" applyAlignment="0" applyProtection="0"/>
    <xf numFmtId="0" fontId="25" fillId="0" borderId="19" applyNumberFormat="0" applyFill="0" applyAlignment="0" applyProtection="0"/>
    <xf numFmtId="0" fontId="27" fillId="0" borderId="20" applyNumberFormat="0" applyFill="0" applyAlignment="0" applyProtection="0"/>
    <xf numFmtId="0" fontId="28" fillId="0" borderId="3" applyNumberFormat="0" applyFill="0" applyAlignment="0" applyProtection="0"/>
    <xf numFmtId="0" fontId="27" fillId="0" borderId="20"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4" fillId="0" borderId="0" applyNumberFormat="0" applyFill="0" applyBorder="0" applyAlignment="0" applyProtection="0"/>
    <xf numFmtId="0" fontId="33" fillId="0" borderId="0" applyNumberFormat="0" applyFill="0" applyBorder="0" applyAlignment="0" applyProtection="0">
      <protection locked="0"/>
    </xf>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6" fillId="5" borderId="4"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5" fillId="40" borderId="15" applyNumberFormat="0" applyAlignment="0" applyProtection="0"/>
    <xf numFmtId="0" fontId="37" fillId="0" borderId="21" applyNumberFormat="0" applyFill="0" applyAlignment="0" applyProtection="0"/>
    <xf numFmtId="0" fontId="38" fillId="0" borderId="6" applyNumberFormat="0" applyFill="0" applyAlignment="0" applyProtection="0"/>
    <xf numFmtId="0" fontId="37" fillId="0" borderId="21" applyNumberFormat="0" applyFill="0" applyAlignment="0" applyProtection="0"/>
    <xf numFmtId="0" fontId="39" fillId="58" borderId="0" applyNumberFormat="0" applyBorder="0" applyAlignment="0" applyProtection="0"/>
    <xf numFmtId="0" fontId="40" fillId="4" borderId="0" applyNumberFormat="0" applyBorder="0" applyAlignment="0" applyProtection="0"/>
    <xf numFmtId="0" fontId="39" fillId="58" borderId="0" applyNumberFormat="0" applyBorder="0" applyAlignment="0" applyProtection="0"/>
    <xf numFmtId="0" fontId="8" fillId="0" borderId="0"/>
    <xf numFmtId="0" fontId="4" fillId="0" borderId="0"/>
    <xf numFmtId="0" fontId="4"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protection locked="0"/>
    </xf>
    <xf numFmtId="0" fontId="8" fillId="0" borderId="0"/>
    <xf numFmtId="0" fontId="4"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applyNumberFormat="0" applyFill="0" applyBorder="0" applyAlignment="0" applyProtection="0"/>
    <xf numFmtId="0" fontId="4" fillId="0" borderId="0"/>
    <xf numFmtId="0" fontId="4" fillId="0" borderId="0"/>
    <xf numFmtId="0" fontId="1" fillId="0" borderId="0"/>
    <xf numFmtId="0" fontId="4" fillId="0" borderId="0"/>
    <xf numFmtId="0" fontId="1" fillId="0" borderId="0"/>
    <xf numFmtId="0" fontId="4" fillId="0" borderId="0" applyNumberFormat="0" applyFill="0" applyBorder="0" applyAlignment="0" applyProtection="0"/>
    <xf numFmtId="0" fontId="1" fillId="0" borderId="0"/>
    <xf numFmtId="0" fontId="42"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1" fillId="0" borderId="0"/>
    <xf numFmtId="0" fontId="4" fillId="0" borderId="0">
      <protection locked="0"/>
    </xf>
    <xf numFmtId="0" fontId="4" fillId="0" borderId="0"/>
    <xf numFmtId="0" fontId="4" fillId="0" borderId="0"/>
    <xf numFmtId="0" fontId="43" fillId="0" borderId="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8" fillId="8" borderId="8"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8" fillId="8" borderId="8"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44" fillId="59" borderId="22" applyNumberFormat="0" applyFont="0" applyAlignment="0" applyProtection="0"/>
    <xf numFmtId="0" fontId="1" fillId="8" borderId="8" applyNumberFormat="0" applyFon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6" fillId="6" borderId="5"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0" fontId="45" fillId="53" borderId="2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3" fontId="4" fillId="0" borderId="0" applyFill="0" applyBorder="0" applyAlignment="0" applyProtection="0"/>
    <xf numFmtId="0" fontId="4" fillId="0" borderId="0"/>
    <xf numFmtId="0" fontId="4" fillId="56" borderId="13">
      <alignment vertical="center"/>
      <protection locked="0"/>
    </xf>
    <xf numFmtId="0" fontId="4" fillId="56" borderId="13">
      <alignment vertical="center"/>
      <protection locked="0"/>
    </xf>
    <xf numFmtId="0" fontId="4" fillId="56" borderId="13">
      <alignment vertical="center"/>
      <protection locked="0"/>
    </xf>
    <xf numFmtId="0" fontId="4" fillId="56" borderId="13">
      <alignment vertical="center"/>
      <protection locked="0"/>
    </xf>
    <xf numFmtId="0" fontId="4" fillId="56" borderId="13">
      <alignmen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horizontal="left" vertical="center"/>
    </xf>
    <xf numFmtId="0" fontId="47" fillId="0" borderId="0">
      <alignment horizontal="left"/>
    </xf>
    <xf numFmtId="0" fontId="48" fillId="0" borderId="0">
      <alignment horizontal="left"/>
    </xf>
    <xf numFmtId="0" fontId="48" fillId="0" borderId="0">
      <alignment horizontal="left"/>
    </xf>
    <xf numFmtId="0" fontId="48" fillId="0" borderId="0">
      <alignment horizontal="center" vertical="center" wrapText="1"/>
    </xf>
    <xf numFmtId="0" fontId="48" fillId="0" borderId="0">
      <alignment horizontal="center" vertical="center" wrapText="1"/>
    </xf>
    <xf numFmtId="0" fontId="48" fillId="0" borderId="0">
      <alignment horizontal="left" vertical="center" wrapText="1"/>
    </xf>
    <xf numFmtId="0" fontId="48" fillId="0" borderId="0">
      <alignment horizontal="left" vertical="center" wrapText="1"/>
    </xf>
    <xf numFmtId="0" fontId="48" fillId="0" borderId="0">
      <alignment horizontal="right"/>
    </xf>
    <xf numFmtId="0" fontId="48" fillId="0" borderId="0">
      <alignment horizontal="right"/>
    </xf>
    <xf numFmtId="0" fontId="4" fillId="0" borderId="0"/>
    <xf numFmtId="0" fontId="4" fillId="54" borderId="0">
      <protection locked="0"/>
    </xf>
    <xf numFmtId="0" fontId="49" fillId="0" borderId="0" applyNumberFormat="0" applyFill="0" applyBorder="0" applyAlignment="0" applyProtection="0"/>
    <xf numFmtId="0" fontId="49" fillId="0" borderId="0" applyNumberFormat="0" applyFill="0" applyBorder="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1" fillId="0" borderId="9"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0" fillId="0" borderId="24" applyNumberFormat="0" applyFill="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applyNumberFormat="0" applyFill="0" applyBorder="0" applyAlignment="0" applyProtection="0"/>
  </cellStyleXfs>
  <cellXfs count="191">
    <xf numFmtId="0" fontId="0" fillId="0" borderId="0" xfId="0"/>
    <xf numFmtId="0" fontId="2" fillId="0" borderId="0" xfId="0" applyFont="1"/>
    <xf numFmtId="0" fontId="2" fillId="0" borderId="0" xfId="0" applyFont="1" applyAlignment="1"/>
    <xf numFmtId="0" fontId="2" fillId="33" borderId="0" xfId="0" applyFont="1" applyFill="1" applyAlignment="1">
      <alignment horizontal="center"/>
    </xf>
    <xf numFmtId="0" fontId="3" fillId="0" borderId="0" xfId="0" applyFont="1" applyAlignment="1">
      <alignment wrapText="1"/>
    </xf>
    <xf numFmtId="0" fontId="0" fillId="0" borderId="10" xfId="0" applyBorder="1" applyAlignment="1">
      <alignment horizontal="left"/>
    </xf>
    <xf numFmtId="0" fontId="2" fillId="33" borderId="0" xfId="0" applyFont="1" applyFill="1"/>
    <xf numFmtId="0" fontId="2" fillId="34" borderId="0" xfId="0" applyFont="1" applyFill="1"/>
    <xf numFmtId="1" fontId="0" fillId="0" borderId="0" xfId="0" applyNumberFormat="1"/>
    <xf numFmtId="3" fontId="0" fillId="0" borderId="0" xfId="0" applyNumberFormat="1"/>
    <xf numFmtId="3" fontId="0" fillId="33" borderId="0" xfId="0" applyNumberFormat="1" applyFill="1"/>
    <xf numFmtId="3" fontId="0" fillId="34" borderId="0" xfId="0" applyNumberFormat="1" applyFill="1"/>
    <xf numFmtId="3" fontId="4" fillId="0" borderId="0" xfId="2" applyNumberFormat="1" applyAlignment="1">
      <alignment horizontal="center"/>
    </xf>
    <xf numFmtId="165" fontId="4" fillId="0" borderId="0" xfId="3" applyNumberFormat="1" applyFont="1"/>
    <xf numFmtId="3" fontId="0" fillId="0" borderId="11" xfId="0" applyNumberFormat="1" applyBorder="1"/>
    <xf numFmtId="0" fontId="0" fillId="34" borderId="0" xfId="0" applyNumberFormat="1" applyFill="1"/>
    <xf numFmtId="0" fontId="0" fillId="0" borderId="0" xfId="0" applyNumberFormat="1"/>
    <xf numFmtId="0" fontId="0" fillId="0" borderId="0" xfId="0" applyAlignment="1">
      <alignment horizontal="center"/>
    </xf>
    <xf numFmtId="0" fontId="4" fillId="0" borderId="0" xfId="2" applyAlignment="1">
      <alignment horizontal="center"/>
    </xf>
    <xf numFmtId="3" fontId="4" fillId="0" borderId="0" xfId="9" applyNumberFormat="1" applyFont="1" applyAlignment="1">
      <alignment horizontal="right" vertical="top"/>
    </xf>
    <xf numFmtId="0" fontId="4" fillId="0" borderId="0" xfId="352"/>
    <xf numFmtId="0" fontId="4" fillId="0" borderId="11" xfId="352" applyBorder="1"/>
    <xf numFmtId="166" fontId="3" fillId="0" borderId="0" xfId="246" applyNumberFormat="1" applyFont="1" applyAlignment="1">
      <alignment horizontal="center" vertical="center" wrapText="1"/>
    </xf>
    <xf numFmtId="166" fontId="3" fillId="0" borderId="0" xfId="246" applyNumberFormat="1" applyFont="1" applyAlignment="1">
      <alignment horizontal="center" vertical="center"/>
    </xf>
    <xf numFmtId="17" fontId="4" fillId="0" borderId="0" xfId="352" quotePrefix="1" applyNumberFormat="1"/>
    <xf numFmtId="0" fontId="4" fillId="0" borderId="0" xfId="352" quotePrefix="1"/>
    <xf numFmtId="0" fontId="3" fillId="0" borderId="0" xfId="352" applyFont="1" applyAlignment="1">
      <alignment wrapText="1"/>
    </xf>
    <xf numFmtId="0" fontId="3" fillId="0" borderId="11" xfId="251" applyFont="1" applyBorder="1" applyAlignment="1">
      <alignment horizontal="center" vertical="center" wrapText="1"/>
    </xf>
    <xf numFmtId="0" fontId="3" fillId="0" borderId="0" xfId="251" applyFont="1" applyAlignment="1">
      <alignment horizontal="center" vertical="center" wrapText="1"/>
    </xf>
    <xf numFmtId="0" fontId="3" fillId="0" borderId="0" xfId="352" applyFont="1" applyAlignment="1">
      <alignment vertical="center" wrapText="1"/>
    </xf>
    <xf numFmtId="0" fontId="3" fillId="0" borderId="11" xfId="352" applyFont="1" applyBorder="1" applyAlignment="1">
      <alignment wrapText="1"/>
    </xf>
    <xf numFmtId="0" fontId="3" fillId="0" borderId="0" xfId="352" applyFont="1" applyAlignment="1">
      <alignment horizontal="center" vertical="center" wrapText="1"/>
    </xf>
    <xf numFmtId="0" fontId="3" fillId="0" borderId="0" xfId="389" applyFont="1" applyAlignment="1">
      <alignment horizontal="center" vertical="center" wrapText="1"/>
      <protection locked="0"/>
    </xf>
    <xf numFmtId="1" fontId="4" fillId="0" borderId="0" xfId="352" applyNumberFormat="1"/>
    <xf numFmtId="3" fontId="4" fillId="0" borderId="0" xfId="351" applyNumberFormat="1"/>
    <xf numFmtId="3" fontId="4" fillId="0" borderId="0" xfId="389" applyNumberFormat="1" applyAlignment="1" applyProtection="1">
      <alignment horizontal="center"/>
    </xf>
    <xf numFmtId="167" fontId="4" fillId="0" borderId="0" xfId="389" applyNumberFormat="1" applyAlignment="1">
      <alignment horizontal="center"/>
      <protection locked="0"/>
    </xf>
    <xf numFmtId="3" fontId="4" fillId="0" borderId="11" xfId="389" applyNumberFormat="1" applyBorder="1" applyAlignment="1">
      <alignment horizontal="center"/>
      <protection locked="0"/>
    </xf>
    <xf numFmtId="167" fontId="4" fillId="0" borderId="0" xfId="389" applyNumberFormat="1" applyBorder="1" applyAlignment="1">
      <alignment horizontal="center"/>
      <protection locked="0"/>
    </xf>
    <xf numFmtId="3" fontId="4" fillId="0" borderId="0" xfId="352" applyNumberFormat="1"/>
    <xf numFmtId="0" fontId="4" fillId="0" borderId="0" xfId="351"/>
    <xf numFmtId="3" fontId="4" fillId="0" borderId="11" xfId="352" applyNumberFormat="1" applyBorder="1"/>
    <xf numFmtId="1" fontId="4" fillId="0" borderId="11" xfId="352" applyNumberFormat="1" applyBorder="1"/>
    <xf numFmtId="168" fontId="4" fillId="0" borderId="0" xfId="352" applyNumberFormat="1" applyAlignment="1">
      <alignment horizontal="center"/>
    </xf>
    <xf numFmtId="0" fontId="3" fillId="0" borderId="0" xfId="352" applyFont="1"/>
    <xf numFmtId="0" fontId="4" fillId="0" borderId="0" xfId="389">
      <protection locked="0"/>
    </xf>
    <xf numFmtId="0" fontId="4" fillId="0" borderId="0" xfId="168" applyNumberFormat="1" applyFont="1" applyFill="1" applyAlignment="1">
      <alignment horizontal="right"/>
      <protection locked="0"/>
    </xf>
    <xf numFmtId="168" fontId="4" fillId="0" borderId="0" xfId="352" applyNumberFormat="1"/>
    <xf numFmtId="0" fontId="2" fillId="0" borderId="0" xfId="0" applyFont="1" applyAlignment="1">
      <alignment wrapText="1"/>
    </xf>
    <xf numFmtId="0" fontId="0" fillId="0" borderId="0" xfId="0" applyAlignment="1">
      <alignment wrapText="1"/>
    </xf>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168" fontId="0" fillId="0" borderId="0" xfId="0" applyNumberFormat="1" applyAlignment="1">
      <alignment horizontal="center"/>
    </xf>
    <xf numFmtId="168" fontId="0" fillId="0" borderId="0" xfId="0" applyNumberFormat="1"/>
    <xf numFmtId="0" fontId="2" fillId="0" borderId="0" xfId="0" applyFont="1" applyBorder="1" applyAlignment="1">
      <alignment horizontal="center"/>
    </xf>
    <xf numFmtId="0" fontId="2" fillId="0" borderId="11" xfId="0" applyFont="1" applyBorder="1" applyAlignment="1">
      <alignment horizontal="center"/>
    </xf>
    <xf numFmtId="0" fontId="2" fillId="0" borderId="11" xfId="0" applyFont="1" applyBorder="1"/>
    <xf numFmtId="0" fontId="2" fillId="0" borderId="0" xfId="0" applyFont="1" applyAlignment="1">
      <alignment horizontal="center" vertical="center" wrapText="1"/>
    </xf>
    <xf numFmtId="0" fontId="3" fillId="0" borderId="11" xfId="352" applyFont="1" applyBorder="1" applyAlignment="1">
      <alignment vertical="center" wrapText="1"/>
    </xf>
    <xf numFmtId="0" fontId="3" fillId="0" borderId="11" xfId="352" applyFont="1" applyFill="1" applyBorder="1" applyAlignment="1">
      <alignment vertical="center" wrapText="1"/>
    </xf>
    <xf numFmtId="0" fontId="2" fillId="0" borderId="0" xfId="0" applyFont="1" applyAlignment="1">
      <alignment vertical="center"/>
    </xf>
    <xf numFmtId="0" fontId="3" fillId="0" borderId="0" xfId="352" applyFont="1" applyFill="1" applyAlignment="1">
      <alignment vertical="center" wrapText="1"/>
    </xf>
    <xf numFmtId="167" fontId="0" fillId="0" borderId="0" xfId="0" applyNumberFormat="1" applyAlignment="1">
      <alignment horizontal="center"/>
    </xf>
    <xf numFmtId="167" fontId="4" fillId="0" borderId="11" xfId="352" applyNumberFormat="1" applyBorder="1" applyAlignment="1">
      <alignment horizontal="center"/>
    </xf>
    <xf numFmtId="167" fontId="4" fillId="0" borderId="0" xfId="352" applyNumberFormat="1" applyAlignment="1">
      <alignment horizontal="center"/>
    </xf>
    <xf numFmtId="0" fontId="0" fillId="0" borderId="11" xfId="0" applyBorder="1"/>
    <xf numFmtId="169" fontId="0" fillId="0" borderId="0" xfId="0" applyNumberFormat="1" applyFont="1" applyFill="1"/>
    <xf numFmtId="0" fontId="0" fillId="0" borderId="0" xfId="0" applyFont="1" applyFill="1"/>
    <xf numFmtId="0" fontId="0" fillId="0" borderId="25" xfId="0" applyNumberFormat="1" applyFont="1" applyFill="1" applyBorder="1"/>
    <xf numFmtId="0" fontId="2" fillId="0" borderId="0" xfId="0" applyFont="1" applyAlignment="1">
      <alignment horizontal="left"/>
    </xf>
    <xf numFmtId="0" fontId="0" fillId="0" borderId="0" xfId="0" applyAlignment="1">
      <alignment horizontal="left"/>
    </xf>
    <xf numFmtId="0" fontId="4" fillId="0" borderId="0" xfId="352" applyAlignment="1">
      <alignment horizontal="left"/>
    </xf>
    <xf numFmtId="0" fontId="3" fillId="0" borderId="0" xfId="0" applyFont="1" applyAlignment="1">
      <alignment horizontal="left"/>
    </xf>
    <xf numFmtId="0" fontId="3" fillId="0" borderId="0" xfId="352" applyFont="1" applyAlignment="1">
      <alignment horizontal="center"/>
    </xf>
    <xf numFmtId="0" fontId="3" fillId="0" borderId="0" xfId="243" applyFont="1" applyAlignment="1">
      <alignment horizontal="center" vertical="center" wrapText="1"/>
    </xf>
    <xf numFmtId="0" fontId="3" fillId="0" borderId="0" xfId="258" applyFont="1" applyAlignment="1">
      <alignment horizontal="center" vertical="center" wrapText="1"/>
    </xf>
    <xf numFmtId="3" fontId="3" fillId="0" borderId="0" xfId="352" applyNumberFormat="1" applyFont="1" applyAlignment="1">
      <alignment vertical="center" wrapText="1"/>
    </xf>
    <xf numFmtId="0" fontId="3" fillId="0" borderId="0" xfId="352" applyFont="1" applyFill="1" applyAlignment="1">
      <alignment horizontal="center" vertical="center" wrapText="1"/>
    </xf>
    <xf numFmtId="0" fontId="54" fillId="0" borderId="0" xfId="0" applyFont="1"/>
    <xf numFmtId="3" fontId="54" fillId="0" borderId="0" xfId="0" applyNumberFormat="1" applyFont="1" applyAlignment="1">
      <alignment horizontal="center"/>
    </xf>
    <xf numFmtId="0" fontId="4" fillId="0" borderId="0" xfId="352" applyAlignment="1">
      <alignment horizontal="center"/>
    </xf>
    <xf numFmtId="2" fontId="4" fillId="0" borderId="0" xfId="352" applyNumberFormat="1"/>
    <xf numFmtId="167" fontId="4" fillId="0" borderId="0" xfId="352" applyNumberFormat="1"/>
    <xf numFmtId="167"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1" fontId="0" fillId="0" borderId="0" xfId="0" applyNumberFormat="1" applyBorder="1"/>
    <xf numFmtId="168" fontId="0" fillId="0" borderId="0" xfId="0" applyNumberFormat="1" applyBorder="1"/>
    <xf numFmtId="168" fontId="0" fillId="0" borderId="0" xfId="0" applyNumberFormat="1" applyBorder="1" applyAlignment="1">
      <alignment horizontal="center"/>
    </xf>
    <xf numFmtId="3" fontId="4" fillId="0" borderId="0" xfId="352" applyNumberFormat="1" applyAlignment="1">
      <alignment horizontal="right" vertical="center"/>
    </xf>
    <xf numFmtId="4" fontId="4" fillId="0" borderId="0" xfId="352" applyNumberFormat="1"/>
    <xf numFmtId="0" fontId="55" fillId="0" borderId="0" xfId="432" applyFont="1" applyFill="1" applyBorder="1" applyAlignment="1">
      <alignment horizontal="center" wrapText="1"/>
    </xf>
    <xf numFmtId="0" fontId="2" fillId="0" borderId="0" xfId="0" applyFont="1" applyAlignment="1">
      <alignment vertical="center" wrapText="1"/>
    </xf>
    <xf numFmtId="1" fontId="0" fillId="0" borderId="0" xfId="0" applyNumberFormat="1" applyAlignment="1">
      <alignment horizontal="center"/>
    </xf>
    <xf numFmtId="168" fontId="54" fillId="0" borderId="0" xfId="1" applyNumberFormat="1" applyFont="1" applyBorder="1"/>
    <xf numFmtId="3" fontId="54" fillId="0" borderId="0" xfId="0" applyNumberFormat="1" applyFont="1" applyBorder="1"/>
    <xf numFmtId="168" fontId="0" fillId="0" borderId="0" xfId="1" applyNumberFormat="1" applyFont="1"/>
    <xf numFmtId="165" fontId="54" fillId="0" borderId="0" xfId="0" applyNumberFormat="1" applyFont="1" applyFill="1" applyBorder="1"/>
    <xf numFmtId="1" fontId="54" fillId="0" borderId="0" xfId="0" applyNumberFormat="1" applyFont="1" applyFill="1" applyBorder="1"/>
    <xf numFmtId="170" fontId="0" fillId="0" borderId="0" xfId="0" applyNumberFormat="1"/>
    <xf numFmtId="165" fontId="4" fillId="0" borderId="0" xfId="3" applyNumberFormat="1" applyFont="1" applyFill="1" applyBorder="1"/>
    <xf numFmtId="165" fontId="4" fillId="0" borderId="0" xfId="178" applyNumberFormat="1" applyFont="1" applyFill="1" applyBorder="1"/>
    <xf numFmtId="0" fontId="3" fillId="0" borderId="0" xfId="246" applyFont="1" applyAlignment="1">
      <alignment horizontal="center" vertical="center" wrapText="1"/>
    </xf>
    <xf numFmtId="3" fontId="4" fillId="0" borderId="0" xfId="422" applyNumberFormat="1"/>
    <xf numFmtId="1" fontId="4" fillId="0" borderId="0" xfId="422" applyNumberFormat="1"/>
    <xf numFmtId="0" fontId="0" fillId="0" borderId="0" xfId="0" applyNumberFormat="1" applyAlignment="1">
      <alignment wrapText="1"/>
    </xf>
    <xf numFmtId="1" fontId="0" fillId="0" borderId="0" xfId="0" applyNumberFormat="1" applyAlignment="1">
      <alignment wrapText="1"/>
    </xf>
    <xf numFmtId="9" fontId="0" fillId="0" borderId="0" xfId="1" applyFont="1"/>
    <xf numFmtId="9" fontId="0" fillId="0" borderId="0" xfId="0" applyNumberFormat="1"/>
    <xf numFmtId="171" fontId="0" fillId="0" borderId="0" xfId="1" applyNumberFormat="1" applyFont="1"/>
    <xf numFmtId="171" fontId="0" fillId="0" borderId="0" xfId="0" applyNumberFormat="1"/>
    <xf numFmtId="0" fontId="4" fillId="0" borderId="0" xfId="251" applyFont="1" applyAlignment="1">
      <alignment horizontal="center" vertical="center" wrapText="1"/>
    </xf>
    <xf numFmtId="0" fontId="3" fillId="0" borderId="11" xfId="352" applyFont="1" applyFill="1" applyBorder="1" applyAlignment="1">
      <alignment horizontal="center" vertical="center" wrapText="1"/>
    </xf>
    <xf numFmtId="0" fontId="4" fillId="0" borderId="0" xfId="352" applyAlignment="1">
      <alignment horizontal="center" vertical="center" wrapText="1"/>
    </xf>
    <xf numFmtId="172" fontId="4" fillId="0" borderId="0" xfId="182" applyNumberFormat="1" applyFont="1" applyFill="1" applyBorder="1"/>
    <xf numFmtId="0" fontId="29" fillId="0" borderId="0" xfId="692"/>
    <xf numFmtId="0" fontId="56" fillId="0" borderId="26" xfId="261" applyFont="1" applyBorder="1" applyAlignment="1" applyProtection="1">
      <alignment horizontal="left"/>
    </xf>
    <xf numFmtId="0" fontId="56" fillId="0" borderId="27" xfId="261" applyFont="1" applyBorder="1" applyAlignment="1" applyProtection="1">
      <alignment vertical="center"/>
    </xf>
    <xf numFmtId="0" fontId="56" fillId="0" borderId="0" xfId="261" applyFont="1" applyBorder="1" applyAlignment="1" applyProtection="1">
      <alignment horizontal="left"/>
    </xf>
    <xf numFmtId="0" fontId="2" fillId="0" borderId="12" xfId="0" applyFont="1" applyBorder="1" applyAlignment="1">
      <alignment horizontal="left"/>
    </xf>
    <xf numFmtId="0" fontId="2" fillId="0" borderId="13" xfId="0" applyFont="1" applyBorder="1" applyAlignment="1">
      <alignment horizontal="left"/>
    </xf>
    <xf numFmtId="0" fontId="2" fillId="0" borderId="14" xfId="0" applyFont="1" applyBorder="1" applyAlignment="1">
      <alignment horizontal="left"/>
    </xf>
    <xf numFmtId="0" fontId="0" fillId="0" borderId="12" xfId="0" applyBorder="1" applyAlignment="1">
      <alignment horizontal="left"/>
    </xf>
    <xf numFmtId="0" fontId="2" fillId="33" borderId="12" xfId="0" applyFont="1" applyFill="1" applyBorder="1" applyAlignment="1">
      <alignment horizontal="left"/>
    </xf>
    <xf numFmtId="0" fontId="0" fillId="33" borderId="13" xfId="0" applyFill="1" applyBorder="1" applyAlignment="1">
      <alignment horizontal="left"/>
    </xf>
    <xf numFmtId="0" fontId="0" fillId="33" borderId="14" xfId="0" applyFill="1" applyBorder="1" applyAlignment="1">
      <alignment horizontal="left"/>
    </xf>
    <xf numFmtId="0" fontId="2" fillId="34" borderId="12" xfId="0" applyFont="1" applyFill="1" applyBorder="1" applyAlignment="1">
      <alignment horizontal="left"/>
    </xf>
    <xf numFmtId="0" fontId="0" fillId="34" borderId="13" xfId="0" applyFill="1" applyBorder="1" applyAlignment="1">
      <alignment horizontal="left"/>
    </xf>
    <xf numFmtId="0" fontId="0" fillId="34" borderId="14" xfId="0" applyFill="1" applyBorder="1" applyAlignment="1">
      <alignment horizontal="left"/>
    </xf>
    <xf numFmtId="0" fontId="2" fillId="0" borderId="10" xfId="0" applyFont="1" applyBorder="1" applyAlignment="1">
      <alignment horizontal="center" wrapText="1"/>
    </xf>
    <xf numFmtId="0" fontId="2" fillId="33" borderId="0" xfId="0" applyFont="1" applyFill="1" applyBorder="1" applyAlignment="1">
      <alignment horizontal="center" wrapText="1"/>
    </xf>
    <xf numFmtId="16" fontId="2" fillId="33" borderId="0" xfId="0" applyNumberFormat="1" applyFont="1" applyFill="1" applyBorder="1" applyAlignment="1">
      <alignment horizontal="center" wrapText="1"/>
    </xf>
    <xf numFmtId="17" fontId="2" fillId="33" borderId="0" xfId="0" applyNumberFormat="1" applyFont="1" applyFill="1" applyBorder="1" applyAlignment="1">
      <alignment horizontal="center" wrapText="1"/>
    </xf>
    <xf numFmtId="0" fontId="2" fillId="33" borderId="0" xfId="0" applyFont="1" applyFill="1" applyAlignment="1">
      <alignment horizontal="center" wrapText="1"/>
    </xf>
    <xf numFmtId="16" fontId="2" fillId="33" borderId="0" xfId="0" applyNumberFormat="1" applyFont="1" applyFill="1" applyAlignment="1">
      <alignment horizontal="center" wrapText="1"/>
    </xf>
    <xf numFmtId="17" fontId="2" fillId="33" borderId="0" xfId="0" applyNumberFormat="1" applyFont="1" applyFill="1" applyAlignment="1">
      <alignment horizontal="center" wrapText="1"/>
    </xf>
    <xf numFmtId="0" fontId="2" fillId="34" borderId="0" xfId="0" applyFont="1" applyFill="1" applyAlignment="1">
      <alignment horizontal="center" wrapText="1"/>
    </xf>
    <xf numFmtId="16" fontId="2" fillId="34" borderId="0" xfId="0" applyNumberFormat="1" applyFont="1" applyFill="1" applyAlignment="1">
      <alignment horizontal="center" wrapText="1"/>
    </xf>
    <xf numFmtId="17" fontId="2" fillId="34" borderId="0" xfId="0" applyNumberFormat="1" applyFont="1" applyFill="1" applyAlignment="1">
      <alignment horizontal="center" wrapText="1"/>
    </xf>
    <xf numFmtId="0" fontId="58" fillId="0" borderId="0" xfId="692" applyFont="1"/>
    <xf numFmtId="0" fontId="57" fillId="0" borderId="34" xfId="261" applyFont="1" applyBorder="1" applyAlignment="1" applyProtection="1"/>
    <xf numFmtId="0" fontId="57" fillId="0" borderId="34" xfId="261" applyFont="1" applyBorder="1" applyAlignment="1" applyProtection="1">
      <alignment vertical="center"/>
    </xf>
    <xf numFmtId="0" fontId="59" fillId="0" borderId="34" xfId="352" applyFont="1" applyBorder="1" applyAlignment="1">
      <alignment vertical="center"/>
    </xf>
    <xf numFmtId="0" fontId="29" fillId="0" borderId="34" xfId="692" applyBorder="1" applyAlignment="1"/>
    <xf numFmtId="0" fontId="0" fillId="0" borderId="0" xfId="0" quotePrefix="1" applyNumberFormat="1"/>
    <xf numFmtId="0" fontId="61" fillId="0" borderId="0" xfId="9" applyFont="1" applyAlignment="1">
      <alignment horizontal="left" vertical="center"/>
    </xf>
    <xf numFmtId="0" fontId="6" fillId="0" borderId="0" xfId="9"/>
    <xf numFmtId="0" fontId="62" fillId="0" borderId="0" xfId="9" applyFont="1"/>
    <xf numFmtId="0" fontId="62" fillId="0" borderId="0" xfId="9" applyFont="1" applyAlignment="1">
      <alignment horizontal="left" vertical="top"/>
    </xf>
    <xf numFmtId="0" fontId="63" fillId="0" borderId="0" xfId="9" applyFont="1" applyAlignment="1">
      <alignment horizontal="left" vertical="center" wrapText="1"/>
    </xf>
    <xf numFmtId="0" fontId="63" fillId="0" borderId="0" xfId="9" applyFont="1" applyAlignment="1">
      <alignment horizontal="center" vertical="center" wrapText="1"/>
    </xf>
    <xf numFmtId="0" fontId="62" fillId="0" borderId="0" xfId="9" applyNumberFormat="1" applyFont="1" applyAlignment="1">
      <alignment horizontal="left" vertical="top"/>
    </xf>
    <xf numFmtId="3" fontId="62" fillId="0" borderId="0" xfId="9" applyNumberFormat="1" applyFont="1" applyAlignment="1">
      <alignment horizontal="right" vertical="top"/>
    </xf>
    <xf numFmtId="0" fontId="64" fillId="0" borderId="0" xfId="0" applyFont="1" applyAlignment="1">
      <alignment vertical="center" wrapText="1"/>
    </xf>
    <xf numFmtId="0" fontId="0" fillId="0" borderId="0" xfId="0" applyAlignment="1">
      <alignment vertical="center" wrapText="1"/>
    </xf>
    <xf numFmtId="0" fontId="60" fillId="0" borderId="0" xfId="0" applyFont="1" applyAlignment="1">
      <alignment horizontal="left" wrapText="1"/>
    </xf>
    <xf numFmtId="0" fontId="2" fillId="34" borderId="11" xfId="0" applyFont="1" applyFill="1" applyBorder="1" applyAlignment="1">
      <alignment horizontal="center"/>
    </xf>
    <xf numFmtId="0" fontId="0" fillId="34" borderId="0" xfId="0" applyFill="1" applyAlignment="1"/>
    <xf numFmtId="0" fontId="2" fillId="0" borderId="0" xfId="0" applyFont="1" applyAlignment="1">
      <alignment horizontal="center" wrapText="1"/>
    </xf>
    <xf numFmtId="0" fontId="2" fillId="33" borderId="11" xfId="0" applyFont="1" applyFill="1" applyBorder="1" applyAlignment="1">
      <alignment horizontal="center"/>
    </xf>
    <xf numFmtId="0" fontId="0" fillId="33" borderId="0" xfId="0" applyFill="1" applyAlignment="1"/>
    <xf numFmtId="0" fontId="2" fillId="0" borderId="31" xfId="0" applyFont="1" applyBorder="1" applyAlignment="1">
      <alignment horizontal="center"/>
    </xf>
    <xf numFmtId="0" fontId="0" fillId="0" borderId="31" xfId="0"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3" fillId="0" borderId="0" xfId="352" applyFont="1" applyAlignment="1">
      <alignment horizontal="left"/>
    </xf>
    <xf numFmtId="0" fontId="0" fillId="0" borderId="0" xfId="0" applyAlignment="1"/>
    <xf numFmtId="0" fontId="57" fillId="0" borderId="32" xfId="261" applyFont="1" applyFill="1" applyBorder="1" applyAlignment="1" applyProtection="1">
      <alignment horizontal="left" vertical="center" wrapText="1"/>
    </xf>
    <xf numFmtId="0" fontId="57" fillId="0" borderId="33" xfId="261" applyFont="1" applyFill="1" applyBorder="1" applyAlignment="1" applyProtection="1">
      <alignment horizontal="left" vertical="center" wrapText="1"/>
    </xf>
    <xf numFmtId="0" fontId="57" fillId="0" borderId="34" xfId="261" applyFont="1" applyFill="1" applyBorder="1" applyAlignment="1" applyProtection="1">
      <alignment horizontal="left" vertical="center" wrapText="1"/>
    </xf>
    <xf numFmtId="0" fontId="57" fillId="0" borderId="35" xfId="261" applyFont="1" applyFill="1" applyBorder="1" applyAlignment="1" applyProtection="1">
      <alignment horizontal="left" vertical="center" wrapText="1"/>
    </xf>
    <xf numFmtId="0" fontId="3" fillId="0" borderId="0" xfId="352" applyFont="1" applyAlignment="1"/>
    <xf numFmtId="0" fontId="3" fillId="0" borderId="0" xfId="0" applyFont="1" applyAlignment="1"/>
    <xf numFmtId="0" fontId="2" fillId="0" borderId="0" xfId="0" applyFont="1" applyAlignment="1"/>
    <xf numFmtId="0" fontId="3" fillId="0" borderId="0" xfId="352"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center"/>
    </xf>
    <xf numFmtId="0" fontId="3" fillId="0" borderId="0" xfId="352" applyFont="1" applyAlignment="1">
      <alignment horizontal="center" vertical="center"/>
    </xf>
    <xf numFmtId="0" fontId="3" fillId="0" borderId="0" xfId="352"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xf>
    <xf numFmtId="0" fontId="3" fillId="0" borderId="0" xfId="352" applyFont="1" applyAlignment="1">
      <alignment horizontal="left" wrapText="1"/>
    </xf>
    <xf numFmtId="0" fontId="3"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xf numFmtId="0" fontId="2" fillId="0" borderId="0" xfId="0" applyFont="1" applyBorder="1" applyAlignment="1">
      <alignment horizontal="center"/>
    </xf>
    <xf numFmtId="0" fontId="0" fillId="0" borderId="0" xfId="0" applyAlignment="1">
      <alignment horizontal="center"/>
    </xf>
    <xf numFmtId="0" fontId="2" fillId="0" borderId="0" xfId="0" applyFont="1" applyBorder="1" applyAlignment="1">
      <alignment horizontal="center" vertical="center" wrapText="1"/>
    </xf>
    <xf numFmtId="0" fontId="0" fillId="0" borderId="0" xfId="0" applyAlignment="1">
      <alignment horizontal="center" vertical="center" wrapText="1"/>
    </xf>
    <xf numFmtId="0" fontId="2" fillId="0" borderId="11" xfId="0" applyFont="1" applyBorder="1" applyAlignment="1"/>
  </cellXfs>
  <cellStyles count="693">
    <cellStyle name="20% - Accent1 2" xfId="10"/>
    <cellStyle name="20% - Accent1 2 2" xfId="11"/>
    <cellStyle name="20% - Accent1 3" xfId="12"/>
    <cellStyle name="20% - Accent1 3 2" xfId="13"/>
    <cellStyle name="20% - Accent2 2" xfId="14"/>
    <cellStyle name="20% - Accent2 2 2" xfId="15"/>
    <cellStyle name="20% - Accent2 3" xfId="16"/>
    <cellStyle name="20% - Accent2 3 2" xfId="17"/>
    <cellStyle name="20% - Accent3 2" xfId="18"/>
    <cellStyle name="20% - Accent3 2 2" xfId="19"/>
    <cellStyle name="20% - Accent3 3" xfId="20"/>
    <cellStyle name="20% - Accent3 3 2" xfId="21"/>
    <cellStyle name="20% - Accent4 2" xfId="22"/>
    <cellStyle name="20% - Accent4 2 2" xfId="23"/>
    <cellStyle name="20% - Accent4 3" xfId="24"/>
    <cellStyle name="20% - Accent4 3 2" xfId="25"/>
    <cellStyle name="20% - Accent5 2" xfId="26"/>
    <cellStyle name="20% - Accent5 2 2" xfId="27"/>
    <cellStyle name="20% - Accent5 3" xfId="28"/>
    <cellStyle name="20% - Accent5 3 2" xfId="29"/>
    <cellStyle name="20% - Accent6 2" xfId="30"/>
    <cellStyle name="20% - Accent6 2 2" xfId="31"/>
    <cellStyle name="20% - Accent6 3" xfId="32"/>
    <cellStyle name="20% - Accent6 3 2" xfId="33"/>
    <cellStyle name="40% - Accent1 2" xfId="34"/>
    <cellStyle name="40% - Accent1 2 2" xfId="35"/>
    <cellStyle name="40% - Accent1 3" xfId="36"/>
    <cellStyle name="40% - Accent1 3 2" xfId="37"/>
    <cellStyle name="40% - Accent2 2" xfId="38"/>
    <cellStyle name="40% - Accent2 2 2" xfId="39"/>
    <cellStyle name="40% - Accent2 3" xfId="40"/>
    <cellStyle name="40% - Accent2 3 2" xfId="41"/>
    <cellStyle name="40% - Accent3 2" xfId="42"/>
    <cellStyle name="40% - Accent3 2 2" xfId="43"/>
    <cellStyle name="40% - Accent3 3" xfId="44"/>
    <cellStyle name="40% - Accent3 3 2" xfId="45"/>
    <cellStyle name="40% - Accent4 2" xfId="46"/>
    <cellStyle name="40% - Accent4 2 2" xfId="47"/>
    <cellStyle name="40% - Accent4 3" xfId="48"/>
    <cellStyle name="40% - Accent4 3 2" xfId="49"/>
    <cellStyle name="40% - Accent5 2" xfId="50"/>
    <cellStyle name="40% - Accent5 2 2" xfId="51"/>
    <cellStyle name="40% - Accent5 3" xfId="52"/>
    <cellStyle name="40% - Accent5 3 2" xfId="53"/>
    <cellStyle name="40% - Accent6 2" xfId="54"/>
    <cellStyle name="40% - Accent6 2 2" xfId="55"/>
    <cellStyle name="40% - Accent6 3" xfId="56"/>
    <cellStyle name="40% - Accent6 3 2" xfId="57"/>
    <cellStyle name="60% - Accent1 2" xfId="58"/>
    <cellStyle name="60% - Accent1 2 2" xfId="59"/>
    <cellStyle name="60% - Accent1 3" xfId="60"/>
    <cellStyle name="60% - Accent2 2" xfId="61"/>
    <cellStyle name="60% - Accent2 2 2" xfId="62"/>
    <cellStyle name="60% - Accent2 3" xfId="63"/>
    <cellStyle name="60% - Accent3 2" xfId="64"/>
    <cellStyle name="60% - Accent3 2 2" xfId="65"/>
    <cellStyle name="60% - Accent3 3" xfId="66"/>
    <cellStyle name="60% - Accent4 2" xfId="67"/>
    <cellStyle name="60% - Accent4 2 2" xfId="68"/>
    <cellStyle name="60% - Accent4 3" xfId="69"/>
    <cellStyle name="60% - Accent5 2" xfId="70"/>
    <cellStyle name="60% - Accent5 2 2" xfId="71"/>
    <cellStyle name="60% - Accent5 3" xfId="72"/>
    <cellStyle name="60% - Accent6 2" xfId="73"/>
    <cellStyle name="60% - Accent6 2 2" xfId="74"/>
    <cellStyle name="60% - Accent6 3" xfId="75"/>
    <cellStyle name="Accent1 2" xfId="76"/>
    <cellStyle name="Accent1 2 2" xfId="77"/>
    <cellStyle name="Accent1 3" xfId="78"/>
    <cellStyle name="Accent2 2" xfId="79"/>
    <cellStyle name="Accent2 2 2" xfId="80"/>
    <cellStyle name="Accent2 3" xfId="81"/>
    <cellStyle name="Accent3 2" xfId="82"/>
    <cellStyle name="Accent3 2 2" xfId="83"/>
    <cellStyle name="Accent3 3" xfId="84"/>
    <cellStyle name="Accent4 2" xfId="85"/>
    <cellStyle name="Accent4 2 2" xfId="86"/>
    <cellStyle name="Accent4 3" xfId="87"/>
    <cellStyle name="Accent5 2" xfId="88"/>
    <cellStyle name="Accent5 2 2" xfId="89"/>
    <cellStyle name="Accent5 3" xfId="90"/>
    <cellStyle name="Accent6 2" xfId="91"/>
    <cellStyle name="Accent6 2 2" xfId="92"/>
    <cellStyle name="Accent6 3" xfId="93"/>
    <cellStyle name="Bad 2" xfId="94"/>
    <cellStyle name="Bad 2 2" xfId="95"/>
    <cellStyle name="Bad 3" xfId="96"/>
    <cellStyle name="Calculation 2" xfId="97"/>
    <cellStyle name="Calculation 2 2" xfId="98"/>
    <cellStyle name="Calculation 2 2 2" xfId="99"/>
    <cellStyle name="Calculation 2 2 2 2" xfId="100"/>
    <cellStyle name="Calculation 2 2 2 2 2" xfId="101"/>
    <cellStyle name="Calculation 2 2 2 2 2 2" xfId="102"/>
    <cellStyle name="Calculation 2 2 2 2 3" xfId="103"/>
    <cellStyle name="Calculation 2 2 2 2 3 2" xfId="104"/>
    <cellStyle name="Calculation 2 2 2 3" xfId="105"/>
    <cellStyle name="Calculation 2 2 2 3 2" xfId="106"/>
    <cellStyle name="Calculation 2 2 2 3 2 2" xfId="107"/>
    <cellStyle name="Calculation 2 2 2 3 3" xfId="108"/>
    <cellStyle name="Calculation 2 2 2 3 3 2" xfId="109"/>
    <cellStyle name="Calculation 2 2 2 4" xfId="110"/>
    <cellStyle name="Calculation 2 2 2 4 2" xfId="111"/>
    <cellStyle name="Calculation 2 2 2 5" xfId="112"/>
    <cellStyle name="Calculation 2 2 2 5 2" xfId="113"/>
    <cellStyle name="Calculation 2 2 3" xfId="114"/>
    <cellStyle name="Calculation 2 2 3 2" xfId="115"/>
    <cellStyle name="Calculation 2 2 3 2 2" xfId="116"/>
    <cellStyle name="Calculation 2 2 3 3" xfId="117"/>
    <cellStyle name="Calculation 2 2 3 3 2" xfId="118"/>
    <cellStyle name="Calculation 2 2 4" xfId="119"/>
    <cellStyle name="Calculation 2 2 4 2" xfId="120"/>
    <cellStyle name="Calculation 2 2 5" xfId="121"/>
    <cellStyle name="Calculation 2 2 5 2" xfId="122"/>
    <cellStyle name="Calculation 2 3" xfId="123"/>
    <cellStyle name="Calculation 2 3 2" xfId="124"/>
    <cellStyle name="Calculation 2 3 2 2" xfId="125"/>
    <cellStyle name="Calculation 2 3 2 2 2" xfId="126"/>
    <cellStyle name="Calculation 2 3 2 3" xfId="127"/>
    <cellStyle name="Calculation 2 3 2 3 2" xfId="128"/>
    <cellStyle name="Calculation 2 3 3" xfId="129"/>
    <cellStyle name="Calculation 2 3 3 2" xfId="130"/>
    <cellStyle name="Calculation 2 3 3 2 2" xfId="131"/>
    <cellStyle name="Calculation 2 3 3 3" xfId="132"/>
    <cellStyle name="Calculation 2 3 3 3 2" xfId="133"/>
    <cellStyle name="Calculation 2 3 4" xfId="134"/>
    <cellStyle name="Calculation 2 3 4 2" xfId="135"/>
    <cellStyle name="Calculation 2 3 5" xfId="136"/>
    <cellStyle name="Calculation 2 3 5 2" xfId="137"/>
    <cellStyle name="Calculation 2 4" xfId="138"/>
    <cellStyle name="Calculation 2 4 2" xfId="139"/>
    <cellStyle name="Calculation 2 4 2 2" xfId="140"/>
    <cellStyle name="Calculation 2 4 3" xfId="141"/>
    <cellStyle name="Calculation 2 4 3 2" xfId="142"/>
    <cellStyle name="Calculation 2 5" xfId="143"/>
    <cellStyle name="Calculation 2 5 2" xfId="144"/>
    <cellStyle name="Calculation 2 5 2 2" xfId="145"/>
    <cellStyle name="Calculation 2 5 3" xfId="146"/>
    <cellStyle name="Calculation 2 5 3 2" xfId="147"/>
    <cellStyle name="Calculation 2 6" xfId="148"/>
    <cellStyle name="Calculation 2 7" xfId="149"/>
    <cellStyle name="Calculation 2 7 2" xfId="150"/>
    <cellStyle name="Calculation 2 8" xfId="151"/>
    <cellStyle name="Calculation 2 8 2" xfId="152"/>
    <cellStyle name="Calculation 3" xfId="153"/>
    <cellStyle name="Calculation 3 2" xfId="154"/>
    <cellStyle name="Calculation 3 2 2" xfId="155"/>
    <cellStyle name="Calculation 3 2 2 2" xfId="156"/>
    <cellStyle name="Calculation 3 2 3" xfId="157"/>
    <cellStyle name="Calculation 3 2 3 2" xfId="158"/>
    <cellStyle name="Calculation 3 3" xfId="159"/>
    <cellStyle name="Calculation 3 3 2" xfId="160"/>
    <cellStyle name="Calculation 3 3 2 2" xfId="161"/>
    <cellStyle name="Calculation 3 3 3" xfId="162"/>
    <cellStyle name="Calculation 3 3 3 2" xfId="163"/>
    <cellStyle name="Calculation 3 4" xfId="164"/>
    <cellStyle name="Calculation 3 4 2" xfId="165"/>
    <cellStyle name="Calculation 3 5" xfId="166"/>
    <cellStyle name="Calculation 3 5 2" xfId="167"/>
    <cellStyle name="cells" xfId="168"/>
    <cellStyle name="Check Cell 2" xfId="169"/>
    <cellStyle name="Check Cell 2 2" xfId="170"/>
    <cellStyle name="Check Cell 3" xfId="171"/>
    <cellStyle name="column field" xfId="172"/>
    <cellStyle name="column field 2" xfId="173"/>
    <cellStyle name="Comma 10" xfId="174"/>
    <cellStyle name="Comma 10 2" xfId="175"/>
    <cellStyle name="Comma 11" xfId="8"/>
    <cellStyle name="Comma 2" xfId="176"/>
    <cellStyle name="Comma 2 10" xfId="177"/>
    <cellStyle name="Comma 2 11" xfId="178"/>
    <cellStyle name="Comma 2 12" xfId="179"/>
    <cellStyle name="Comma 2 2" xfId="180"/>
    <cellStyle name="Comma 2 2 10" xfId="181"/>
    <cellStyle name="Comma 2 2 2" xfId="182"/>
    <cellStyle name="Comma 2 2 3" xfId="183"/>
    <cellStyle name="Comma 2 2 4" xfId="6"/>
    <cellStyle name="Comma 2 2 5" xfId="184"/>
    <cellStyle name="Comma 2 2 6" xfId="3"/>
    <cellStyle name="Comma 2 2 7" xfId="185"/>
    <cellStyle name="Comma 2 2 8" xfId="186"/>
    <cellStyle name="Comma 2 2 9" xfId="187"/>
    <cellStyle name="Comma 2 3" xfId="188"/>
    <cellStyle name="Comma 2 4" xfId="189"/>
    <cellStyle name="Comma 2 5" xfId="190"/>
    <cellStyle name="Comma 2 6" xfId="191"/>
    <cellStyle name="Comma 2 7" xfId="7"/>
    <cellStyle name="Comma 2 8" xfId="192"/>
    <cellStyle name="Comma 2 9" xfId="193"/>
    <cellStyle name="Comma 3" xfId="194"/>
    <cellStyle name="Comma 3 10" xfId="195"/>
    <cellStyle name="Comma 3 11" xfId="196"/>
    <cellStyle name="Comma 3 12" xfId="197"/>
    <cellStyle name="Comma 3 2" xfId="198"/>
    <cellStyle name="Comma 3 2 2" xfId="199"/>
    <cellStyle name="Comma 3 2 3" xfId="200"/>
    <cellStyle name="Comma 3 2 4" xfId="201"/>
    <cellStyle name="Comma 3 2 5" xfId="202"/>
    <cellStyle name="Comma 3 3" xfId="203"/>
    <cellStyle name="Comma 3 4" xfId="204"/>
    <cellStyle name="Comma 3 5" xfId="205"/>
    <cellStyle name="Comma 3 6" xfId="206"/>
    <cellStyle name="Comma 3 7" xfId="207"/>
    <cellStyle name="Comma 3 8" xfId="208"/>
    <cellStyle name="Comma 3 9" xfId="209"/>
    <cellStyle name="Comma 4" xfId="210"/>
    <cellStyle name="Comma 4 2" xfId="211"/>
    <cellStyle name="Comma 4 3" xfId="212"/>
    <cellStyle name="Comma 5" xfId="213"/>
    <cellStyle name="Comma 6" xfId="214"/>
    <cellStyle name="Comma 6 2" xfId="215"/>
    <cellStyle name="Comma 6 3" xfId="216"/>
    <cellStyle name="Comma 7" xfId="217"/>
    <cellStyle name="Comma 8" xfId="218"/>
    <cellStyle name="Comma 9" xfId="219"/>
    <cellStyle name="Data_Total" xfId="220"/>
    <cellStyle name="Explanatory Text 2" xfId="221"/>
    <cellStyle name="Explanatory Text 2 2" xfId="222"/>
    <cellStyle name="Explanatory Text 3" xfId="223"/>
    <cellStyle name="field" xfId="224"/>
    <cellStyle name="field names" xfId="225"/>
    <cellStyle name="footer" xfId="226"/>
    <cellStyle name="Good 2" xfId="227"/>
    <cellStyle name="Good 2 2" xfId="228"/>
    <cellStyle name="Good 3" xfId="229"/>
    <cellStyle name="heading" xfId="230"/>
    <cellStyle name="Heading 1 2" xfId="231"/>
    <cellStyle name="Heading 1 2 2" xfId="232"/>
    <cellStyle name="Heading 1 3" xfId="233"/>
    <cellStyle name="Heading 2 2" xfId="234"/>
    <cellStyle name="Heading 2 2 2" xfId="235"/>
    <cellStyle name="Heading 2 3" xfId="236"/>
    <cellStyle name="Heading 3 2" xfId="237"/>
    <cellStyle name="Heading 3 2 2" xfId="238"/>
    <cellStyle name="Heading 3 3" xfId="239"/>
    <cellStyle name="Heading 4 2" xfId="240"/>
    <cellStyle name="Heading 4 2 2" xfId="241"/>
    <cellStyle name="Heading 4 3" xfId="242"/>
    <cellStyle name="Headings" xfId="243"/>
    <cellStyle name="Headings 2" xfId="244"/>
    <cellStyle name="Headings 2 2" xfId="245"/>
    <cellStyle name="Headings 2 2 2" xfId="246"/>
    <cellStyle name="Headings 2 3" xfId="247"/>
    <cellStyle name="Headings 3" xfId="248"/>
    <cellStyle name="Headings 3 2" xfId="249"/>
    <cellStyle name="Headings 3 3" xfId="250"/>
    <cellStyle name="Headings 4" xfId="251"/>
    <cellStyle name="Headings 4 2" xfId="252"/>
    <cellStyle name="Headings 4 3" xfId="253"/>
    <cellStyle name="Headings 4 4" xfId="254"/>
    <cellStyle name="Headings 5" xfId="255"/>
    <cellStyle name="Headings 6" xfId="256"/>
    <cellStyle name="Headings 6 2" xfId="257"/>
    <cellStyle name="Headings 7" xfId="258"/>
    <cellStyle name="Headings_2011 Census Fact File County Durham Health" xfId="259"/>
    <cellStyle name="Hyperlink" xfId="692" builtinId="8"/>
    <cellStyle name="Hyperlink 2" xfId="260"/>
    <cellStyle name="Hyperlink 2 2" xfId="261"/>
    <cellStyle name="Hyperlink 2 2 2" xfId="262"/>
    <cellStyle name="Hyperlink 2 3" xfId="263"/>
    <cellStyle name="Hyperlink 2 4" xfId="264"/>
    <cellStyle name="Hyperlink 2 5" xfId="265"/>
    <cellStyle name="Hyperlink 3" xfId="266"/>
    <cellStyle name="Hyperlink 3 2" xfId="267"/>
    <cellStyle name="Hyperlink 4" xfId="268"/>
    <cellStyle name="Hyperlink 5" xfId="269"/>
    <cellStyle name="Hyperlink 6" xfId="270"/>
    <cellStyle name="Hyperlink 7" xfId="271"/>
    <cellStyle name="Hyperlink 8" xfId="272"/>
    <cellStyle name="Input 2" xfId="273"/>
    <cellStyle name="Input 2 2" xfId="274"/>
    <cellStyle name="Input 2 2 2" xfId="275"/>
    <cellStyle name="Input 2 2 2 2" xfId="276"/>
    <cellStyle name="Input 2 2 2 2 2" xfId="277"/>
    <cellStyle name="Input 2 2 2 2 2 2" xfId="278"/>
    <cellStyle name="Input 2 2 2 2 3" xfId="279"/>
    <cellStyle name="Input 2 2 2 2 3 2" xfId="280"/>
    <cellStyle name="Input 2 2 2 3" xfId="281"/>
    <cellStyle name="Input 2 2 2 3 2" xfId="282"/>
    <cellStyle name="Input 2 2 2 3 2 2" xfId="283"/>
    <cellStyle name="Input 2 2 2 3 3" xfId="284"/>
    <cellStyle name="Input 2 2 2 3 3 2" xfId="285"/>
    <cellStyle name="Input 2 2 2 4" xfId="286"/>
    <cellStyle name="Input 2 2 2 4 2" xfId="287"/>
    <cellStyle name="Input 2 2 2 5" xfId="288"/>
    <cellStyle name="Input 2 2 2 5 2" xfId="289"/>
    <cellStyle name="Input 2 2 3" xfId="290"/>
    <cellStyle name="Input 2 2 3 2" xfId="291"/>
    <cellStyle name="Input 2 2 3 2 2" xfId="292"/>
    <cellStyle name="Input 2 2 3 3" xfId="293"/>
    <cellStyle name="Input 2 2 3 3 2" xfId="294"/>
    <cellStyle name="Input 2 2 4" xfId="295"/>
    <cellStyle name="Input 2 2 4 2" xfId="296"/>
    <cellStyle name="Input 2 2 5" xfId="297"/>
    <cellStyle name="Input 2 2 5 2" xfId="298"/>
    <cellStyle name="Input 2 3" xfId="299"/>
    <cellStyle name="Input 2 3 2" xfId="300"/>
    <cellStyle name="Input 2 3 2 2" xfId="301"/>
    <cellStyle name="Input 2 3 2 2 2" xfId="302"/>
    <cellStyle name="Input 2 3 2 3" xfId="303"/>
    <cellStyle name="Input 2 3 2 3 2" xfId="304"/>
    <cellStyle name="Input 2 3 3" xfId="305"/>
    <cellStyle name="Input 2 3 3 2" xfId="306"/>
    <cellStyle name="Input 2 3 3 2 2" xfId="307"/>
    <cellStyle name="Input 2 3 3 3" xfId="308"/>
    <cellStyle name="Input 2 3 3 3 2" xfId="309"/>
    <cellStyle name="Input 2 3 4" xfId="310"/>
    <cellStyle name="Input 2 3 4 2" xfId="311"/>
    <cellStyle name="Input 2 3 5" xfId="312"/>
    <cellStyle name="Input 2 3 5 2" xfId="313"/>
    <cellStyle name="Input 2 4" xfId="314"/>
    <cellStyle name="Input 2 4 2" xfId="315"/>
    <cellStyle name="Input 2 4 2 2" xfId="316"/>
    <cellStyle name="Input 2 4 3" xfId="317"/>
    <cellStyle name="Input 2 4 3 2" xfId="318"/>
    <cellStyle name="Input 2 5" xfId="319"/>
    <cellStyle name="Input 2 5 2" xfId="320"/>
    <cellStyle name="Input 2 5 2 2" xfId="321"/>
    <cellStyle name="Input 2 5 3" xfId="322"/>
    <cellStyle name="Input 2 5 3 2" xfId="323"/>
    <cellStyle name="Input 2 6" xfId="324"/>
    <cellStyle name="Input 2 7" xfId="325"/>
    <cellStyle name="Input 2 7 2" xfId="326"/>
    <cellStyle name="Input 2 8" xfId="327"/>
    <cellStyle name="Input 2 8 2" xfId="328"/>
    <cellStyle name="Input 3" xfId="329"/>
    <cellStyle name="Input 3 2" xfId="330"/>
    <cellStyle name="Input 3 2 2" xfId="331"/>
    <cellStyle name="Input 3 2 2 2" xfId="332"/>
    <cellStyle name="Input 3 2 3" xfId="333"/>
    <cellStyle name="Input 3 2 3 2" xfId="334"/>
    <cellStyle name="Input 3 3" xfId="335"/>
    <cellStyle name="Input 3 3 2" xfId="336"/>
    <cellStyle name="Input 3 3 2 2" xfId="337"/>
    <cellStyle name="Input 3 3 3" xfId="338"/>
    <cellStyle name="Input 3 3 3 2" xfId="339"/>
    <cellStyle name="Input 3 4" xfId="340"/>
    <cellStyle name="Input 3 4 2" xfId="341"/>
    <cellStyle name="Input 3 5" xfId="342"/>
    <cellStyle name="Input 3 5 2" xfId="343"/>
    <cellStyle name="Linked Cell 2" xfId="344"/>
    <cellStyle name="Linked Cell 2 2" xfId="345"/>
    <cellStyle name="Linked Cell 3" xfId="346"/>
    <cellStyle name="Neutral 2" xfId="347"/>
    <cellStyle name="Neutral 2 2" xfId="348"/>
    <cellStyle name="Neutral 3" xfId="349"/>
    <cellStyle name="Normal" xfId="0" builtinId="0"/>
    <cellStyle name="Normal 10" xfId="350"/>
    <cellStyle name="Normal 11" xfId="351"/>
    <cellStyle name="Normal 2" xfId="352"/>
    <cellStyle name="Normal 2 2" xfId="353"/>
    <cellStyle name="Normal 2 2 2" xfId="354"/>
    <cellStyle name="Normal 2 2 2 2" xfId="355"/>
    <cellStyle name="Normal 2 2 2 2 2" xfId="356"/>
    <cellStyle name="Normal 2 2 2 2 2 2" xfId="357"/>
    <cellStyle name="Normal 2 2 2 2 3" xfId="358"/>
    <cellStyle name="Normal 2 2 2 3" xfId="359"/>
    <cellStyle name="Normal 2 2 2 3 2" xfId="360"/>
    <cellStyle name="Normal 2 2 2 4" xfId="361"/>
    <cellStyle name="Normal 2 2 2 5" xfId="362"/>
    <cellStyle name="Normal 2 2 3" xfId="363"/>
    <cellStyle name="Normal 2 2 3 2" xfId="364"/>
    <cellStyle name="Normal 2 2 3 2 2" xfId="365"/>
    <cellStyle name="Normal 2 2 3 3" xfId="366"/>
    <cellStyle name="Normal 2 2 4" xfId="367"/>
    <cellStyle name="Normal 2 2 4 2" xfId="368"/>
    <cellStyle name="Normal 2 2 5" xfId="369"/>
    <cellStyle name="Normal 2 2 6" xfId="370"/>
    <cellStyle name="Normal 2 2 7" xfId="371"/>
    <cellStyle name="Normal 2 2 8" xfId="372"/>
    <cellStyle name="Normal 2 3" xfId="373"/>
    <cellStyle name="Normal 2 3 2" xfId="374"/>
    <cellStyle name="Normal 2 3 2 2" xfId="375"/>
    <cellStyle name="Normal 2 3 2 2 2" xfId="376"/>
    <cellStyle name="Normal 2 3 2 3" xfId="377"/>
    <cellStyle name="Normal 2 3 3" xfId="378"/>
    <cellStyle name="Normal 2 3 3 2" xfId="379"/>
    <cellStyle name="Normal 2 3 4" xfId="380"/>
    <cellStyle name="Normal 2 3 5" xfId="381"/>
    <cellStyle name="Normal 2 4" xfId="382"/>
    <cellStyle name="Normal 2 4 2" xfId="383"/>
    <cellStyle name="Normal 2 4 2 2" xfId="384"/>
    <cellStyle name="Normal 2 4 3" xfId="385"/>
    <cellStyle name="Normal 2 5" xfId="386"/>
    <cellStyle name="Normal 2 5 2" xfId="387"/>
    <cellStyle name="Normal 2 6" xfId="388"/>
    <cellStyle name="Normal 2 7" xfId="5"/>
    <cellStyle name="Normal 2 8" xfId="389"/>
    <cellStyle name="Normal 2 9" xfId="390"/>
    <cellStyle name="Normal 3" xfId="391"/>
    <cellStyle name="Normal 3 10" xfId="392"/>
    <cellStyle name="Normal 3 2" xfId="393"/>
    <cellStyle name="Normal 3 2 2" xfId="394"/>
    <cellStyle name="Normal 3 2 2 2" xfId="395"/>
    <cellStyle name="Normal 3 2 2 2 2" xfId="396"/>
    <cellStyle name="Normal 3 2 2 3" xfId="397"/>
    <cellStyle name="Normal 3 2 3" xfId="398"/>
    <cellStyle name="Normal 3 2 3 2" xfId="399"/>
    <cellStyle name="Normal 3 2 4" xfId="400"/>
    <cellStyle name="Normal 3 2 5" xfId="2"/>
    <cellStyle name="Normal 3 2 6" xfId="401"/>
    <cellStyle name="Normal 3 3" xfId="402"/>
    <cellStyle name="Normal 3 3 2" xfId="403"/>
    <cellStyle name="Normal 3 3 2 2" xfId="404"/>
    <cellStyle name="Normal 3 3 3" xfId="405"/>
    <cellStyle name="Normal 3 4" xfId="406"/>
    <cellStyle name="Normal 3 4 2" xfId="407"/>
    <cellStyle name="Normal 3 5" xfId="408"/>
    <cellStyle name="Normal 3 6" xfId="409"/>
    <cellStyle name="Normal 3 7" xfId="410"/>
    <cellStyle name="Normal 3 8" xfId="411"/>
    <cellStyle name="Normal 3 9" xfId="412"/>
    <cellStyle name="Normal 4" xfId="413"/>
    <cellStyle name="Normal 4 2" xfId="414"/>
    <cellStyle name="Normal 4 2 2" xfId="415"/>
    <cellStyle name="Normal 4 3" xfId="416"/>
    <cellStyle name="Normal 4 4" xfId="417"/>
    <cellStyle name="Normal 4 5" xfId="9"/>
    <cellStyle name="Normal 4 6" xfId="418"/>
    <cellStyle name="Normal 5" xfId="419"/>
    <cellStyle name="Normal 5 2" xfId="420"/>
    <cellStyle name="Normal 5 3" xfId="421"/>
    <cellStyle name="Normal 6" xfId="422"/>
    <cellStyle name="Normal 6 2" xfId="423"/>
    <cellStyle name="Normal 6 3" xfId="424"/>
    <cellStyle name="Normal 6 4" xfId="4"/>
    <cellStyle name="Normal 6 5" xfId="425"/>
    <cellStyle name="Normal 7" xfId="426"/>
    <cellStyle name="Normal 7 2" xfId="427"/>
    <cellStyle name="Normal 7 3" xfId="428"/>
    <cellStyle name="Normal 8" xfId="429"/>
    <cellStyle name="Normal 8 2" xfId="430"/>
    <cellStyle name="Normal 9" xfId="431"/>
    <cellStyle name="Normal_Sheet3" xfId="432"/>
    <cellStyle name="Note 2" xfId="433"/>
    <cellStyle name="Note 2 2" xfId="434"/>
    <cellStyle name="Note 2 2 2" xfId="435"/>
    <cellStyle name="Note 2 2 2 2" xfId="436"/>
    <cellStyle name="Note 2 2 2 2 2" xfId="437"/>
    <cellStyle name="Note 2 2 2 2 2 2" xfId="438"/>
    <cellStyle name="Note 2 2 2 2 3" xfId="439"/>
    <cellStyle name="Note 2 2 2 2 3 2" xfId="440"/>
    <cellStyle name="Note 2 2 2 3" xfId="441"/>
    <cellStyle name="Note 2 2 2 3 2" xfId="442"/>
    <cellStyle name="Note 2 2 2 3 2 2" xfId="443"/>
    <cellStyle name="Note 2 2 2 3 3" xfId="444"/>
    <cellStyle name="Note 2 2 2 3 3 2" xfId="445"/>
    <cellStyle name="Note 2 2 2 4" xfId="446"/>
    <cellStyle name="Note 2 2 2 4 2" xfId="447"/>
    <cellStyle name="Note 2 2 2 5" xfId="448"/>
    <cellStyle name="Note 2 2 2 5 2" xfId="449"/>
    <cellStyle name="Note 2 2 3" xfId="450"/>
    <cellStyle name="Note 2 2 3 2" xfId="451"/>
    <cellStyle name="Note 2 2 3 2 2" xfId="452"/>
    <cellStyle name="Note 2 2 3 3" xfId="453"/>
    <cellStyle name="Note 2 2 3 3 2" xfId="454"/>
    <cellStyle name="Note 2 2 4" xfId="455"/>
    <cellStyle name="Note 2 2 4 2" xfId="456"/>
    <cellStyle name="Note 2 2 5" xfId="457"/>
    <cellStyle name="Note 2 2 5 2" xfId="458"/>
    <cellStyle name="Note 2 3" xfId="459"/>
    <cellStyle name="Note 2 3 2" xfId="460"/>
    <cellStyle name="Note 2 3 2 2" xfId="461"/>
    <cellStyle name="Note 2 3 2 2 2" xfId="462"/>
    <cellStyle name="Note 2 3 2 3" xfId="463"/>
    <cellStyle name="Note 2 3 2 3 2" xfId="464"/>
    <cellStyle name="Note 2 3 3" xfId="465"/>
    <cellStyle name="Note 2 3 3 2" xfId="466"/>
    <cellStyle name="Note 2 3 3 2 2" xfId="467"/>
    <cellStyle name="Note 2 3 3 3" xfId="468"/>
    <cellStyle name="Note 2 3 3 3 2" xfId="469"/>
    <cellStyle name="Note 2 3 4" xfId="470"/>
    <cellStyle name="Note 2 3 4 2" xfId="471"/>
    <cellStyle name="Note 2 3 5" xfId="472"/>
    <cellStyle name="Note 2 3 5 2" xfId="473"/>
    <cellStyle name="Note 2 4" xfId="474"/>
    <cellStyle name="Note 2 4 2" xfId="475"/>
    <cellStyle name="Note 2 4 2 2" xfId="476"/>
    <cellStyle name="Note 2 4 3" xfId="477"/>
    <cellStyle name="Note 2 4 3 2" xfId="478"/>
    <cellStyle name="Note 2 5" xfId="479"/>
    <cellStyle name="Note 2 5 2" xfId="480"/>
    <cellStyle name="Note 2 5 2 2" xfId="481"/>
    <cellStyle name="Note 2 5 3" xfId="482"/>
    <cellStyle name="Note 2 5 3 2" xfId="483"/>
    <cellStyle name="Note 2 6" xfId="484"/>
    <cellStyle name="Note 2 7" xfId="485"/>
    <cellStyle name="Note 2 7 2" xfId="486"/>
    <cellStyle name="Note 2 8" xfId="487"/>
    <cellStyle name="Note 2 8 2" xfId="488"/>
    <cellStyle name="Note 3" xfId="489"/>
    <cellStyle name="Note 3 2" xfId="490"/>
    <cellStyle name="Note 3 2 2" xfId="491"/>
    <cellStyle name="Note 3 2 2 2" xfId="492"/>
    <cellStyle name="Note 3 2 3" xfId="493"/>
    <cellStyle name="Note 3 2 3 2" xfId="494"/>
    <cellStyle name="Note 3 3" xfId="495"/>
    <cellStyle name="Note 3 3 2" xfId="496"/>
    <cellStyle name="Note 3 3 2 2" xfId="497"/>
    <cellStyle name="Note 3 3 3" xfId="498"/>
    <cellStyle name="Note 3 3 3 2" xfId="499"/>
    <cellStyle name="Note 3 4" xfId="500"/>
    <cellStyle name="Note 3 5" xfId="501"/>
    <cellStyle name="Note 3 5 2" xfId="502"/>
    <cellStyle name="Note 3 6" xfId="503"/>
    <cellStyle name="Note 3 6 2" xfId="504"/>
    <cellStyle name="Note 4" xfId="505"/>
    <cellStyle name="Output 2" xfId="506"/>
    <cellStyle name="Output 2 2" xfId="507"/>
    <cellStyle name="Output 2 2 2" xfId="508"/>
    <cellStyle name="Output 2 2 2 2" xfId="509"/>
    <cellStyle name="Output 2 2 2 2 2" xfId="510"/>
    <cellStyle name="Output 2 2 2 2 2 2" xfId="511"/>
    <cellStyle name="Output 2 2 2 2 3" xfId="512"/>
    <cellStyle name="Output 2 2 2 2 3 2" xfId="513"/>
    <cellStyle name="Output 2 2 2 3" xfId="514"/>
    <cellStyle name="Output 2 2 2 3 2" xfId="515"/>
    <cellStyle name="Output 2 2 2 3 2 2" xfId="516"/>
    <cellStyle name="Output 2 2 2 3 3" xfId="517"/>
    <cellStyle name="Output 2 2 2 3 3 2" xfId="518"/>
    <cellStyle name="Output 2 2 2 4" xfId="519"/>
    <cellStyle name="Output 2 2 2 4 2" xfId="520"/>
    <cellStyle name="Output 2 2 2 5" xfId="521"/>
    <cellStyle name="Output 2 2 2 5 2" xfId="522"/>
    <cellStyle name="Output 2 2 3" xfId="523"/>
    <cellStyle name="Output 2 2 3 2" xfId="524"/>
    <cellStyle name="Output 2 2 3 2 2" xfId="525"/>
    <cellStyle name="Output 2 2 3 3" xfId="526"/>
    <cellStyle name="Output 2 2 3 3 2" xfId="527"/>
    <cellStyle name="Output 2 2 4" xfId="528"/>
    <cellStyle name="Output 2 2 4 2" xfId="529"/>
    <cellStyle name="Output 2 2 5" xfId="530"/>
    <cellStyle name="Output 2 2 5 2" xfId="531"/>
    <cellStyle name="Output 2 3" xfId="532"/>
    <cellStyle name="Output 2 3 2" xfId="533"/>
    <cellStyle name="Output 2 3 2 2" xfId="534"/>
    <cellStyle name="Output 2 3 2 2 2" xfId="535"/>
    <cellStyle name="Output 2 3 2 3" xfId="536"/>
    <cellStyle name="Output 2 3 2 3 2" xfId="537"/>
    <cellStyle name="Output 2 3 3" xfId="538"/>
    <cellStyle name="Output 2 3 3 2" xfId="539"/>
    <cellStyle name="Output 2 3 3 2 2" xfId="540"/>
    <cellStyle name="Output 2 3 3 3" xfId="541"/>
    <cellStyle name="Output 2 3 3 3 2" xfId="542"/>
    <cellStyle name="Output 2 3 4" xfId="543"/>
    <cellStyle name="Output 2 3 4 2" xfId="544"/>
    <cellStyle name="Output 2 3 5" xfId="545"/>
    <cellStyle name="Output 2 3 5 2" xfId="546"/>
    <cellStyle name="Output 2 4" xfId="547"/>
    <cellStyle name="Output 2 4 2" xfId="548"/>
    <cellStyle name="Output 2 4 2 2" xfId="549"/>
    <cellStyle name="Output 2 4 3" xfId="550"/>
    <cellStyle name="Output 2 4 3 2" xfId="551"/>
    <cellStyle name="Output 2 5" xfId="552"/>
    <cellStyle name="Output 2 5 2" xfId="553"/>
    <cellStyle name="Output 2 5 2 2" xfId="554"/>
    <cellStyle name="Output 2 5 3" xfId="555"/>
    <cellStyle name="Output 2 5 3 2" xfId="556"/>
    <cellStyle name="Output 2 6" xfId="557"/>
    <cellStyle name="Output 2 7" xfId="558"/>
    <cellStyle name="Output 2 7 2" xfId="559"/>
    <cellStyle name="Output 2 8" xfId="560"/>
    <cellStyle name="Output 2 8 2" xfId="561"/>
    <cellStyle name="Output 3" xfId="562"/>
    <cellStyle name="Output 3 2" xfId="563"/>
    <cellStyle name="Output 3 2 2" xfId="564"/>
    <cellStyle name="Output 3 2 2 2" xfId="565"/>
    <cellStyle name="Output 3 2 3" xfId="566"/>
    <cellStyle name="Output 3 2 3 2" xfId="567"/>
    <cellStyle name="Output 3 3" xfId="568"/>
    <cellStyle name="Output 3 3 2" xfId="569"/>
    <cellStyle name="Output 3 3 2 2" xfId="570"/>
    <cellStyle name="Output 3 3 3" xfId="571"/>
    <cellStyle name="Output 3 3 3 2" xfId="572"/>
    <cellStyle name="Output 3 4" xfId="573"/>
    <cellStyle name="Output 3 4 2" xfId="574"/>
    <cellStyle name="Output 3 5" xfId="575"/>
    <cellStyle name="Output 3 5 2" xfId="576"/>
    <cellStyle name="Percent" xfId="1" builtinId="5"/>
    <cellStyle name="Percent 2" xfId="577"/>
    <cellStyle name="Percent 2 2" xfId="578"/>
    <cellStyle name="Percent 2 2 2" xfId="579"/>
    <cellStyle name="Percent 2 3" xfId="580"/>
    <cellStyle name="Percent 2 4" xfId="581"/>
    <cellStyle name="Percent 3" xfId="582"/>
    <cellStyle name="Percent 4" xfId="583"/>
    <cellStyle name="Row_CategoryHeadings" xfId="584"/>
    <cellStyle name="rowfield" xfId="585"/>
    <cellStyle name="rowfield 2" xfId="586"/>
    <cellStyle name="rowfield 2 2" xfId="587"/>
    <cellStyle name="rowfield 3" xfId="588"/>
    <cellStyle name="rowfield 3 2" xfId="589"/>
    <cellStyle name="Source" xfId="590"/>
    <cellStyle name="Source 2" xfId="591"/>
    <cellStyle name="Source 2 2" xfId="592"/>
    <cellStyle name="Source 2 3" xfId="593"/>
    <cellStyle name="Source 3" xfId="594"/>
    <cellStyle name="Source 4" xfId="595"/>
    <cellStyle name="Source 5" xfId="596"/>
    <cellStyle name="Source_1_1" xfId="597"/>
    <cellStyle name="Style1" xfId="598"/>
    <cellStyle name="Style2" xfId="599"/>
    <cellStyle name="Style2 2" xfId="600"/>
    <cellStyle name="Style3" xfId="601"/>
    <cellStyle name="Style3 2" xfId="602"/>
    <cellStyle name="Style4" xfId="603"/>
    <cellStyle name="Style4 2" xfId="604"/>
    <cellStyle name="Style5" xfId="605"/>
    <cellStyle name="Style5 2" xfId="606"/>
    <cellStyle name="Table_Name" xfId="607"/>
    <cellStyle name="Test" xfId="608"/>
    <cellStyle name="Title 2" xfId="609"/>
    <cellStyle name="Title 3" xfId="610"/>
    <cellStyle name="Total 2" xfId="611"/>
    <cellStyle name="Total 2 2" xfId="612"/>
    <cellStyle name="Total 2 2 2" xfId="613"/>
    <cellStyle name="Total 2 2 2 2" xfId="614"/>
    <cellStyle name="Total 2 2 2 2 2" xfId="615"/>
    <cellStyle name="Total 2 2 2 2 2 2" xfId="616"/>
    <cellStyle name="Total 2 2 2 2 3" xfId="617"/>
    <cellStyle name="Total 2 2 2 2 3 2" xfId="618"/>
    <cellStyle name="Total 2 2 2 3" xfId="619"/>
    <cellStyle name="Total 2 2 2 3 2" xfId="620"/>
    <cellStyle name="Total 2 2 2 3 2 2" xfId="621"/>
    <cellStyle name="Total 2 2 2 3 3" xfId="622"/>
    <cellStyle name="Total 2 2 2 3 3 2" xfId="623"/>
    <cellStyle name="Total 2 2 2 4" xfId="624"/>
    <cellStyle name="Total 2 2 2 4 2" xfId="625"/>
    <cellStyle name="Total 2 2 2 5" xfId="626"/>
    <cellStyle name="Total 2 2 2 5 2" xfId="627"/>
    <cellStyle name="Total 2 2 3" xfId="628"/>
    <cellStyle name="Total 2 2 3 2" xfId="629"/>
    <cellStyle name="Total 2 2 3 2 2" xfId="630"/>
    <cellStyle name="Total 2 2 3 3" xfId="631"/>
    <cellStyle name="Total 2 2 3 3 2" xfId="632"/>
    <cellStyle name="Total 2 2 4" xfId="633"/>
    <cellStyle name="Total 2 2 4 2" xfId="634"/>
    <cellStyle name="Total 2 2 5" xfId="635"/>
    <cellStyle name="Total 2 2 5 2" xfId="636"/>
    <cellStyle name="Total 2 3" xfId="637"/>
    <cellStyle name="Total 2 3 2" xfId="638"/>
    <cellStyle name="Total 2 3 2 2" xfId="639"/>
    <cellStyle name="Total 2 3 2 2 2" xfId="640"/>
    <cellStyle name="Total 2 3 2 3" xfId="641"/>
    <cellStyle name="Total 2 3 2 3 2" xfId="642"/>
    <cellStyle name="Total 2 3 3" xfId="643"/>
    <cellStyle name="Total 2 3 3 2" xfId="644"/>
    <cellStyle name="Total 2 3 3 2 2" xfId="645"/>
    <cellStyle name="Total 2 3 3 3" xfId="646"/>
    <cellStyle name="Total 2 3 3 3 2" xfId="647"/>
    <cellStyle name="Total 2 3 4" xfId="648"/>
    <cellStyle name="Total 2 3 4 2" xfId="649"/>
    <cellStyle name="Total 2 3 5" xfId="650"/>
    <cellStyle name="Total 2 3 5 2" xfId="651"/>
    <cellStyle name="Total 2 4" xfId="652"/>
    <cellStyle name="Total 2 4 2" xfId="653"/>
    <cellStyle name="Total 2 4 2 2" xfId="654"/>
    <cellStyle name="Total 2 4 3" xfId="655"/>
    <cellStyle name="Total 2 4 3 2" xfId="656"/>
    <cellStyle name="Total 2 5" xfId="657"/>
    <cellStyle name="Total 2 5 2" xfId="658"/>
    <cellStyle name="Total 2 5 2 2" xfId="659"/>
    <cellStyle name="Total 2 5 3" xfId="660"/>
    <cellStyle name="Total 2 5 3 2" xfId="661"/>
    <cellStyle name="Total 2 6" xfId="662"/>
    <cellStyle name="Total 2 7" xfId="663"/>
    <cellStyle name="Total 2 7 2" xfId="664"/>
    <cellStyle name="Total 2 8" xfId="665"/>
    <cellStyle name="Total 2 8 2" xfId="666"/>
    <cellStyle name="Total 3" xfId="667"/>
    <cellStyle name="Total 3 2" xfId="668"/>
    <cellStyle name="Total 3 2 2" xfId="669"/>
    <cellStyle name="Total 3 2 2 2" xfId="670"/>
    <cellStyle name="Total 3 2 3" xfId="671"/>
    <cellStyle name="Total 3 2 3 2" xfId="672"/>
    <cellStyle name="Total 3 3" xfId="673"/>
    <cellStyle name="Total 3 3 2" xfId="674"/>
    <cellStyle name="Total 3 3 2 2" xfId="675"/>
    <cellStyle name="Total 3 3 3" xfId="676"/>
    <cellStyle name="Total 3 3 3 2" xfId="677"/>
    <cellStyle name="Total 3 4" xfId="678"/>
    <cellStyle name="Total 3 4 2" xfId="679"/>
    <cellStyle name="Total 3 5" xfId="680"/>
    <cellStyle name="Total 3 5 2" xfId="681"/>
    <cellStyle name="Warning Text 2" xfId="682"/>
    <cellStyle name="Warning Text 2 2" xfId="683"/>
    <cellStyle name="Warning Text 3" xfId="684"/>
    <cellStyle name="Warnings" xfId="685"/>
    <cellStyle name="Warnings 2" xfId="686"/>
    <cellStyle name="Warnings 2 2" xfId="687"/>
    <cellStyle name="Warnings 2 3" xfId="688"/>
    <cellStyle name="Warnings 3" xfId="689"/>
    <cellStyle name="Warnings 4" xfId="690"/>
    <cellStyle name="Warnings 5" xfId="6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filing%20Toolkit%20PrintPDF%20Durham%20City%20M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ographies"/>
      <sheetName val="Contents"/>
      <sheetName val="Map Page"/>
      <sheetName val="Menu (Print1)"/>
      <sheetName val="Menu (Print)"/>
      <sheetName val="Menu"/>
      <sheetName val="Deprivation"/>
      <sheetName val="People and Place"/>
      <sheetName val="Wealthier"/>
      <sheetName val="Children and YP"/>
      <sheetName val="Healthier"/>
      <sheetName val="Safer"/>
      <sheetName val="Greener"/>
      <sheetName val="PopChartData"/>
      <sheetName val="Text"/>
      <sheetName val="PopulationData"/>
      <sheetName val="Wealthier - Benefits"/>
      <sheetName val="Pivots"/>
      <sheetName val="Safer Data"/>
      <sheetName val="GreenerData"/>
      <sheetName val="Wealthier - Other"/>
      <sheetName val="Children"/>
      <sheetName val="HealthData"/>
      <sheetName val="HealthData_Mortality"/>
      <sheetName val="LocalDiversity"/>
      <sheetName val="DeprivationData"/>
      <sheetName val="Households"/>
    </sheetNames>
    <sheetDataSet>
      <sheetData sheetId="0">
        <row r="1">
          <cell r="B1" t="str">
            <v>Area_Action_Partnerships</v>
          </cell>
          <cell r="C1" t="str">
            <v>Partnership_Geography_PG</v>
          </cell>
          <cell r="D1" t="str">
            <v>Electoral_Divisions_2013</v>
          </cell>
          <cell r="E1" t="str">
            <v>Clinical_Commissioning_Locality</v>
          </cell>
          <cell r="F1" t="str">
            <v>Clinical_Commissioning_Group</v>
          </cell>
          <cell r="G1" t="str">
            <v>Major_Centres</v>
          </cell>
        </row>
      </sheetData>
      <sheetData sheetId="1"/>
      <sheetData sheetId="2"/>
      <sheetData sheetId="3"/>
      <sheetData sheetId="4"/>
      <sheetData sheetId="5">
        <row r="5">
          <cell r="F5" t="str">
            <v>Durham City MC</v>
          </cell>
        </row>
      </sheetData>
      <sheetData sheetId="6"/>
      <sheetData sheetId="7"/>
      <sheetData sheetId="8"/>
      <sheetData sheetId="9"/>
      <sheetData sheetId="10"/>
      <sheetData sheetId="11"/>
      <sheetData sheetId="12"/>
      <sheetData sheetId="13"/>
      <sheetData sheetId="14"/>
      <sheetData sheetId="15">
        <row r="5">
          <cell r="B5" t="str">
            <v>3 Towns Partnership AAP</v>
          </cell>
          <cell r="C5">
            <v>24716.546664000001</v>
          </cell>
          <cell r="D5">
            <v>1535.94361</v>
          </cell>
          <cell r="E5">
            <v>2983.9335140000003</v>
          </cell>
          <cell r="F5">
            <v>15847.07609</v>
          </cell>
          <cell r="G5">
            <v>4349.5934500000003</v>
          </cell>
          <cell r="H5">
            <v>542.34203400000001</v>
          </cell>
          <cell r="I5">
            <v>24853.006036254999</v>
          </cell>
          <cell r="J5">
            <v>1504.6378269649999</v>
          </cell>
          <cell r="K5">
            <v>3031.0040241500001</v>
          </cell>
          <cell r="L5">
            <v>15851.00603624</v>
          </cell>
          <cell r="M5">
            <v>4466.3581488999998</v>
          </cell>
          <cell r="N5">
            <v>580.03621730500004</v>
          </cell>
          <cell r="O5">
            <v>24811.018108689997</v>
          </cell>
          <cell r="P5">
            <v>1506.0261569449999</v>
          </cell>
          <cell r="Q5">
            <v>3053.2394366250001</v>
          </cell>
          <cell r="R5">
            <v>15588.993963805</v>
          </cell>
          <cell r="S5">
            <v>4662.7585513150007</v>
          </cell>
          <cell r="T5">
            <v>600.73038229500003</v>
          </cell>
          <cell r="U5">
            <v>24885.323943700001</v>
          </cell>
          <cell r="V5">
            <v>1466.9436619749999</v>
          </cell>
          <cell r="W5">
            <v>3154.5573440699995</v>
          </cell>
          <cell r="X5">
            <v>15507.911468834998</v>
          </cell>
          <cell r="Y5">
            <v>4755.9114688199998</v>
          </cell>
          <cell r="Z5">
            <v>577.64788732500006</v>
          </cell>
          <cell r="AA5">
            <v>25010.828973880001</v>
          </cell>
          <cell r="AB5">
            <v>1462.62575453</v>
          </cell>
          <cell r="AC5">
            <v>3234.94567405</v>
          </cell>
          <cell r="AD5">
            <v>15458.9577465</v>
          </cell>
          <cell r="AE5">
            <v>4854.2997988000006</v>
          </cell>
          <cell r="AF5">
            <v>564.25955734500008</v>
          </cell>
          <cell r="AG5">
            <v>25107.336016134999</v>
          </cell>
          <cell r="AH5">
            <v>1436.861167005</v>
          </cell>
          <cell r="AI5">
            <v>3273.1106639899995</v>
          </cell>
          <cell r="AJ5">
            <v>15401.370221349998</v>
          </cell>
          <cell r="IV5" t="str">
            <v>3 Towns Partnership AAP</v>
          </cell>
          <cell r="IW5">
            <v>2584.5794768649998</v>
          </cell>
          <cell r="IX5">
            <v>2517.8853118749998</v>
          </cell>
          <cell r="IY5">
            <v>2500.8028169049999</v>
          </cell>
          <cell r="IZ5">
            <v>2501.9557344099999</v>
          </cell>
          <cell r="JA5">
            <v>2404.8732394399999</v>
          </cell>
          <cell r="JB5">
            <v>2394.7907444699995</v>
          </cell>
          <cell r="JC5">
            <v>2341.3319919549999</v>
          </cell>
        </row>
        <row r="6">
          <cell r="B6" t="str">
            <v>4 Together Partnership AAP</v>
          </cell>
          <cell r="C6">
            <v>17774</v>
          </cell>
          <cell r="D6">
            <v>987</v>
          </cell>
          <cell r="E6">
            <v>2069</v>
          </cell>
          <cell r="F6">
            <v>11306</v>
          </cell>
          <cell r="G6">
            <v>3412</v>
          </cell>
          <cell r="H6">
            <v>432</v>
          </cell>
          <cell r="I6">
            <v>17660</v>
          </cell>
          <cell r="J6">
            <v>1012</v>
          </cell>
          <cell r="K6">
            <v>2031</v>
          </cell>
          <cell r="L6">
            <v>11175</v>
          </cell>
          <cell r="M6">
            <v>3442</v>
          </cell>
          <cell r="N6">
            <v>422</v>
          </cell>
          <cell r="O6">
            <v>17570</v>
          </cell>
          <cell r="P6">
            <v>1022</v>
          </cell>
          <cell r="Q6">
            <v>2020</v>
          </cell>
          <cell r="R6">
            <v>10952</v>
          </cell>
          <cell r="S6">
            <v>3576</v>
          </cell>
          <cell r="T6">
            <v>433</v>
          </cell>
          <cell r="U6">
            <v>17504</v>
          </cell>
          <cell r="V6">
            <v>999</v>
          </cell>
          <cell r="W6">
            <v>2022</v>
          </cell>
          <cell r="X6">
            <v>10864</v>
          </cell>
          <cell r="Y6">
            <v>3619</v>
          </cell>
          <cell r="Z6">
            <v>431</v>
          </cell>
          <cell r="AA6">
            <v>17547</v>
          </cell>
          <cell r="AB6">
            <v>972</v>
          </cell>
          <cell r="AC6">
            <v>2019</v>
          </cell>
          <cell r="AD6">
            <v>10876</v>
          </cell>
          <cell r="AE6">
            <v>3680</v>
          </cell>
          <cell r="AF6">
            <v>462</v>
          </cell>
          <cell r="AG6">
            <v>17675</v>
          </cell>
          <cell r="AH6">
            <v>994</v>
          </cell>
          <cell r="AI6">
            <v>2019</v>
          </cell>
          <cell r="AJ6">
            <v>10920</v>
          </cell>
          <cell r="IV6" t="str">
            <v>4 Together Partnership AAP</v>
          </cell>
          <cell r="IW6">
            <v>1918</v>
          </cell>
          <cell r="IX6">
            <v>1893</v>
          </cell>
          <cell r="IY6">
            <v>1835</v>
          </cell>
          <cell r="IZ6">
            <v>1778</v>
          </cell>
          <cell r="JA6">
            <v>1768</v>
          </cell>
          <cell r="JB6">
            <v>1756</v>
          </cell>
          <cell r="JC6">
            <v>1741</v>
          </cell>
        </row>
        <row r="7">
          <cell r="B7" t="str">
            <v>Bishop Auckland and Shildon AAP</v>
          </cell>
          <cell r="C7">
            <v>42086</v>
          </cell>
          <cell r="D7">
            <v>2528</v>
          </cell>
          <cell r="E7">
            <v>5101</v>
          </cell>
          <cell r="F7">
            <v>26989</v>
          </cell>
          <cell r="G7">
            <v>7468</v>
          </cell>
          <cell r="H7">
            <v>934</v>
          </cell>
          <cell r="I7">
            <v>42258</v>
          </cell>
          <cell r="J7">
            <v>2602</v>
          </cell>
          <cell r="K7">
            <v>5132</v>
          </cell>
          <cell r="L7">
            <v>26929</v>
          </cell>
          <cell r="M7">
            <v>7595</v>
          </cell>
          <cell r="N7">
            <v>989</v>
          </cell>
          <cell r="O7">
            <v>42265</v>
          </cell>
          <cell r="P7">
            <v>2600</v>
          </cell>
          <cell r="Q7">
            <v>5131</v>
          </cell>
          <cell r="R7">
            <v>26674</v>
          </cell>
          <cell r="S7">
            <v>7860</v>
          </cell>
          <cell r="T7">
            <v>950</v>
          </cell>
          <cell r="U7">
            <v>42375</v>
          </cell>
          <cell r="V7">
            <v>2630</v>
          </cell>
          <cell r="W7">
            <v>5181</v>
          </cell>
          <cell r="X7">
            <v>26507</v>
          </cell>
          <cell r="Y7">
            <v>8057</v>
          </cell>
          <cell r="Z7">
            <v>965</v>
          </cell>
          <cell r="AA7">
            <v>42461</v>
          </cell>
          <cell r="AB7">
            <v>2633</v>
          </cell>
          <cell r="AC7">
            <v>5143</v>
          </cell>
          <cell r="AD7">
            <v>26375</v>
          </cell>
          <cell r="AE7">
            <v>8310</v>
          </cell>
          <cell r="AF7">
            <v>1005</v>
          </cell>
          <cell r="AG7">
            <v>42616</v>
          </cell>
          <cell r="AH7">
            <v>2577</v>
          </cell>
          <cell r="AI7">
            <v>5242</v>
          </cell>
          <cell r="AJ7">
            <v>26376</v>
          </cell>
          <cell r="IV7" t="str">
            <v>Bishop Auckland and Shildon AAP</v>
          </cell>
          <cell r="IW7">
            <v>4689</v>
          </cell>
          <cell r="IX7">
            <v>4665</v>
          </cell>
          <cell r="IY7">
            <v>4552</v>
          </cell>
          <cell r="IZ7">
            <v>4568</v>
          </cell>
          <cell r="JA7">
            <v>4513</v>
          </cell>
          <cell r="JB7">
            <v>4492</v>
          </cell>
          <cell r="JC7">
            <v>4444</v>
          </cell>
        </row>
        <row r="8">
          <cell r="B8" t="str">
            <v>Chester-le-Street &amp; District AAP</v>
          </cell>
          <cell r="C8">
            <v>54015</v>
          </cell>
          <cell r="D8">
            <v>2920</v>
          </cell>
          <cell r="E8">
            <v>6530</v>
          </cell>
          <cell r="F8">
            <v>34586</v>
          </cell>
          <cell r="G8">
            <v>9979</v>
          </cell>
          <cell r="H8">
            <v>1000</v>
          </cell>
          <cell r="I8">
            <v>54116</v>
          </cell>
          <cell r="J8">
            <v>2861</v>
          </cell>
          <cell r="K8">
            <v>6427</v>
          </cell>
          <cell r="L8">
            <v>34544</v>
          </cell>
          <cell r="M8">
            <v>10284</v>
          </cell>
          <cell r="N8">
            <v>1058</v>
          </cell>
          <cell r="O8">
            <v>54308</v>
          </cell>
          <cell r="P8">
            <v>2856</v>
          </cell>
          <cell r="Q8">
            <v>6434</v>
          </cell>
          <cell r="R8">
            <v>34285</v>
          </cell>
          <cell r="S8">
            <v>10733</v>
          </cell>
          <cell r="T8">
            <v>1108</v>
          </cell>
          <cell r="U8">
            <v>54228</v>
          </cell>
          <cell r="V8">
            <v>2820</v>
          </cell>
          <cell r="W8">
            <v>6351</v>
          </cell>
          <cell r="X8">
            <v>33989</v>
          </cell>
          <cell r="Y8">
            <v>11068</v>
          </cell>
          <cell r="Z8">
            <v>1127</v>
          </cell>
          <cell r="AA8">
            <v>54434</v>
          </cell>
          <cell r="AB8">
            <v>2807</v>
          </cell>
          <cell r="AC8">
            <v>6299</v>
          </cell>
          <cell r="AD8">
            <v>33972</v>
          </cell>
          <cell r="AE8">
            <v>11356</v>
          </cell>
          <cell r="AF8">
            <v>1168</v>
          </cell>
          <cell r="AG8">
            <v>54451</v>
          </cell>
          <cell r="AH8">
            <v>2707</v>
          </cell>
          <cell r="AI8">
            <v>6324</v>
          </cell>
          <cell r="AJ8">
            <v>33926</v>
          </cell>
          <cell r="IV8" t="str">
            <v>Chester-le-Street &amp; District AAP</v>
          </cell>
          <cell r="IW8">
            <v>5398</v>
          </cell>
          <cell r="IX8">
            <v>5372</v>
          </cell>
          <cell r="IY8">
            <v>5356</v>
          </cell>
          <cell r="IZ8">
            <v>5432</v>
          </cell>
          <cell r="JA8">
            <v>5439</v>
          </cell>
          <cell r="JB8">
            <v>5538</v>
          </cell>
          <cell r="JC8">
            <v>5529</v>
          </cell>
        </row>
        <row r="9">
          <cell r="B9" t="str">
            <v>Derwent Valley AAP</v>
          </cell>
          <cell r="C9">
            <v>44513</v>
          </cell>
          <cell r="D9">
            <v>2665</v>
          </cell>
          <cell r="E9">
            <v>5262</v>
          </cell>
          <cell r="F9">
            <v>28695</v>
          </cell>
          <cell r="G9">
            <v>7891</v>
          </cell>
          <cell r="H9">
            <v>989</v>
          </cell>
          <cell r="I9">
            <v>44951</v>
          </cell>
          <cell r="J9">
            <v>2782</v>
          </cell>
          <cell r="K9">
            <v>5229</v>
          </cell>
          <cell r="L9">
            <v>28876</v>
          </cell>
          <cell r="M9">
            <v>8064</v>
          </cell>
          <cell r="N9">
            <v>1073</v>
          </cell>
          <cell r="O9">
            <v>45216</v>
          </cell>
          <cell r="P9">
            <v>2770</v>
          </cell>
          <cell r="Q9">
            <v>5350</v>
          </cell>
          <cell r="R9">
            <v>28765</v>
          </cell>
          <cell r="S9">
            <v>8331</v>
          </cell>
          <cell r="T9">
            <v>1070</v>
          </cell>
          <cell r="U9">
            <v>45270</v>
          </cell>
          <cell r="V9">
            <v>2733</v>
          </cell>
          <cell r="W9">
            <v>5364</v>
          </cell>
          <cell r="X9">
            <v>28673</v>
          </cell>
          <cell r="Y9">
            <v>8500</v>
          </cell>
          <cell r="Z9">
            <v>1041</v>
          </cell>
          <cell r="AA9">
            <v>45714</v>
          </cell>
          <cell r="AB9">
            <v>2746</v>
          </cell>
          <cell r="AC9">
            <v>5467</v>
          </cell>
          <cell r="AD9">
            <v>28720</v>
          </cell>
          <cell r="AE9">
            <v>8781</v>
          </cell>
          <cell r="AF9">
            <v>1108</v>
          </cell>
          <cell r="AG9">
            <v>45961</v>
          </cell>
          <cell r="AH9">
            <v>2755</v>
          </cell>
          <cell r="AI9">
            <v>5482</v>
          </cell>
          <cell r="AJ9">
            <v>28746</v>
          </cell>
          <cell r="IV9" t="str">
            <v>Derwent Valley AAP</v>
          </cell>
          <cell r="IW9">
            <v>4475</v>
          </cell>
          <cell r="IX9">
            <v>4458</v>
          </cell>
          <cell r="IY9">
            <v>4420</v>
          </cell>
          <cell r="IZ9">
            <v>4400</v>
          </cell>
          <cell r="JA9">
            <v>4458</v>
          </cell>
          <cell r="JB9">
            <v>4461</v>
          </cell>
          <cell r="JC9">
            <v>4506</v>
          </cell>
        </row>
        <row r="10">
          <cell r="B10" t="str">
            <v>Durham AAP</v>
          </cell>
          <cell r="C10">
            <v>62698</v>
          </cell>
          <cell r="D10">
            <v>2616</v>
          </cell>
          <cell r="E10">
            <v>5615</v>
          </cell>
          <cell r="F10">
            <v>44401</v>
          </cell>
          <cell r="G10">
            <v>10066</v>
          </cell>
          <cell r="H10">
            <v>1172</v>
          </cell>
          <cell r="I10">
            <v>63565</v>
          </cell>
          <cell r="J10">
            <v>2700</v>
          </cell>
          <cell r="K10">
            <v>5636</v>
          </cell>
          <cell r="L10">
            <v>44874</v>
          </cell>
          <cell r="M10">
            <v>10355</v>
          </cell>
          <cell r="N10">
            <v>1202</v>
          </cell>
          <cell r="O10">
            <v>64131</v>
          </cell>
          <cell r="P10">
            <v>2749</v>
          </cell>
          <cell r="Q10">
            <v>5716</v>
          </cell>
          <cell r="R10">
            <v>44834</v>
          </cell>
          <cell r="S10">
            <v>10832</v>
          </cell>
          <cell r="T10">
            <v>1281</v>
          </cell>
          <cell r="U10">
            <v>65676</v>
          </cell>
          <cell r="V10">
            <v>2739</v>
          </cell>
          <cell r="W10">
            <v>5770</v>
          </cell>
          <cell r="X10">
            <v>45937</v>
          </cell>
          <cell r="Y10">
            <v>11230</v>
          </cell>
          <cell r="Z10">
            <v>1325</v>
          </cell>
          <cell r="AA10">
            <v>66002</v>
          </cell>
          <cell r="AB10">
            <v>2797</v>
          </cell>
          <cell r="AC10">
            <v>5848</v>
          </cell>
          <cell r="AD10">
            <v>45828</v>
          </cell>
          <cell r="AE10">
            <v>11529</v>
          </cell>
          <cell r="AF10">
            <v>1368</v>
          </cell>
          <cell r="AG10">
            <v>66283</v>
          </cell>
          <cell r="AH10">
            <v>2798</v>
          </cell>
          <cell r="AI10">
            <v>5971</v>
          </cell>
          <cell r="AJ10">
            <v>45763</v>
          </cell>
          <cell r="IV10" t="str">
            <v>Durham AAP</v>
          </cell>
          <cell r="IW10">
            <v>13905</v>
          </cell>
          <cell r="IX10">
            <v>14760</v>
          </cell>
          <cell r="IY10">
            <v>15059</v>
          </cell>
          <cell r="IZ10">
            <v>15204</v>
          </cell>
          <cell r="JA10">
            <v>16112</v>
          </cell>
          <cell r="JB10">
            <v>16158</v>
          </cell>
          <cell r="JC10">
            <v>16289</v>
          </cell>
        </row>
        <row r="11">
          <cell r="B11" t="str">
            <v>East Durham AAP</v>
          </cell>
          <cell r="C11">
            <v>93587</v>
          </cell>
          <cell r="D11">
            <v>5501</v>
          </cell>
          <cell r="E11">
            <v>11538</v>
          </cell>
          <cell r="F11">
            <v>60193</v>
          </cell>
          <cell r="G11">
            <v>16355</v>
          </cell>
          <cell r="H11">
            <v>1724</v>
          </cell>
          <cell r="I11">
            <v>93626</v>
          </cell>
          <cell r="J11">
            <v>5657</v>
          </cell>
          <cell r="K11">
            <v>11405</v>
          </cell>
          <cell r="L11">
            <v>59995</v>
          </cell>
          <cell r="M11">
            <v>16569</v>
          </cell>
          <cell r="N11">
            <v>1790</v>
          </cell>
          <cell r="O11">
            <v>93621</v>
          </cell>
          <cell r="P11">
            <v>5743</v>
          </cell>
          <cell r="Q11">
            <v>11366</v>
          </cell>
          <cell r="R11">
            <v>59521</v>
          </cell>
          <cell r="S11">
            <v>16991</v>
          </cell>
          <cell r="T11">
            <v>1897</v>
          </cell>
          <cell r="U11">
            <v>93606</v>
          </cell>
          <cell r="V11">
            <v>5788</v>
          </cell>
          <cell r="W11">
            <v>11328</v>
          </cell>
          <cell r="X11">
            <v>59252</v>
          </cell>
          <cell r="Y11">
            <v>17238</v>
          </cell>
          <cell r="Z11">
            <v>1925</v>
          </cell>
          <cell r="AA11">
            <v>93542</v>
          </cell>
          <cell r="AB11">
            <v>5756</v>
          </cell>
          <cell r="AC11">
            <v>11261</v>
          </cell>
          <cell r="AD11">
            <v>59029</v>
          </cell>
          <cell r="AE11">
            <v>17496</v>
          </cell>
          <cell r="AF11">
            <v>1950</v>
          </cell>
          <cell r="AG11">
            <v>93550</v>
          </cell>
          <cell r="AH11">
            <v>5626</v>
          </cell>
          <cell r="AI11">
            <v>11324</v>
          </cell>
          <cell r="AJ11">
            <v>58905</v>
          </cell>
          <cell r="IV11" t="str">
            <v>East Durham AAP</v>
          </cell>
          <cell r="IW11">
            <v>11201</v>
          </cell>
          <cell r="IX11">
            <v>10992</v>
          </cell>
          <cell r="IY11">
            <v>10711</v>
          </cell>
          <cell r="IZ11">
            <v>10693</v>
          </cell>
          <cell r="JA11">
            <v>10577</v>
          </cell>
          <cell r="JB11">
            <v>10655</v>
          </cell>
          <cell r="JC11">
            <v>10534</v>
          </cell>
        </row>
        <row r="12">
          <cell r="B12" t="str">
            <v>East Durham Rural AAP</v>
          </cell>
          <cell r="C12">
            <v>25129.233041</v>
          </cell>
          <cell r="D12">
            <v>1426.8294530000003</v>
          </cell>
          <cell r="E12">
            <v>3132.4155229999997</v>
          </cell>
          <cell r="F12">
            <v>16026.514631000002</v>
          </cell>
          <cell r="G12">
            <v>4543.4734340000014</v>
          </cell>
          <cell r="H12">
            <v>519.55462699999998</v>
          </cell>
          <cell r="I12">
            <v>25330.586093350001</v>
          </cell>
          <cell r="J12">
            <v>1422.1092715499999</v>
          </cell>
          <cell r="K12">
            <v>3142.332781525</v>
          </cell>
          <cell r="L12">
            <v>16105.71192095</v>
          </cell>
          <cell r="M12">
            <v>4660.4321193249998</v>
          </cell>
          <cell r="N12">
            <v>541.67384107499993</v>
          </cell>
          <cell r="O12">
            <v>25426.705298649998</v>
          </cell>
          <cell r="P12">
            <v>1396.87086095</v>
          </cell>
          <cell r="Q12">
            <v>3131.7731788749998</v>
          </cell>
          <cell r="R12">
            <v>16074.3907289</v>
          </cell>
          <cell r="S12">
            <v>4823.6705299249998</v>
          </cell>
          <cell r="T12">
            <v>564.39403975000005</v>
          </cell>
          <cell r="U12">
            <v>25448.788080099999</v>
          </cell>
          <cell r="V12">
            <v>1377.1506622750001</v>
          </cell>
          <cell r="W12">
            <v>3118.094370925</v>
          </cell>
          <cell r="X12">
            <v>16029.473510350006</v>
          </cell>
          <cell r="Y12">
            <v>4924.0695365499996</v>
          </cell>
          <cell r="Z12">
            <v>533.71523179999997</v>
          </cell>
          <cell r="AA12">
            <v>25566.145696</v>
          </cell>
          <cell r="AB12">
            <v>1421.7880795000001</v>
          </cell>
          <cell r="AC12">
            <v>3151.6125828499999</v>
          </cell>
          <cell r="AD12">
            <v>15994.716887825</v>
          </cell>
          <cell r="AE12">
            <v>4998.0281458250001</v>
          </cell>
          <cell r="AF12">
            <v>548.99503312499996</v>
          </cell>
          <cell r="AG12">
            <v>25683.586093350001</v>
          </cell>
          <cell r="AH12">
            <v>1412.2698675749998</v>
          </cell>
          <cell r="AI12">
            <v>3158.5711921249995</v>
          </cell>
          <cell r="AJ12">
            <v>16041.918874574996</v>
          </cell>
          <cell r="IV12" t="str">
            <v>East Durham Rural AAP</v>
          </cell>
          <cell r="IW12">
            <v>2340.1771523749999</v>
          </cell>
          <cell r="IX12">
            <v>2462.7367550250001</v>
          </cell>
          <cell r="IY12">
            <v>2516.9387417749995</v>
          </cell>
          <cell r="IZ12">
            <v>2539.1771523749999</v>
          </cell>
          <cell r="JA12">
            <v>2556.8559603250001</v>
          </cell>
          <cell r="JB12">
            <v>2532.65894045</v>
          </cell>
          <cell r="JC12">
            <v>2542.9387417749999</v>
          </cell>
        </row>
        <row r="13">
          <cell r="B13" t="str">
            <v>Great Aycliffe &amp; Middridge AAP</v>
          </cell>
          <cell r="C13">
            <v>26840</v>
          </cell>
          <cell r="D13">
            <v>1588</v>
          </cell>
          <cell r="E13">
            <v>3536</v>
          </cell>
          <cell r="F13">
            <v>17032</v>
          </cell>
          <cell r="G13">
            <v>4684</v>
          </cell>
          <cell r="H13">
            <v>424</v>
          </cell>
          <cell r="I13">
            <v>26954</v>
          </cell>
          <cell r="J13">
            <v>1673</v>
          </cell>
          <cell r="K13">
            <v>3501</v>
          </cell>
          <cell r="L13">
            <v>17032</v>
          </cell>
          <cell r="M13">
            <v>4748</v>
          </cell>
          <cell r="N13">
            <v>497</v>
          </cell>
          <cell r="O13">
            <v>27015</v>
          </cell>
          <cell r="P13">
            <v>1670</v>
          </cell>
          <cell r="Q13">
            <v>3490</v>
          </cell>
          <cell r="R13">
            <v>16877</v>
          </cell>
          <cell r="S13">
            <v>4978</v>
          </cell>
          <cell r="T13">
            <v>508</v>
          </cell>
          <cell r="U13">
            <v>26822</v>
          </cell>
          <cell r="V13">
            <v>1626</v>
          </cell>
          <cell r="W13">
            <v>3434</v>
          </cell>
          <cell r="X13">
            <v>16648</v>
          </cell>
          <cell r="Y13">
            <v>5114</v>
          </cell>
          <cell r="Z13">
            <v>540</v>
          </cell>
          <cell r="AA13">
            <v>26774</v>
          </cell>
          <cell r="AB13">
            <v>1625</v>
          </cell>
          <cell r="AC13">
            <v>3383</v>
          </cell>
          <cell r="AD13">
            <v>16524</v>
          </cell>
          <cell r="AE13">
            <v>5242</v>
          </cell>
          <cell r="AF13">
            <v>591</v>
          </cell>
          <cell r="AG13">
            <v>26820</v>
          </cell>
          <cell r="AH13">
            <v>1570</v>
          </cell>
          <cell r="AI13">
            <v>3417</v>
          </cell>
          <cell r="AJ13">
            <v>16460</v>
          </cell>
          <cell r="IV13" t="str">
            <v>Great Aycliffe &amp; Middridge AAP</v>
          </cell>
          <cell r="IW13">
            <v>2853</v>
          </cell>
          <cell r="IX13">
            <v>2908</v>
          </cell>
          <cell r="IY13">
            <v>2899</v>
          </cell>
          <cell r="IZ13">
            <v>2941</v>
          </cell>
          <cell r="JA13">
            <v>2898</v>
          </cell>
          <cell r="JB13">
            <v>2890</v>
          </cell>
          <cell r="JC13">
            <v>2920</v>
          </cell>
        </row>
        <row r="14">
          <cell r="B14" t="str">
            <v>Mid Durham AAP</v>
          </cell>
          <cell r="C14">
            <v>32640.186539999999</v>
          </cell>
          <cell r="D14">
            <v>1728.59312</v>
          </cell>
          <cell r="E14">
            <v>3832.442794</v>
          </cell>
          <cell r="F14">
            <v>21199.400209999993</v>
          </cell>
          <cell r="G14">
            <v>5879.7504160000008</v>
          </cell>
          <cell r="H14">
            <v>717.63449000000003</v>
          </cell>
          <cell r="I14">
            <v>32821.279999828999</v>
          </cell>
          <cell r="J14">
            <v>1715.660689647</v>
          </cell>
          <cell r="K14">
            <v>3912.496551705</v>
          </cell>
          <cell r="L14">
            <v>21236.926896445999</v>
          </cell>
          <cell r="M14">
            <v>5956.1958620309997</v>
          </cell>
          <cell r="N14">
            <v>715.29655172000002</v>
          </cell>
          <cell r="O14">
            <v>32777.279999828999</v>
          </cell>
          <cell r="P14">
            <v>1728.9986206819999</v>
          </cell>
          <cell r="Q14">
            <v>3882.496551705</v>
          </cell>
          <cell r="R14">
            <v>20949.467586102</v>
          </cell>
          <cell r="S14">
            <v>6216.3172413399998</v>
          </cell>
          <cell r="T14">
            <v>737.16137930600007</v>
          </cell>
          <cell r="U14">
            <v>32870.550344657</v>
          </cell>
          <cell r="V14">
            <v>1777.2013793030001</v>
          </cell>
          <cell r="W14">
            <v>3868.6317241190004</v>
          </cell>
          <cell r="X14">
            <v>20824.197241274</v>
          </cell>
          <cell r="Y14">
            <v>6400.5199999610004</v>
          </cell>
          <cell r="Z14">
            <v>732.49931034099995</v>
          </cell>
          <cell r="AA14">
            <v>32994.293792933997</v>
          </cell>
          <cell r="AB14">
            <v>1793.728275854</v>
          </cell>
          <cell r="AC14">
            <v>3839.8344827400001</v>
          </cell>
          <cell r="AD14">
            <v>20751.940689551</v>
          </cell>
          <cell r="AE14">
            <v>6608.7903447890003</v>
          </cell>
          <cell r="AF14">
            <v>764.702068962</v>
          </cell>
          <cell r="AG14">
            <v>33367.293792933997</v>
          </cell>
          <cell r="AH14">
            <v>1850.9310344750002</v>
          </cell>
          <cell r="AI14">
            <v>3875.1048275679996</v>
          </cell>
          <cell r="AJ14">
            <v>20861.684137828001</v>
          </cell>
          <cell r="IV14" t="str">
            <v>Mid Durham AAP</v>
          </cell>
          <cell r="IW14">
            <v>3050.2675861920002</v>
          </cell>
          <cell r="IX14">
            <v>3172.9296551570001</v>
          </cell>
          <cell r="IY14">
            <v>3114.6055172270003</v>
          </cell>
          <cell r="IZ14">
            <v>3116.7406896409998</v>
          </cell>
          <cell r="JA14">
            <v>3118.9972413639994</v>
          </cell>
          <cell r="JB14">
            <v>3143.2675861919997</v>
          </cell>
          <cell r="JC14">
            <v>3101.2675861919997</v>
          </cell>
        </row>
        <row r="15">
          <cell r="B15" t="str">
            <v>Spennymoor AAP</v>
          </cell>
          <cell r="C15">
            <v>20622.766959</v>
          </cell>
          <cell r="D15">
            <v>1152.1705469999999</v>
          </cell>
          <cell r="E15">
            <v>2455.5844769999999</v>
          </cell>
          <cell r="F15">
            <v>13414.485369</v>
          </cell>
          <cell r="G15">
            <v>3600.5265659999991</v>
          </cell>
          <cell r="H15">
            <v>436.44537300000002</v>
          </cell>
          <cell r="I15">
            <v>20730.413906649999</v>
          </cell>
          <cell r="J15">
            <v>1200.8907284500001</v>
          </cell>
          <cell r="K15">
            <v>2434.667218475</v>
          </cell>
          <cell r="L15">
            <v>13372.28807905</v>
          </cell>
          <cell r="M15">
            <v>3722.5678806750002</v>
          </cell>
          <cell r="N15">
            <v>445.32615892500002</v>
          </cell>
          <cell r="O15">
            <v>20963.294701350002</v>
          </cell>
          <cell r="P15">
            <v>1238.12913905</v>
          </cell>
          <cell r="Q15">
            <v>2470.2268211250002</v>
          </cell>
          <cell r="R15">
            <v>13349.6092711</v>
          </cell>
          <cell r="S15">
            <v>3905.3294700750002</v>
          </cell>
          <cell r="T15">
            <v>464.60596025000001</v>
          </cell>
          <cell r="U15">
            <v>21086.211919900001</v>
          </cell>
          <cell r="V15">
            <v>1269.8493377249999</v>
          </cell>
          <cell r="W15">
            <v>2476.905629075</v>
          </cell>
          <cell r="X15">
            <v>13315.526489649996</v>
          </cell>
          <cell r="Y15">
            <v>4023.9304634499995</v>
          </cell>
          <cell r="Z15">
            <v>459.28476820000003</v>
          </cell>
          <cell r="AA15">
            <v>21264.854304</v>
          </cell>
          <cell r="AB15">
            <v>1282.2119204999999</v>
          </cell>
          <cell r="AC15">
            <v>2499.3874171500001</v>
          </cell>
          <cell r="AD15">
            <v>13327.283112175</v>
          </cell>
          <cell r="AE15">
            <v>4155.9718541749999</v>
          </cell>
          <cell r="AF15">
            <v>460.00496687500004</v>
          </cell>
          <cell r="AG15">
            <v>21468.413906649999</v>
          </cell>
          <cell r="AH15">
            <v>1261.7301324250002</v>
          </cell>
          <cell r="AI15">
            <v>2518.4288078750005</v>
          </cell>
          <cell r="AJ15">
            <v>13411.081125425002</v>
          </cell>
          <cell r="IV15" t="str">
            <v>Spennymoor AAP</v>
          </cell>
          <cell r="IW15">
            <v>2080.8228476250001</v>
          </cell>
          <cell r="IX15">
            <v>2034.2632449749999</v>
          </cell>
          <cell r="IY15">
            <v>1983.0612582250001</v>
          </cell>
          <cell r="IZ15">
            <v>2027.8228476249999</v>
          </cell>
          <cell r="JA15">
            <v>2068.1440396750004</v>
          </cell>
          <cell r="JB15">
            <v>2071.34105955</v>
          </cell>
          <cell r="JC15">
            <v>2105.0612582250001</v>
          </cell>
        </row>
        <row r="16">
          <cell r="B16" t="str">
            <v>Stanley AAP</v>
          </cell>
          <cell r="C16">
            <v>32476</v>
          </cell>
          <cell r="D16">
            <v>2102</v>
          </cell>
          <cell r="E16">
            <v>3852</v>
          </cell>
          <cell r="F16">
            <v>20980</v>
          </cell>
          <cell r="G16">
            <v>5542</v>
          </cell>
          <cell r="H16">
            <v>677</v>
          </cell>
          <cell r="I16">
            <v>32769</v>
          </cell>
          <cell r="J16">
            <v>2141</v>
          </cell>
          <cell r="K16">
            <v>3913</v>
          </cell>
          <cell r="L16">
            <v>21086</v>
          </cell>
          <cell r="M16">
            <v>5629</v>
          </cell>
          <cell r="N16">
            <v>703</v>
          </cell>
          <cell r="O16">
            <v>32856</v>
          </cell>
          <cell r="P16">
            <v>2194</v>
          </cell>
          <cell r="Q16">
            <v>3920</v>
          </cell>
          <cell r="R16">
            <v>20907</v>
          </cell>
          <cell r="S16">
            <v>5835</v>
          </cell>
          <cell r="T16">
            <v>705</v>
          </cell>
          <cell r="U16">
            <v>32929</v>
          </cell>
          <cell r="V16">
            <v>2236</v>
          </cell>
          <cell r="W16">
            <v>3923</v>
          </cell>
          <cell r="X16">
            <v>20827</v>
          </cell>
          <cell r="Y16">
            <v>5943</v>
          </cell>
          <cell r="Z16">
            <v>668</v>
          </cell>
          <cell r="AA16">
            <v>33025</v>
          </cell>
          <cell r="AB16">
            <v>2213</v>
          </cell>
          <cell r="AC16">
            <v>3953</v>
          </cell>
          <cell r="AD16">
            <v>20775</v>
          </cell>
          <cell r="AE16">
            <v>6084</v>
          </cell>
          <cell r="AF16">
            <v>673</v>
          </cell>
          <cell r="AG16">
            <v>33332</v>
          </cell>
          <cell r="AH16">
            <v>2179</v>
          </cell>
          <cell r="AI16">
            <v>4099</v>
          </cell>
          <cell r="AJ16">
            <v>20795</v>
          </cell>
          <cell r="IV16" t="str">
            <v>Stanley AAP</v>
          </cell>
          <cell r="IW16">
            <v>3716</v>
          </cell>
          <cell r="IX16">
            <v>3689</v>
          </cell>
          <cell r="IY16">
            <v>3680</v>
          </cell>
          <cell r="IZ16">
            <v>3669</v>
          </cell>
          <cell r="JA16">
            <v>3655</v>
          </cell>
          <cell r="JB16">
            <v>3659</v>
          </cell>
          <cell r="JC16">
            <v>3573</v>
          </cell>
        </row>
        <row r="17">
          <cell r="B17" t="str">
            <v>Teesdale AAP</v>
          </cell>
          <cell r="C17">
            <v>25144</v>
          </cell>
          <cell r="D17">
            <v>1036</v>
          </cell>
          <cell r="E17">
            <v>2911</v>
          </cell>
          <cell r="F17">
            <v>15720</v>
          </cell>
          <cell r="G17">
            <v>5477</v>
          </cell>
          <cell r="H17">
            <v>706</v>
          </cell>
          <cell r="I17">
            <v>25009</v>
          </cell>
          <cell r="J17">
            <v>1023</v>
          </cell>
          <cell r="K17">
            <v>2809</v>
          </cell>
          <cell r="L17">
            <v>15558</v>
          </cell>
          <cell r="M17">
            <v>5619</v>
          </cell>
          <cell r="N17">
            <v>740</v>
          </cell>
          <cell r="O17">
            <v>25057</v>
          </cell>
          <cell r="P17">
            <v>1044</v>
          </cell>
          <cell r="Q17">
            <v>2738</v>
          </cell>
          <cell r="R17">
            <v>15455</v>
          </cell>
          <cell r="S17">
            <v>5820</v>
          </cell>
          <cell r="T17">
            <v>725</v>
          </cell>
          <cell r="U17">
            <v>24971</v>
          </cell>
          <cell r="V17">
            <v>1023</v>
          </cell>
          <cell r="W17">
            <v>2671</v>
          </cell>
          <cell r="X17">
            <v>15243</v>
          </cell>
          <cell r="Y17">
            <v>6034</v>
          </cell>
          <cell r="Z17">
            <v>728</v>
          </cell>
          <cell r="AA17">
            <v>25178</v>
          </cell>
          <cell r="AB17">
            <v>1027</v>
          </cell>
          <cell r="AC17">
            <v>2676</v>
          </cell>
          <cell r="AD17">
            <v>15254</v>
          </cell>
          <cell r="AE17">
            <v>6221</v>
          </cell>
          <cell r="AF17">
            <v>751</v>
          </cell>
          <cell r="AG17">
            <v>25079</v>
          </cell>
          <cell r="AH17">
            <v>987</v>
          </cell>
          <cell r="AI17">
            <v>2650</v>
          </cell>
          <cell r="AJ17">
            <v>15115</v>
          </cell>
          <cell r="IV17" t="str">
            <v>Teesdale AAP</v>
          </cell>
          <cell r="IW17">
            <v>2528</v>
          </cell>
          <cell r="IX17">
            <v>2691</v>
          </cell>
          <cell r="IY17">
            <v>2636</v>
          </cell>
          <cell r="IZ17">
            <v>2699</v>
          </cell>
          <cell r="JA17">
            <v>2704</v>
          </cell>
          <cell r="JB17">
            <v>2780</v>
          </cell>
          <cell r="JC17">
            <v>2716</v>
          </cell>
        </row>
        <row r="18">
          <cell r="B18" t="str">
            <v>Weardale AAP</v>
          </cell>
          <cell r="C18">
            <v>8386.2667959999999</v>
          </cell>
          <cell r="D18">
            <v>356.46326999999997</v>
          </cell>
          <cell r="E18">
            <v>893.62369199999989</v>
          </cell>
          <cell r="F18">
            <v>5275.5237000000016</v>
          </cell>
          <cell r="G18">
            <v>1860.6561339999996</v>
          </cell>
          <cell r="H18">
            <v>231.02347599999999</v>
          </cell>
          <cell r="I18">
            <v>8350.7139639159996</v>
          </cell>
          <cell r="J18">
            <v>366.70148338800004</v>
          </cell>
          <cell r="K18">
            <v>895.49942414500003</v>
          </cell>
          <cell r="L18">
            <v>5185.0670673140003</v>
          </cell>
          <cell r="M18">
            <v>1903.445989069</v>
          </cell>
          <cell r="N18">
            <v>217.667230975</v>
          </cell>
          <cell r="O18">
            <v>8330.7018914809996</v>
          </cell>
          <cell r="P18">
            <v>335.97522237300001</v>
          </cell>
          <cell r="Q18">
            <v>903.26401166999995</v>
          </cell>
          <cell r="R18">
            <v>5074.5384500929995</v>
          </cell>
          <cell r="S18">
            <v>2016.924207345</v>
          </cell>
          <cell r="T18">
            <v>218.10823839899999</v>
          </cell>
          <cell r="U18">
            <v>8285.1257116429988</v>
          </cell>
          <cell r="V18">
            <v>321.85495872199999</v>
          </cell>
          <cell r="W18">
            <v>872.81093181100016</v>
          </cell>
          <cell r="X18">
            <v>4997.8912898910012</v>
          </cell>
          <cell r="Y18">
            <v>2092.5685312189999</v>
          </cell>
          <cell r="Z18">
            <v>209.85280233399999</v>
          </cell>
          <cell r="AA18">
            <v>8259.8772331859982</v>
          </cell>
          <cell r="AB18">
            <v>299.645969616</v>
          </cell>
          <cell r="AC18">
            <v>850.21984321000002</v>
          </cell>
          <cell r="AD18">
            <v>4955.1015639489997</v>
          </cell>
          <cell r="AE18">
            <v>2154.909856411</v>
          </cell>
          <cell r="AF18">
            <v>211.03837369300001</v>
          </cell>
          <cell r="AG18">
            <v>8301.3701909310003</v>
          </cell>
          <cell r="AH18">
            <v>291.20779851999998</v>
          </cell>
          <cell r="AI18">
            <v>853.78450844200006</v>
          </cell>
          <cell r="AJ18">
            <v>4894.9456408219994</v>
          </cell>
          <cell r="IV18" t="str">
            <v>Weardale AAP</v>
          </cell>
          <cell r="IW18">
            <v>686.15293694299999</v>
          </cell>
          <cell r="IX18">
            <v>677.18503296800009</v>
          </cell>
          <cell r="IY18">
            <v>662.59166586799995</v>
          </cell>
          <cell r="IZ18">
            <v>649.30357594899999</v>
          </cell>
          <cell r="JA18">
            <v>655.12951919599993</v>
          </cell>
          <cell r="JB18">
            <v>658.941669338</v>
          </cell>
          <cell r="JC18">
            <v>663.40042185300001</v>
          </cell>
        </row>
        <row r="19">
          <cell r="B19" t="str">
            <v>Central Durham PG</v>
          </cell>
          <cell r="C19">
            <v>103743</v>
          </cell>
          <cell r="D19">
            <v>4860</v>
          </cell>
          <cell r="E19">
            <v>10529</v>
          </cell>
          <cell r="F19">
            <v>71104</v>
          </cell>
          <cell r="G19">
            <v>17250</v>
          </cell>
          <cell r="H19">
            <v>2018</v>
          </cell>
          <cell r="I19">
            <v>106627</v>
          </cell>
          <cell r="J19">
            <v>5014</v>
          </cell>
          <cell r="K19">
            <v>10822</v>
          </cell>
          <cell r="L19">
            <v>72773</v>
          </cell>
          <cell r="M19">
            <v>18018</v>
          </cell>
          <cell r="N19">
            <v>2115</v>
          </cell>
          <cell r="O19">
            <v>107272</v>
          </cell>
          <cell r="P19">
            <v>5054</v>
          </cell>
          <cell r="Q19">
            <v>10877</v>
          </cell>
          <cell r="R19">
            <v>72515</v>
          </cell>
          <cell r="S19">
            <v>18826</v>
          </cell>
          <cell r="T19">
            <v>2225</v>
          </cell>
          <cell r="U19">
            <v>108978</v>
          </cell>
          <cell r="V19">
            <v>5099</v>
          </cell>
          <cell r="W19">
            <v>10914</v>
          </cell>
          <cell r="X19">
            <v>73527</v>
          </cell>
          <cell r="Y19">
            <v>19438</v>
          </cell>
          <cell r="Z19">
            <v>2250</v>
          </cell>
          <cell r="AA19">
            <v>109550</v>
          </cell>
          <cell r="AB19">
            <v>5218</v>
          </cell>
          <cell r="AC19">
            <v>10986</v>
          </cell>
          <cell r="AD19">
            <v>73384</v>
          </cell>
          <cell r="AE19">
            <v>19962</v>
          </cell>
          <cell r="AF19">
            <v>2328</v>
          </cell>
          <cell r="AG19">
            <v>110362</v>
          </cell>
          <cell r="AH19">
            <v>5291</v>
          </cell>
          <cell r="AI19">
            <v>11146</v>
          </cell>
          <cell r="AJ19">
            <v>73530</v>
          </cell>
          <cell r="IV19" t="str">
            <v>Central Durham PG</v>
          </cell>
          <cell r="IW19">
            <v>17827</v>
          </cell>
          <cell r="IX19">
            <v>18920</v>
          </cell>
          <cell r="IY19">
            <v>19238</v>
          </cell>
          <cell r="IZ19">
            <v>19410</v>
          </cell>
          <cell r="JA19">
            <v>20329</v>
          </cell>
          <cell r="JB19">
            <v>20380</v>
          </cell>
          <cell r="JC19">
            <v>20475</v>
          </cell>
        </row>
        <row r="20">
          <cell r="B20" t="str">
            <v>East Durham PG</v>
          </cell>
          <cell r="C20">
            <v>95054</v>
          </cell>
          <cell r="D20">
            <v>5593</v>
          </cell>
          <cell r="E20">
            <v>11723</v>
          </cell>
          <cell r="F20">
            <v>61129</v>
          </cell>
          <cell r="G20">
            <v>16609</v>
          </cell>
          <cell r="H20">
            <v>1771</v>
          </cell>
          <cell r="I20">
            <v>95111</v>
          </cell>
          <cell r="J20">
            <v>5752</v>
          </cell>
          <cell r="K20">
            <v>11580</v>
          </cell>
          <cell r="L20">
            <v>60943</v>
          </cell>
          <cell r="M20">
            <v>16836</v>
          </cell>
          <cell r="N20">
            <v>1831</v>
          </cell>
          <cell r="O20">
            <v>95123</v>
          </cell>
          <cell r="P20">
            <v>5830</v>
          </cell>
          <cell r="Q20">
            <v>11548</v>
          </cell>
          <cell r="R20">
            <v>60479</v>
          </cell>
          <cell r="S20">
            <v>17266</v>
          </cell>
          <cell r="T20">
            <v>1942</v>
          </cell>
          <cell r="U20">
            <v>95153</v>
          </cell>
          <cell r="V20">
            <v>5870</v>
          </cell>
          <cell r="W20">
            <v>11530</v>
          </cell>
          <cell r="X20">
            <v>60237</v>
          </cell>
          <cell r="Y20">
            <v>17516</v>
          </cell>
          <cell r="Z20">
            <v>1963</v>
          </cell>
          <cell r="AA20">
            <v>95075</v>
          </cell>
          <cell r="AB20">
            <v>5848</v>
          </cell>
          <cell r="AC20">
            <v>11461</v>
          </cell>
          <cell r="AD20">
            <v>60003</v>
          </cell>
          <cell r="AE20">
            <v>17763</v>
          </cell>
          <cell r="AF20">
            <v>1989</v>
          </cell>
          <cell r="AG20">
            <v>95090</v>
          </cell>
          <cell r="AH20">
            <v>5719</v>
          </cell>
          <cell r="AI20">
            <v>11530</v>
          </cell>
          <cell r="AJ20">
            <v>59878</v>
          </cell>
          <cell r="IV20" t="str">
            <v>East Durham PG</v>
          </cell>
          <cell r="IW20">
            <v>11366</v>
          </cell>
          <cell r="IX20">
            <v>11150</v>
          </cell>
          <cell r="IY20">
            <v>10883</v>
          </cell>
          <cell r="IZ20">
            <v>10864</v>
          </cell>
          <cell r="JA20">
            <v>10767</v>
          </cell>
          <cell r="JB20">
            <v>10843</v>
          </cell>
          <cell r="JC20">
            <v>10708</v>
          </cell>
        </row>
        <row r="21">
          <cell r="B21" t="str">
            <v>North Durham PG</v>
          </cell>
          <cell r="C21">
            <v>132614</v>
          </cell>
          <cell r="D21">
            <v>7767</v>
          </cell>
          <cell r="E21">
            <v>15815</v>
          </cell>
          <cell r="F21">
            <v>85276</v>
          </cell>
          <cell r="G21">
            <v>23756</v>
          </cell>
          <cell r="H21">
            <v>2701</v>
          </cell>
          <cell r="I21">
            <v>133489</v>
          </cell>
          <cell r="J21">
            <v>7863</v>
          </cell>
          <cell r="K21">
            <v>15754</v>
          </cell>
          <cell r="L21">
            <v>85528</v>
          </cell>
          <cell r="M21">
            <v>24344</v>
          </cell>
          <cell r="N21">
            <v>2874</v>
          </cell>
          <cell r="O21">
            <v>134033</v>
          </cell>
          <cell r="P21">
            <v>7894</v>
          </cell>
          <cell r="Q21">
            <v>15889</v>
          </cell>
          <cell r="R21">
            <v>84971</v>
          </cell>
          <cell r="S21">
            <v>25279</v>
          </cell>
          <cell r="T21">
            <v>2925</v>
          </cell>
          <cell r="U21">
            <v>134076</v>
          </cell>
          <cell r="V21">
            <v>7860</v>
          </cell>
          <cell r="W21">
            <v>15821</v>
          </cell>
          <cell r="X21">
            <v>84507</v>
          </cell>
          <cell r="Y21">
            <v>25888</v>
          </cell>
          <cell r="Z21">
            <v>2873</v>
          </cell>
          <cell r="AA21">
            <v>134811</v>
          </cell>
          <cell r="AB21">
            <v>7844</v>
          </cell>
          <cell r="AC21">
            <v>15899</v>
          </cell>
          <cell r="AD21">
            <v>84474</v>
          </cell>
          <cell r="AE21">
            <v>26594</v>
          </cell>
          <cell r="AF21">
            <v>2983</v>
          </cell>
          <cell r="AG21">
            <v>135382</v>
          </cell>
          <cell r="AH21">
            <v>7716</v>
          </cell>
          <cell r="AI21">
            <v>16081</v>
          </cell>
          <cell r="AJ21">
            <v>84463</v>
          </cell>
          <cell r="IV21" t="str">
            <v>North Durham PG</v>
          </cell>
          <cell r="IW21">
            <v>13733</v>
          </cell>
          <cell r="IX21">
            <v>13668</v>
          </cell>
          <cell r="IY21">
            <v>13595</v>
          </cell>
          <cell r="IZ21">
            <v>13638</v>
          </cell>
          <cell r="JA21">
            <v>13700</v>
          </cell>
          <cell r="JB21">
            <v>13802</v>
          </cell>
          <cell r="JC21">
            <v>13752</v>
          </cell>
        </row>
        <row r="22">
          <cell r="B22" t="str">
            <v>South Durham PG</v>
          </cell>
          <cell r="C22">
            <v>145987</v>
          </cell>
          <cell r="D22">
            <v>8552</v>
          </cell>
          <cell r="E22">
            <v>17879</v>
          </cell>
          <cell r="F22">
            <v>93343</v>
          </cell>
          <cell r="G22">
            <v>26213</v>
          </cell>
          <cell r="H22">
            <v>3086</v>
          </cell>
          <cell r="I22">
            <v>144710</v>
          </cell>
          <cell r="J22">
            <v>8664</v>
          </cell>
          <cell r="K22">
            <v>17677</v>
          </cell>
          <cell r="L22">
            <v>92017</v>
          </cell>
          <cell r="M22">
            <v>26352</v>
          </cell>
          <cell r="N22">
            <v>3205</v>
          </cell>
          <cell r="O22">
            <v>144837</v>
          </cell>
          <cell r="P22">
            <v>8718</v>
          </cell>
          <cell r="Q22">
            <v>17690</v>
          </cell>
          <cell r="R22">
            <v>90994</v>
          </cell>
          <cell r="S22">
            <v>27435</v>
          </cell>
          <cell r="T22">
            <v>3236</v>
          </cell>
          <cell r="U22">
            <v>144798</v>
          </cell>
          <cell r="V22">
            <v>8654</v>
          </cell>
          <cell r="W22">
            <v>17767</v>
          </cell>
          <cell r="X22">
            <v>90284</v>
          </cell>
          <cell r="Y22">
            <v>28093</v>
          </cell>
          <cell r="Z22">
            <v>3247</v>
          </cell>
          <cell r="AA22">
            <v>145197</v>
          </cell>
          <cell r="AB22">
            <v>8619</v>
          </cell>
          <cell r="AC22">
            <v>17794</v>
          </cell>
          <cell r="AD22">
            <v>89946</v>
          </cell>
          <cell r="AE22">
            <v>28838</v>
          </cell>
          <cell r="AF22">
            <v>3370</v>
          </cell>
          <cell r="AG22">
            <v>145786</v>
          </cell>
          <cell r="AH22">
            <v>8462</v>
          </cell>
          <cell r="AI22">
            <v>17989</v>
          </cell>
          <cell r="AJ22">
            <v>89915</v>
          </cell>
          <cell r="IV22" t="str">
            <v>South Durham PG</v>
          </cell>
          <cell r="IW22">
            <v>15314</v>
          </cell>
          <cell r="IX22">
            <v>15216</v>
          </cell>
          <cell r="IY22">
            <v>14939</v>
          </cell>
          <cell r="IZ22">
            <v>14986</v>
          </cell>
          <cell r="JA22">
            <v>14800</v>
          </cell>
          <cell r="JB22">
            <v>14752</v>
          </cell>
          <cell r="JC22">
            <v>14718</v>
          </cell>
        </row>
        <row r="23">
          <cell r="B23" t="str">
            <v>The Dales PG</v>
          </cell>
          <cell r="C23">
            <v>33230</v>
          </cell>
          <cell r="D23">
            <v>1371</v>
          </cell>
          <cell r="E23">
            <v>3766</v>
          </cell>
          <cell r="F23">
            <v>20813</v>
          </cell>
          <cell r="G23">
            <v>7280</v>
          </cell>
          <cell r="H23">
            <v>929</v>
          </cell>
          <cell r="I23">
            <v>33057</v>
          </cell>
          <cell r="J23">
            <v>1368</v>
          </cell>
          <cell r="K23">
            <v>3666</v>
          </cell>
          <cell r="L23">
            <v>20559</v>
          </cell>
          <cell r="M23">
            <v>7464</v>
          </cell>
          <cell r="N23">
            <v>949</v>
          </cell>
          <cell r="O23">
            <v>33083</v>
          </cell>
          <cell r="P23">
            <v>1358</v>
          </cell>
          <cell r="Q23">
            <v>3602</v>
          </cell>
          <cell r="R23">
            <v>20348</v>
          </cell>
          <cell r="S23">
            <v>7775</v>
          </cell>
          <cell r="T23">
            <v>934</v>
          </cell>
          <cell r="U23">
            <v>32952</v>
          </cell>
          <cell r="V23">
            <v>1324</v>
          </cell>
          <cell r="W23">
            <v>3503</v>
          </cell>
          <cell r="X23">
            <v>20060</v>
          </cell>
          <cell r="Y23">
            <v>8065</v>
          </cell>
          <cell r="Z23">
            <v>930</v>
          </cell>
          <cell r="AA23">
            <v>33140</v>
          </cell>
          <cell r="AB23">
            <v>1307</v>
          </cell>
          <cell r="AC23">
            <v>3485</v>
          </cell>
          <cell r="AD23">
            <v>20034</v>
          </cell>
          <cell r="AE23">
            <v>8314</v>
          </cell>
          <cell r="AF23">
            <v>955</v>
          </cell>
          <cell r="AG23">
            <v>33075</v>
          </cell>
          <cell r="AH23">
            <v>1258</v>
          </cell>
          <cell r="AI23">
            <v>3461</v>
          </cell>
          <cell r="AJ23">
            <v>19831</v>
          </cell>
          <cell r="IV23" t="str">
            <v>The Dales PG</v>
          </cell>
          <cell r="IW23">
            <v>3185</v>
          </cell>
          <cell r="IX23">
            <v>3339</v>
          </cell>
          <cell r="IY23">
            <v>3271</v>
          </cell>
          <cell r="IZ23">
            <v>3321</v>
          </cell>
          <cell r="JA23">
            <v>3332</v>
          </cell>
          <cell r="JB23">
            <v>3413</v>
          </cell>
          <cell r="JC23">
            <v>3353</v>
          </cell>
        </row>
        <row r="24">
          <cell r="B24" t="str">
            <v>Annfield Plain ED</v>
          </cell>
          <cell r="C24">
            <v>7813</v>
          </cell>
          <cell r="D24">
            <v>511</v>
          </cell>
          <cell r="E24">
            <v>910</v>
          </cell>
          <cell r="F24">
            <v>5006</v>
          </cell>
          <cell r="G24">
            <v>1386</v>
          </cell>
          <cell r="H24">
            <v>174</v>
          </cell>
          <cell r="I24">
            <v>7773</v>
          </cell>
          <cell r="J24">
            <v>491</v>
          </cell>
          <cell r="K24">
            <v>916</v>
          </cell>
          <cell r="L24">
            <v>4972</v>
          </cell>
          <cell r="M24">
            <v>1394</v>
          </cell>
          <cell r="N24">
            <v>150</v>
          </cell>
          <cell r="O24">
            <v>7815</v>
          </cell>
          <cell r="P24">
            <v>534</v>
          </cell>
          <cell r="Q24">
            <v>922</v>
          </cell>
          <cell r="R24">
            <v>4905</v>
          </cell>
          <cell r="S24">
            <v>1454</v>
          </cell>
          <cell r="T24">
            <v>150</v>
          </cell>
          <cell r="U24">
            <v>7804</v>
          </cell>
          <cell r="V24">
            <v>525</v>
          </cell>
          <cell r="W24">
            <v>952</v>
          </cell>
          <cell r="X24">
            <v>4868</v>
          </cell>
          <cell r="Y24">
            <v>1459</v>
          </cell>
          <cell r="Z24">
            <v>149</v>
          </cell>
          <cell r="AA24">
            <v>7867</v>
          </cell>
          <cell r="AB24">
            <v>555</v>
          </cell>
          <cell r="AC24">
            <v>904</v>
          </cell>
          <cell r="AD24">
            <v>4937</v>
          </cell>
          <cell r="AE24">
            <v>1471</v>
          </cell>
          <cell r="AF24">
            <v>135</v>
          </cell>
          <cell r="AG24">
            <v>8051</v>
          </cell>
          <cell r="AH24">
            <v>544</v>
          </cell>
          <cell r="AI24">
            <v>951</v>
          </cell>
          <cell r="AJ24">
            <v>4983</v>
          </cell>
          <cell r="IV24" t="str">
            <v>Annfield Plain ED</v>
          </cell>
          <cell r="IW24">
            <v>897</v>
          </cell>
          <cell r="IX24">
            <v>854</v>
          </cell>
          <cell r="IY24">
            <v>852</v>
          </cell>
          <cell r="IZ24">
            <v>866</v>
          </cell>
          <cell r="JA24">
            <v>825</v>
          </cell>
          <cell r="JB24">
            <v>859</v>
          </cell>
          <cell r="JC24">
            <v>839</v>
          </cell>
        </row>
        <row r="25">
          <cell r="B25" t="str">
            <v>Aycliffe East ED</v>
          </cell>
          <cell r="C25">
            <v>8209.0587655150011</v>
          </cell>
          <cell r="D25">
            <v>439.71904966299996</v>
          </cell>
          <cell r="E25">
            <v>943.315536544</v>
          </cell>
          <cell r="F25">
            <v>4984.772249634002</v>
          </cell>
          <cell r="G25">
            <v>1841.2519296739997</v>
          </cell>
          <cell r="H25">
            <v>182.324257647</v>
          </cell>
          <cell r="I25">
            <v>8245.59186142</v>
          </cell>
          <cell r="J25">
            <v>455.202362951</v>
          </cell>
          <cell r="K25">
            <v>948.35561137100001</v>
          </cell>
          <cell r="L25">
            <v>5025.2488615189995</v>
          </cell>
          <cell r="M25">
            <v>1816.7850255789999</v>
          </cell>
          <cell r="N25">
            <v>202.90546595399999</v>
          </cell>
          <cell r="O25">
            <v>8293.590859291</v>
          </cell>
          <cell r="P25">
            <v>460.89954568500002</v>
          </cell>
          <cell r="Q25">
            <v>952.18114866600001</v>
          </cell>
          <cell r="R25">
            <v>5018.6976862060001</v>
          </cell>
          <cell r="S25">
            <v>1861.812478734</v>
          </cell>
          <cell r="T25">
            <v>210.01240067700002</v>
          </cell>
          <cell r="U25">
            <v>8299</v>
          </cell>
          <cell r="V25">
            <v>469</v>
          </cell>
          <cell r="W25">
            <v>975</v>
          </cell>
          <cell r="X25">
            <v>5012</v>
          </cell>
          <cell r="Y25">
            <v>1843</v>
          </cell>
          <cell r="Z25">
            <v>224</v>
          </cell>
          <cell r="AA25">
            <v>8331</v>
          </cell>
          <cell r="AB25">
            <v>479</v>
          </cell>
          <cell r="AC25">
            <v>982</v>
          </cell>
          <cell r="AD25">
            <v>5022</v>
          </cell>
          <cell r="AE25">
            <v>1848</v>
          </cell>
          <cell r="AF25">
            <v>244</v>
          </cell>
          <cell r="AG25">
            <v>8315</v>
          </cell>
          <cell r="AH25">
            <v>464</v>
          </cell>
          <cell r="AI25">
            <v>1010</v>
          </cell>
          <cell r="AJ25">
            <v>4978</v>
          </cell>
          <cell r="IV25" t="str">
            <v>Aycliffe East ED</v>
          </cell>
          <cell r="IW25">
            <v>876.59994035900002</v>
          </cell>
          <cell r="IX25">
            <v>885.57994919799989</v>
          </cell>
          <cell r="IY25">
            <v>865.678846346</v>
          </cell>
          <cell r="IZ25">
            <v>886.86335088400006</v>
          </cell>
          <cell r="JA25">
            <v>870</v>
          </cell>
          <cell r="JB25">
            <v>889.36799150499996</v>
          </cell>
          <cell r="JC25">
            <v>892</v>
          </cell>
        </row>
        <row r="26">
          <cell r="B26" t="str">
            <v>Aycliffe North and Middridge ED</v>
          </cell>
          <cell r="C26">
            <v>10616.222591476</v>
          </cell>
          <cell r="D26">
            <v>615.332225924</v>
          </cell>
          <cell r="E26">
            <v>1481.7441860680003</v>
          </cell>
          <cell r="F26">
            <v>7072.159468505999</v>
          </cell>
          <cell r="G26">
            <v>1446.986710978</v>
          </cell>
          <cell r="H26">
            <v>143.45514950400002</v>
          </cell>
          <cell r="I26">
            <v>10629.631229348</v>
          </cell>
          <cell r="J26">
            <v>632.45182725400002</v>
          </cell>
          <cell r="K26">
            <v>1461.8006644719999</v>
          </cell>
          <cell r="L26">
            <v>7026.0398671759995</v>
          </cell>
          <cell r="M26">
            <v>1509.3388704459999</v>
          </cell>
          <cell r="N26">
            <v>164.631229238</v>
          </cell>
          <cell r="O26">
            <v>10649.455149614001</v>
          </cell>
          <cell r="P26">
            <v>614.58803987800002</v>
          </cell>
          <cell r="Q26">
            <v>1467.3687707839999</v>
          </cell>
          <cell r="R26">
            <v>6928.3355482400002</v>
          </cell>
          <cell r="S26">
            <v>1639.1627907120001</v>
          </cell>
          <cell r="T26">
            <v>167.06312292600001</v>
          </cell>
          <cell r="U26">
            <v>10434</v>
          </cell>
          <cell r="V26">
            <v>556</v>
          </cell>
          <cell r="W26">
            <v>1371</v>
          </cell>
          <cell r="X26">
            <v>6777</v>
          </cell>
          <cell r="Y26">
            <v>1730</v>
          </cell>
          <cell r="Z26">
            <v>155</v>
          </cell>
          <cell r="AA26">
            <v>10439</v>
          </cell>
          <cell r="AB26">
            <v>572</v>
          </cell>
          <cell r="AC26">
            <v>1341</v>
          </cell>
          <cell r="AD26">
            <v>6708</v>
          </cell>
          <cell r="AE26">
            <v>1818</v>
          </cell>
          <cell r="AF26">
            <v>166</v>
          </cell>
          <cell r="AG26">
            <v>10497</v>
          </cell>
          <cell r="AH26">
            <v>543</v>
          </cell>
          <cell r="AI26">
            <v>1346</v>
          </cell>
          <cell r="AJ26">
            <v>6702</v>
          </cell>
          <cell r="IV26" t="str">
            <v>Aycliffe North and Middridge ED</v>
          </cell>
          <cell r="IW26">
            <v>1066.106312308</v>
          </cell>
          <cell r="IX26">
            <v>1079.6345515099999</v>
          </cell>
          <cell r="IY26">
            <v>1083.5946844</v>
          </cell>
          <cell r="IZ26">
            <v>1097.026578088</v>
          </cell>
          <cell r="JA26">
            <v>1075</v>
          </cell>
          <cell r="JB26">
            <v>1086.657807326</v>
          </cell>
          <cell r="JC26">
            <v>1122</v>
          </cell>
        </row>
        <row r="27">
          <cell r="B27" t="str">
            <v>Aycliffe West ED</v>
          </cell>
          <cell r="C27">
            <v>8014.7186430090005</v>
          </cell>
          <cell r="D27">
            <v>532.94872441299992</v>
          </cell>
          <cell r="E27">
            <v>1110.9402773879999</v>
          </cell>
          <cell r="F27">
            <v>4975.0682818599998</v>
          </cell>
          <cell r="G27">
            <v>1395.7613593479998</v>
          </cell>
          <cell r="H27">
            <v>98.220592848999999</v>
          </cell>
          <cell r="I27">
            <v>8078.7769092319995</v>
          </cell>
          <cell r="J27">
            <v>585.34580979499992</v>
          </cell>
          <cell r="K27">
            <v>1090.843724157</v>
          </cell>
          <cell r="L27">
            <v>4980.7112713050001</v>
          </cell>
          <cell r="M27">
            <v>1421.876103975</v>
          </cell>
          <cell r="N27">
            <v>129.46330480799998</v>
          </cell>
          <cell r="O27">
            <v>8071.9539910950007</v>
          </cell>
          <cell r="P27">
            <v>594.51241443699996</v>
          </cell>
          <cell r="Q27">
            <v>1070.4500805500002</v>
          </cell>
          <cell r="R27">
            <v>4929.9667655539997</v>
          </cell>
          <cell r="S27">
            <v>1477.0247305540001</v>
          </cell>
          <cell r="T27">
            <v>130.92447639700001</v>
          </cell>
          <cell r="U27">
            <v>8089</v>
          </cell>
          <cell r="V27">
            <v>601</v>
          </cell>
          <cell r="W27">
            <v>1088</v>
          </cell>
          <cell r="X27">
            <v>4859</v>
          </cell>
          <cell r="Y27">
            <v>1541</v>
          </cell>
          <cell r="Z27">
            <v>161</v>
          </cell>
          <cell r="AA27">
            <v>8004</v>
          </cell>
          <cell r="AB27">
            <v>574</v>
          </cell>
          <cell r="AC27">
            <v>1060</v>
          </cell>
          <cell r="AD27">
            <v>4794</v>
          </cell>
          <cell r="AE27">
            <v>1576</v>
          </cell>
          <cell r="AF27">
            <v>181</v>
          </cell>
          <cell r="AG27">
            <v>8008</v>
          </cell>
          <cell r="AH27">
            <v>563</v>
          </cell>
          <cell r="AI27">
            <v>1061</v>
          </cell>
          <cell r="AJ27">
            <v>4780</v>
          </cell>
          <cell r="IV27" t="str">
            <v>Aycliffe West ED</v>
          </cell>
          <cell r="IW27">
            <v>910.29374733300017</v>
          </cell>
          <cell r="IX27">
            <v>942.78549929199994</v>
          </cell>
          <cell r="IY27">
            <v>949.72646925399999</v>
          </cell>
          <cell r="IZ27">
            <v>957.11007102799999</v>
          </cell>
          <cell r="JA27">
            <v>953</v>
          </cell>
          <cell r="JB27">
            <v>913.97420116900003</v>
          </cell>
          <cell r="JC27">
            <v>906</v>
          </cell>
        </row>
        <row r="28">
          <cell r="B28" t="str">
            <v>Barnard Castle East ED</v>
          </cell>
          <cell r="C28">
            <v>9674.398345702999</v>
          </cell>
          <cell r="D28">
            <v>420.59554103699998</v>
          </cell>
          <cell r="E28">
            <v>1218.4435892479999</v>
          </cell>
          <cell r="F28">
            <v>5816.1995248969988</v>
          </cell>
          <cell r="G28">
            <v>2219.1596905209999</v>
          </cell>
          <cell r="H28">
            <v>300.15509045800002</v>
          </cell>
          <cell r="I28">
            <v>8381.1510704379998</v>
          </cell>
          <cell r="J28">
            <v>350.03787939199998</v>
          </cell>
          <cell r="K28">
            <v>1016.575615212</v>
          </cell>
          <cell r="L28">
            <v>5003.5545864549995</v>
          </cell>
          <cell r="M28">
            <v>2010.9829893789999</v>
          </cell>
          <cell r="N28">
            <v>283.77904306400001</v>
          </cell>
          <cell r="O28">
            <v>8342.7158935890002</v>
          </cell>
          <cell r="P28">
            <v>333.12492901300004</v>
          </cell>
          <cell r="Q28">
            <v>995.61408560300004</v>
          </cell>
          <cell r="R28">
            <v>4943.9864543860003</v>
          </cell>
          <cell r="S28">
            <v>2069.9904245870002</v>
          </cell>
          <cell r="T28">
            <v>267.71532653899999</v>
          </cell>
          <cell r="U28">
            <v>8260</v>
          </cell>
          <cell r="V28">
            <v>317</v>
          </cell>
          <cell r="W28">
            <v>955</v>
          </cell>
          <cell r="X28">
            <v>4815</v>
          </cell>
          <cell r="Y28">
            <v>2173</v>
          </cell>
          <cell r="Z28">
            <v>295</v>
          </cell>
          <cell r="AA28">
            <v>8312</v>
          </cell>
          <cell r="AB28">
            <v>329</v>
          </cell>
          <cell r="AC28">
            <v>954</v>
          </cell>
          <cell r="AD28">
            <v>4816</v>
          </cell>
          <cell r="AE28">
            <v>2213</v>
          </cell>
          <cell r="AF28">
            <v>296</v>
          </cell>
          <cell r="AG28">
            <v>8434</v>
          </cell>
          <cell r="AH28">
            <v>340</v>
          </cell>
          <cell r="AI28">
            <v>935</v>
          </cell>
          <cell r="AJ28">
            <v>4904</v>
          </cell>
          <cell r="IV28" t="str">
            <v>Barnard Castle East ED</v>
          </cell>
          <cell r="IW28">
            <v>698.09971362299996</v>
          </cell>
          <cell r="IX28">
            <v>733.08612414300001</v>
          </cell>
          <cell r="IY28">
            <v>754.92498274700006</v>
          </cell>
          <cell r="IZ28">
            <v>770.82224487600001</v>
          </cell>
          <cell r="JA28">
            <v>778</v>
          </cell>
          <cell r="JB28">
            <v>798.95797831199991</v>
          </cell>
          <cell r="JC28">
            <v>835</v>
          </cell>
        </row>
        <row r="29">
          <cell r="B29" t="str">
            <v>Barnard Castle West ED</v>
          </cell>
          <cell r="C29">
            <v>7314.601654297001</v>
          </cell>
          <cell r="D29">
            <v>264.40445896300002</v>
          </cell>
          <cell r="E29">
            <v>749.55641075200015</v>
          </cell>
          <cell r="F29">
            <v>4718.8004751030012</v>
          </cell>
          <cell r="G29">
            <v>1581.8403094790001</v>
          </cell>
          <cell r="H29">
            <v>194.84490954200001</v>
          </cell>
          <cell r="I29">
            <v>8519.8489295619984</v>
          </cell>
          <cell r="J29">
            <v>316.96212060799996</v>
          </cell>
          <cell r="K29">
            <v>885.424384788</v>
          </cell>
          <cell r="L29">
            <v>5415.4454135450005</v>
          </cell>
          <cell r="M29">
            <v>1902.0170106210001</v>
          </cell>
          <cell r="N29">
            <v>242.22095693599996</v>
          </cell>
          <cell r="O29">
            <v>8510.2841064109998</v>
          </cell>
          <cell r="P29">
            <v>335.87507098699996</v>
          </cell>
          <cell r="Q29">
            <v>853.38591439699996</v>
          </cell>
          <cell r="R29">
            <v>5352.0135456139997</v>
          </cell>
          <cell r="S29">
            <v>1969.009575413</v>
          </cell>
          <cell r="T29">
            <v>242.28467346099998</v>
          </cell>
          <cell r="U29">
            <v>8509</v>
          </cell>
          <cell r="V29">
            <v>328</v>
          </cell>
          <cell r="W29">
            <v>837</v>
          </cell>
          <cell r="X29">
            <v>5336</v>
          </cell>
          <cell r="Y29">
            <v>2008</v>
          </cell>
          <cell r="Z29">
            <v>217</v>
          </cell>
          <cell r="AA29">
            <v>8578</v>
          </cell>
          <cell r="AB29">
            <v>307</v>
          </cell>
          <cell r="AC29">
            <v>836</v>
          </cell>
          <cell r="AD29">
            <v>5375</v>
          </cell>
          <cell r="AE29">
            <v>2060</v>
          </cell>
          <cell r="AF29">
            <v>228</v>
          </cell>
          <cell r="AG29">
            <v>8421</v>
          </cell>
          <cell r="AH29">
            <v>286</v>
          </cell>
          <cell r="AI29">
            <v>810</v>
          </cell>
          <cell r="AJ29">
            <v>5228</v>
          </cell>
          <cell r="IV29" t="str">
            <v>Barnard Castle West ED</v>
          </cell>
          <cell r="IW29">
            <v>1136.9002863770002</v>
          </cell>
          <cell r="IX29">
            <v>1226.9138758570002</v>
          </cell>
          <cell r="IY29">
            <v>1182.0750172530002</v>
          </cell>
          <cell r="IZ29">
            <v>1188.1777551239998</v>
          </cell>
          <cell r="JA29">
            <v>1202</v>
          </cell>
          <cell r="JB29">
            <v>1256.042021688</v>
          </cell>
          <cell r="JC29">
            <v>1174</v>
          </cell>
        </row>
        <row r="30">
          <cell r="B30" t="str">
            <v>Belmont ED</v>
          </cell>
          <cell r="C30">
            <v>13579.351605395999</v>
          </cell>
          <cell r="D30">
            <v>672.04400587299995</v>
          </cell>
          <cell r="E30">
            <v>1356.147651577</v>
          </cell>
          <cell r="F30">
            <v>8761.9551231620007</v>
          </cell>
          <cell r="G30">
            <v>2789.2048247839998</v>
          </cell>
          <cell r="H30">
            <v>284.866021934</v>
          </cell>
          <cell r="I30">
            <v>13655.390553016001</v>
          </cell>
          <cell r="J30">
            <v>688.27559031400006</v>
          </cell>
          <cell r="K30">
            <v>1329.655383452</v>
          </cell>
          <cell r="L30">
            <v>8776.681768890001</v>
          </cell>
          <cell r="M30">
            <v>2860.7778103599999</v>
          </cell>
          <cell r="N30">
            <v>299.625042522</v>
          </cell>
          <cell r="O30">
            <v>13732.009411671999</v>
          </cell>
          <cell r="P30">
            <v>705.37453642200001</v>
          </cell>
          <cell r="Q30">
            <v>1330.8991272860001</v>
          </cell>
          <cell r="R30">
            <v>8694.363397608</v>
          </cell>
          <cell r="S30">
            <v>3001.372350356</v>
          </cell>
          <cell r="T30">
            <v>306.41093786599998</v>
          </cell>
          <cell r="U30">
            <v>13906</v>
          </cell>
          <cell r="V30">
            <v>692</v>
          </cell>
          <cell r="W30">
            <v>1368</v>
          </cell>
          <cell r="X30">
            <v>8727</v>
          </cell>
          <cell r="Y30">
            <v>3119</v>
          </cell>
          <cell r="Z30">
            <v>302</v>
          </cell>
          <cell r="AA30">
            <v>13983</v>
          </cell>
          <cell r="AB30">
            <v>702</v>
          </cell>
          <cell r="AC30">
            <v>1401</v>
          </cell>
          <cell r="AD30">
            <v>8696</v>
          </cell>
          <cell r="AE30">
            <v>3184</v>
          </cell>
          <cell r="AF30">
            <v>297</v>
          </cell>
          <cell r="AG30">
            <v>13958</v>
          </cell>
          <cell r="AH30">
            <v>716</v>
          </cell>
          <cell r="AI30">
            <v>1422</v>
          </cell>
          <cell r="AJ30">
            <v>8589</v>
          </cell>
          <cell r="IV30" t="str">
            <v>Belmont ED</v>
          </cell>
          <cell r="IW30">
            <v>1642.612147366</v>
          </cell>
          <cell r="IX30">
            <v>1788.7728980719999</v>
          </cell>
          <cell r="IY30">
            <v>1786.817210078</v>
          </cell>
          <cell r="IZ30">
            <v>1840.3583025820001</v>
          </cell>
          <cell r="JA30">
            <v>1844</v>
          </cell>
          <cell r="JB30">
            <v>1893.566640176</v>
          </cell>
          <cell r="JC30">
            <v>1835</v>
          </cell>
        </row>
        <row r="31">
          <cell r="B31" t="str">
            <v>Benfieldside ED</v>
          </cell>
          <cell r="C31">
            <v>7944.1896497530006</v>
          </cell>
          <cell r="D31">
            <v>430.82367044799997</v>
          </cell>
          <cell r="E31">
            <v>1000.796985282</v>
          </cell>
          <cell r="F31">
            <v>5066.1766288710005</v>
          </cell>
          <cell r="G31">
            <v>1446.3923651520001</v>
          </cell>
          <cell r="H31">
            <v>155.82951926300001</v>
          </cell>
          <cell r="I31">
            <v>8005.3854171420007</v>
          </cell>
          <cell r="J31">
            <v>444.13369473800003</v>
          </cell>
          <cell r="K31">
            <v>997.62624484200012</v>
          </cell>
          <cell r="L31">
            <v>5094.2630964689997</v>
          </cell>
          <cell r="M31">
            <v>1469.3623810929998</v>
          </cell>
          <cell r="N31">
            <v>162.17391662599999</v>
          </cell>
          <cell r="O31">
            <v>7948.761426688</v>
          </cell>
          <cell r="P31">
            <v>422.97567361699998</v>
          </cell>
          <cell r="Q31">
            <v>1006.224334433</v>
          </cell>
          <cell r="R31">
            <v>4998.1770723189993</v>
          </cell>
          <cell r="S31">
            <v>1521.3843463190001</v>
          </cell>
          <cell r="T31">
            <v>177.87109858599999</v>
          </cell>
          <cell r="U31">
            <v>7874</v>
          </cell>
          <cell r="V31">
            <v>423</v>
          </cell>
          <cell r="W31">
            <v>990</v>
          </cell>
          <cell r="X31">
            <v>4935</v>
          </cell>
          <cell r="Y31">
            <v>1526</v>
          </cell>
          <cell r="Z31">
            <v>160</v>
          </cell>
          <cell r="AA31">
            <v>7876</v>
          </cell>
          <cell r="AB31">
            <v>419</v>
          </cell>
          <cell r="AC31">
            <v>981</v>
          </cell>
          <cell r="AD31">
            <v>4931</v>
          </cell>
          <cell r="AE31">
            <v>1545</v>
          </cell>
          <cell r="AF31">
            <v>163</v>
          </cell>
          <cell r="AG31">
            <v>8005</v>
          </cell>
          <cell r="AH31">
            <v>424</v>
          </cell>
          <cell r="AI31">
            <v>1017</v>
          </cell>
          <cell r="AJ31">
            <v>4977</v>
          </cell>
          <cell r="IV31" t="str">
            <v>Benfieldside ED</v>
          </cell>
          <cell r="IW31">
            <v>794.471091473</v>
          </cell>
          <cell r="IX31">
            <v>763.44328500899996</v>
          </cell>
          <cell r="IY31">
            <v>769.32264646799979</v>
          </cell>
          <cell r="IZ31">
            <v>764.36834826299992</v>
          </cell>
          <cell r="JA31">
            <v>752</v>
          </cell>
          <cell r="JB31">
            <v>761.57553179499996</v>
          </cell>
          <cell r="JC31">
            <v>757</v>
          </cell>
        </row>
        <row r="32">
          <cell r="B32" t="str">
            <v>Bishop Auckland Town ED</v>
          </cell>
          <cell r="C32">
            <v>7780</v>
          </cell>
          <cell r="D32">
            <v>402</v>
          </cell>
          <cell r="E32">
            <v>782</v>
          </cell>
          <cell r="F32">
            <v>4858</v>
          </cell>
          <cell r="G32">
            <v>1738</v>
          </cell>
          <cell r="H32">
            <v>246</v>
          </cell>
          <cell r="I32">
            <v>7756</v>
          </cell>
          <cell r="J32">
            <v>397</v>
          </cell>
          <cell r="K32">
            <v>817</v>
          </cell>
          <cell r="L32">
            <v>4790</v>
          </cell>
          <cell r="M32">
            <v>1752</v>
          </cell>
          <cell r="N32">
            <v>249</v>
          </cell>
          <cell r="O32">
            <v>7758</v>
          </cell>
          <cell r="P32">
            <v>389</v>
          </cell>
          <cell r="Q32">
            <v>827</v>
          </cell>
          <cell r="R32">
            <v>4743</v>
          </cell>
          <cell r="S32">
            <v>1799</v>
          </cell>
          <cell r="T32">
            <v>247</v>
          </cell>
          <cell r="U32">
            <v>7833</v>
          </cell>
          <cell r="V32">
            <v>406</v>
          </cell>
          <cell r="W32">
            <v>849</v>
          </cell>
          <cell r="X32">
            <v>4712</v>
          </cell>
          <cell r="Y32">
            <v>1866</v>
          </cell>
          <cell r="Z32">
            <v>265</v>
          </cell>
          <cell r="AA32">
            <v>7782</v>
          </cell>
          <cell r="AB32">
            <v>399</v>
          </cell>
          <cell r="AC32">
            <v>844</v>
          </cell>
          <cell r="AD32">
            <v>4652</v>
          </cell>
          <cell r="AE32">
            <v>1887</v>
          </cell>
          <cell r="AF32">
            <v>257</v>
          </cell>
          <cell r="AG32">
            <v>7738</v>
          </cell>
          <cell r="AH32">
            <v>383</v>
          </cell>
          <cell r="AI32">
            <v>813</v>
          </cell>
          <cell r="AJ32">
            <v>4607</v>
          </cell>
          <cell r="IV32" t="str">
            <v>Bishop Auckland Town ED</v>
          </cell>
          <cell r="IW32">
            <v>735</v>
          </cell>
          <cell r="IX32">
            <v>752</v>
          </cell>
          <cell r="IY32">
            <v>717</v>
          </cell>
          <cell r="IZ32">
            <v>719</v>
          </cell>
          <cell r="JA32">
            <v>710</v>
          </cell>
          <cell r="JB32">
            <v>726</v>
          </cell>
          <cell r="JC32">
            <v>715</v>
          </cell>
        </row>
        <row r="33">
          <cell r="B33" t="str">
            <v>Bishop Middleham and Cornforth ED</v>
          </cell>
          <cell r="C33">
            <v>3783</v>
          </cell>
          <cell r="D33">
            <v>215</v>
          </cell>
          <cell r="E33">
            <v>382</v>
          </cell>
          <cell r="F33">
            <v>2418</v>
          </cell>
          <cell r="G33">
            <v>768</v>
          </cell>
          <cell r="H33">
            <v>89</v>
          </cell>
          <cell r="I33">
            <v>3767</v>
          </cell>
          <cell r="J33">
            <v>231</v>
          </cell>
          <cell r="K33">
            <v>382</v>
          </cell>
          <cell r="L33">
            <v>2373</v>
          </cell>
          <cell r="M33">
            <v>781</v>
          </cell>
          <cell r="N33">
            <v>92</v>
          </cell>
          <cell r="O33">
            <v>3803</v>
          </cell>
          <cell r="P33">
            <v>224</v>
          </cell>
          <cell r="Q33">
            <v>385</v>
          </cell>
          <cell r="R33">
            <v>2353</v>
          </cell>
          <cell r="S33">
            <v>841</v>
          </cell>
          <cell r="T33">
            <v>98</v>
          </cell>
          <cell r="U33">
            <v>3768</v>
          </cell>
          <cell r="V33">
            <v>215</v>
          </cell>
          <cell r="W33">
            <v>397</v>
          </cell>
          <cell r="X33">
            <v>2285</v>
          </cell>
          <cell r="Y33">
            <v>871</v>
          </cell>
          <cell r="Z33">
            <v>96</v>
          </cell>
          <cell r="AA33">
            <v>3776</v>
          </cell>
          <cell r="AB33">
            <v>212</v>
          </cell>
          <cell r="AC33">
            <v>392</v>
          </cell>
          <cell r="AD33">
            <v>2285</v>
          </cell>
          <cell r="AE33">
            <v>887</v>
          </cell>
          <cell r="AF33">
            <v>118</v>
          </cell>
          <cell r="AG33">
            <v>3761</v>
          </cell>
          <cell r="AH33">
            <v>201</v>
          </cell>
          <cell r="AI33">
            <v>397</v>
          </cell>
          <cell r="AJ33">
            <v>2260</v>
          </cell>
          <cell r="IV33" t="str">
            <v>Bishop Middleham and Cornforth ED</v>
          </cell>
          <cell r="IW33">
            <v>399</v>
          </cell>
          <cell r="IX33">
            <v>395</v>
          </cell>
          <cell r="IY33">
            <v>365</v>
          </cell>
          <cell r="IZ33">
            <v>360</v>
          </cell>
          <cell r="JA33">
            <v>342</v>
          </cell>
          <cell r="JB33">
            <v>333</v>
          </cell>
          <cell r="JC33">
            <v>336</v>
          </cell>
        </row>
        <row r="34">
          <cell r="B34" t="str">
            <v>Blackhalls ED</v>
          </cell>
          <cell r="C34">
            <v>8104.7165256489998</v>
          </cell>
          <cell r="D34">
            <v>418.32569358399996</v>
          </cell>
          <cell r="E34">
            <v>962.37032565899995</v>
          </cell>
          <cell r="F34">
            <v>5150.2412543319997</v>
          </cell>
          <cell r="G34">
            <v>1573.7792520739999</v>
          </cell>
          <cell r="H34">
            <v>172.17249698099999</v>
          </cell>
          <cell r="I34">
            <v>8060.1712904289998</v>
          </cell>
          <cell r="J34">
            <v>431.59831119399996</v>
          </cell>
          <cell r="K34">
            <v>938.01568150799994</v>
          </cell>
          <cell r="L34">
            <v>5096.4234015020002</v>
          </cell>
          <cell r="M34">
            <v>1594.1338962249999</v>
          </cell>
          <cell r="N34">
            <v>176.68154402499999</v>
          </cell>
          <cell r="O34">
            <v>8027.7165256489998</v>
          </cell>
          <cell r="P34">
            <v>435.51628465300001</v>
          </cell>
          <cell r="Q34">
            <v>916.13389622499994</v>
          </cell>
          <cell r="R34">
            <v>5061.7599515649999</v>
          </cell>
          <cell r="S34">
            <v>1614.3063932059999</v>
          </cell>
          <cell r="T34">
            <v>172.81785282999999</v>
          </cell>
          <cell r="U34">
            <v>8036</v>
          </cell>
          <cell r="V34">
            <v>418</v>
          </cell>
          <cell r="W34">
            <v>877</v>
          </cell>
          <cell r="X34">
            <v>5061</v>
          </cell>
          <cell r="Y34">
            <v>1680</v>
          </cell>
          <cell r="Z34">
            <v>174</v>
          </cell>
          <cell r="AA34">
            <v>8076</v>
          </cell>
          <cell r="AB34">
            <v>432</v>
          </cell>
          <cell r="AC34">
            <v>880</v>
          </cell>
          <cell r="AD34">
            <v>5025</v>
          </cell>
          <cell r="AE34">
            <v>1739</v>
          </cell>
          <cell r="AF34">
            <v>181</v>
          </cell>
          <cell r="AG34">
            <v>8045</v>
          </cell>
          <cell r="AH34">
            <v>400</v>
          </cell>
          <cell r="AI34">
            <v>858</v>
          </cell>
          <cell r="AJ34">
            <v>5016</v>
          </cell>
          <cell r="IV34" t="str">
            <v>Blackhalls ED</v>
          </cell>
          <cell r="IW34">
            <v>887.15199031299994</v>
          </cell>
          <cell r="IX34">
            <v>845.64294326899994</v>
          </cell>
          <cell r="IY34">
            <v>815.70687572199995</v>
          </cell>
          <cell r="IZ34">
            <v>808.80699635099995</v>
          </cell>
          <cell r="JA34">
            <v>796</v>
          </cell>
          <cell r="JB34">
            <v>783.16164050199995</v>
          </cell>
          <cell r="JC34">
            <v>798</v>
          </cell>
        </row>
        <row r="35">
          <cell r="B35" t="str">
            <v>Brandon ED</v>
          </cell>
          <cell r="C35">
            <v>9459.424243133999</v>
          </cell>
          <cell r="D35">
            <v>508.96969699599993</v>
          </cell>
          <cell r="E35">
            <v>1188.4242425040002</v>
          </cell>
          <cell r="F35">
            <v>6194.1212125619977</v>
          </cell>
          <cell r="G35">
            <v>1567.9090910719999</v>
          </cell>
          <cell r="H35">
            <v>199.21212123800001</v>
          </cell>
          <cell r="I35">
            <v>9586.2727279739993</v>
          </cell>
          <cell r="J35">
            <v>515.45454547999998</v>
          </cell>
          <cell r="K35">
            <v>1233.545454632</v>
          </cell>
          <cell r="L35">
            <v>6261.4848489180004</v>
          </cell>
          <cell r="M35">
            <v>1575.7878789440001</v>
          </cell>
          <cell r="N35">
            <v>188.87878789999999</v>
          </cell>
          <cell r="O35">
            <v>9549.0606067500012</v>
          </cell>
          <cell r="P35">
            <v>517.66666669000006</v>
          </cell>
          <cell r="Q35">
            <v>1193.000000084</v>
          </cell>
          <cell r="R35">
            <v>6167.2121216300002</v>
          </cell>
          <cell r="S35">
            <v>1671.181818346</v>
          </cell>
          <cell r="T35">
            <v>208.151515174</v>
          </cell>
          <cell r="U35">
            <v>9541</v>
          </cell>
          <cell r="V35">
            <v>544</v>
          </cell>
          <cell r="W35">
            <v>1181</v>
          </cell>
          <cell r="X35">
            <v>6121</v>
          </cell>
          <cell r="Y35">
            <v>1695</v>
          </cell>
          <cell r="Z35">
            <v>206</v>
          </cell>
          <cell r="AA35">
            <v>9570</v>
          </cell>
          <cell r="AB35">
            <v>537</v>
          </cell>
          <cell r="AC35">
            <v>1159</v>
          </cell>
          <cell r="AD35">
            <v>6115</v>
          </cell>
          <cell r="AE35">
            <v>1759</v>
          </cell>
          <cell r="AF35">
            <v>213</v>
          </cell>
          <cell r="AG35">
            <v>9847</v>
          </cell>
          <cell r="AH35">
            <v>580</v>
          </cell>
          <cell r="AI35">
            <v>1158</v>
          </cell>
          <cell r="AJ35">
            <v>6272</v>
          </cell>
          <cell r="IV35" t="str">
            <v>Brandon ED</v>
          </cell>
          <cell r="IW35">
            <v>859.00000005600009</v>
          </cell>
          <cell r="IX35">
            <v>943.57575763600005</v>
          </cell>
          <cell r="IY35">
            <v>940.90909095999996</v>
          </cell>
          <cell r="IZ35">
            <v>954.66666671799976</v>
          </cell>
          <cell r="JA35">
            <v>958</v>
          </cell>
          <cell r="JB35">
            <v>971.48484854000003</v>
          </cell>
          <cell r="JC35">
            <v>967</v>
          </cell>
        </row>
        <row r="36">
          <cell r="B36" t="str">
            <v>Burnopfield and Dipton ED</v>
          </cell>
          <cell r="C36">
            <v>7840</v>
          </cell>
          <cell r="D36">
            <v>473</v>
          </cell>
          <cell r="E36">
            <v>826</v>
          </cell>
          <cell r="F36">
            <v>5069</v>
          </cell>
          <cell r="G36">
            <v>1472</v>
          </cell>
          <cell r="H36">
            <v>166</v>
          </cell>
          <cell r="I36">
            <v>7930</v>
          </cell>
          <cell r="J36">
            <v>492</v>
          </cell>
          <cell r="K36">
            <v>815</v>
          </cell>
          <cell r="L36">
            <v>5115</v>
          </cell>
          <cell r="M36">
            <v>1508</v>
          </cell>
          <cell r="N36">
            <v>177</v>
          </cell>
          <cell r="O36">
            <v>7904</v>
          </cell>
          <cell r="P36">
            <v>480</v>
          </cell>
          <cell r="Q36">
            <v>834</v>
          </cell>
          <cell r="R36">
            <v>5046</v>
          </cell>
          <cell r="S36">
            <v>1544</v>
          </cell>
          <cell r="T36">
            <v>157</v>
          </cell>
          <cell r="U36">
            <v>7844</v>
          </cell>
          <cell r="V36">
            <v>456</v>
          </cell>
          <cell r="W36">
            <v>844</v>
          </cell>
          <cell r="X36">
            <v>4967</v>
          </cell>
          <cell r="Y36">
            <v>1577</v>
          </cell>
          <cell r="Z36">
            <v>159</v>
          </cell>
          <cell r="AA36">
            <v>7991</v>
          </cell>
          <cell r="AB36">
            <v>459</v>
          </cell>
          <cell r="AC36">
            <v>882</v>
          </cell>
          <cell r="AD36">
            <v>4970</v>
          </cell>
          <cell r="AE36">
            <v>1680</v>
          </cell>
          <cell r="AF36">
            <v>197</v>
          </cell>
          <cell r="AG36">
            <v>7979</v>
          </cell>
          <cell r="AH36">
            <v>488</v>
          </cell>
          <cell r="AI36">
            <v>874</v>
          </cell>
          <cell r="AJ36">
            <v>4874</v>
          </cell>
          <cell r="IV36" t="str">
            <v>Burnopfield and Dipton ED</v>
          </cell>
          <cell r="IW36">
            <v>745</v>
          </cell>
          <cell r="IX36">
            <v>733</v>
          </cell>
          <cell r="IY36">
            <v>716</v>
          </cell>
          <cell r="IZ36">
            <v>696</v>
          </cell>
          <cell r="JA36">
            <v>707</v>
          </cell>
          <cell r="JB36">
            <v>703</v>
          </cell>
          <cell r="JC36">
            <v>691</v>
          </cell>
        </row>
        <row r="37">
          <cell r="B37" t="str">
            <v>Chester-le-Street East ED</v>
          </cell>
          <cell r="C37">
            <v>3866.7211976049998</v>
          </cell>
          <cell r="D37">
            <v>187.76497692800001</v>
          </cell>
          <cell r="E37">
            <v>407.34792621100001</v>
          </cell>
          <cell r="F37">
            <v>2492.8755756959999</v>
          </cell>
          <cell r="G37">
            <v>778.73271876999979</v>
          </cell>
          <cell r="H37">
            <v>118.87327187700001</v>
          </cell>
          <cell r="I37">
            <v>3857.47926211</v>
          </cell>
          <cell r="J37">
            <v>198.861751126</v>
          </cell>
          <cell r="K37">
            <v>380.97235017000003</v>
          </cell>
          <cell r="L37">
            <v>2481.6635941260001</v>
          </cell>
          <cell r="M37">
            <v>795.98156668800004</v>
          </cell>
          <cell r="N37">
            <v>114.661290307</v>
          </cell>
          <cell r="O37">
            <v>3880.0069118709998</v>
          </cell>
          <cell r="P37">
            <v>181.861751126</v>
          </cell>
          <cell r="Q37">
            <v>375.62672805400001</v>
          </cell>
          <cell r="R37">
            <v>2483.4815664809998</v>
          </cell>
          <cell r="S37">
            <v>839.03686620999997</v>
          </cell>
          <cell r="T37">
            <v>109.400921638</v>
          </cell>
          <cell r="U37">
            <v>3974</v>
          </cell>
          <cell r="V37">
            <v>186</v>
          </cell>
          <cell r="W37">
            <v>370</v>
          </cell>
          <cell r="X37">
            <v>2488</v>
          </cell>
          <cell r="Y37">
            <v>930</v>
          </cell>
          <cell r="Z37">
            <v>138</v>
          </cell>
          <cell r="AA37">
            <v>4007</v>
          </cell>
          <cell r="AB37">
            <v>172</v>
          </cell>
          <cell r="AC37">
            <v>365</v>
          </cell>
          <cell r="AD37">
            <v>2475</v>
          </cell>
          <cell r="AE37">
            <v>995</v>
          </cell>
          <cell r="AF37">
            <v>148</v>
          </cell>
          <cell r="AG37">
            <v>3987</v>
          </cell>
          <cell r="AH37">
            <v>178</v>
          </cell>
          <cell r="AI37">
            <v>356</v>
          </cell>
          <cell r="AJ37">
            <v>2447</v>
          </cell>
          <cell r="IV37" t="str">
            <v>Chester-le-Street East ED</v>
          </cell>
          <cell r="IW37">
            <v>380.88709672299996</v>
          </cell>
          <cell r="IX37">
            <v>367.82027644999994</v>
          </cell>
          <cell r="IY37">
            <v>354.37788013599993</v>
          </cell>
          <cell r="IZ37">
            <v>381.55990778099999</v>
          </cell>
          <cell r="JA37">
            <v>362</v>
          </cell>
          <cell r="JB37">
            <v>363.60829487999996</v>
          </cell>
          <cell r="JC37">
            <v>404</v>
          </cell>
        </row>
        <row r="38">
          <cell r="B38" t="str">
            <v>Chester-le-Street North ED</v>
          </cell>
          <cell r="C38">
            <v>4003.5230408749999</v>
          </cell>
          <cell r="D38">
            <v>220.7880184</v>
          </cell>
          <cell r="E38">
            <v>467.42165892499997</v>
          </cell>
          <cell r="F38">
            <v>2433.2995387999999</v>
          </cell>
          <cell r="G38">
            <v>882.01382475000025</v>
          </cell>
          <cell r="H38">
            <v>71.601382475000008</v>
          </cell>
          <cell r="I38">
            <v>4015.2557602300003</v>
          </cell>
          <cell r="J38">
            <v>200.20506911800001</v>
          </cell>
          <cell r="K38">
            <v>486.84101380999999</v>
          </cell>
          <cell r="L38">
            <v>2418.3156681179998</v>
          </cell>
          <cell r="M38">
            <v>909.89400918399997</v>
          </cell>
          <cell r="N38">
            <v>80.427419350999998</v>
          </cell>
          <cell r="O38">
            <v>4032.1647464030002</v>
          </cell>
          <cell r="P38">
            <v>206.20506911800001</v>
          </cell>
          <cell r="Q38">
            <v>484.103686622</v>
          </cell>
          <cell r="R38">
            <v>2385.1440091330001</v>
          </cell>
          <cell r="S38">
            <v>956.71198153</v>
          </cell>
          <cell r="T38">
            <v>84.555299534</v>
          </cell>
          <cell r="U38">
            <v>4038</v>
          </cell>
          <cell r="V38">
            <v>232</v>
          </cell>
          <cell r="W38">
            <v>501</v>
          </cell>
          <cell r="X38">
            <v>2339</v>
          </cell>
          <cell r="Y38">
            <v>966</v>
          </cell>
          <cell r="Z38">
            <v>86</v>
          </cell>
          <cell r="AA38">
            <v>4062</v>
          </cell>
          <cell r="AB38">
            <v>247</v>
          </cell>
          <cell r="AC38">
            <v>496</v>
          </cell>
          <cell r="AD38">
            <v>2335</v>
          </cell>
          <cell r="AE38">
            <v>984</v>
          </cell>
          <cell r="AF38">
            <v>92</v>
          </cell>
          <cell r="AG38">
            <v>3946</v>
          </cell>
          <cell r="AH38">
            <v>221</v>
          </cell>
          <cell r="AI38">
            <v>485</v>
          </cell>
          <cell r="AJ38">
            <v>2272</v>
          </cell>
          <cell r="IV38" t="str">
            <v>Chester-le-Street North ED</v>
          </cell>
          <cell r="IW38">
            <v>386.97580643900005</v>
          </cell>
          <cell r="IX38">
            <v>369.71658984999999</v>
          </cell>
          <cell r="IY38">
            <v>373.67281104800003</v>
          </cell>
          <cell r="IZ38">
            <v>394.84447003300005</v>
          </cell>
          <cell r="JA38">
            <v>389</v>
          </cell>
          <cell r="JB38">
            <v>413.49769584000001</v>
          </cell>
          <cell r="JC38">
            <v>399</v>
          </cell>
        </row>
        <row r="39">
          <cell r="B39" t="str">
            <v>Chester-le-Street South ED</v>
          </cell>
          <cell r="C39">
            <v>7651.9423372600004</v>
          </cell>
          <cell r="D39">
            <v>367.95751140000004</v>
          </cell>
          <cell r="E39">
            <v>933.90288320000002</v>
          </cell>
          <cell r="F39">
            <v>4984.0197271200013</v>
          </cell>
          <cell r="G39">
            <v>1366.0622155399997</v>
          </cell>
          <cell r="H39">
            <v>128.38543248000002</v>
          </cell>
          <cell r="I39">
            <v>7673.2928673999995</v>
          </cell>
          <cell r="J39">
            <v>354.86191195999999</v>
          </cell>
          <cell r="K39">
            <v>947.54021237999996</v>
          </cell>
          <cell r="L39">
            <v>4965.8740512000004</v>
          </cell>
          <cell r="M39">
            <v>1405.01669186</v>
          </cell>
          <cell r="N39">
            <v>144.42185128</v>
          </cell>
          <cell r="O39">
            <v>7695.6919569299998</v>
          </cell>
          <cell r="P39">
            <v>372.27465854000002</v>
          </cell>
          <cell r="Q39">
            <v>933.73292861999994</v>
          </cell>
          <cell r="R39">
            <v>4933.4613046200002</v>
          </cell>
          <cell r="S39">
            <v>1456.2230651499999</v>
          </cell>
          <cell r="T39">
            <v>150.61911986999999</v>
          </cell>
          <cell r="U39">
            <v>7677</v>
          </cell>
          <cell r="V39">
            <v>351</v>
          </cell>
          <cell r="W39">
            <v>942</v>
          </cell>
          <cell r="X39">
            <v>4913</v>
          </cell>
          <cell r="Y39">
            <v>1471</v>
          </cell>
          <cell r="Z39">
            <v>149</v>
          </cell>
          <cell r="AA39">
            <v>7681</v>
          </cell>
          <cell r="AB39">
            <v>381</v>
          </cell>
          <cell r="AC39">
            <v>936</v>
          </cell>
          <cell r="AD39">
            <v>4852</v>
          </cell>
          <cell r="AE39">
            <v>1512</v>
          </cell>
          <cell r="AF39">
            <v>153</v>
          </cell>
          <cell r="AG39">
            <v>7644</v>
          </cell>
          <cell r="AH39">
            <v>345</v>
          </cell>
          <cell r="AI39">
            <v>926</v>
          </cell>
          <cell r="AJ39">
            <v>4807</v>
          </cell>
          <cell r="IV39" t="str">
            <v>Chester-le-Street South ED</v>
          </cell>
          <cell r="IW39">
            <v>735.1411228500001</v>
          </cell>
          <cell r="IX39">
            <v>750.74658567000006</v>
          </cell>
          <cell r="IY39">
            <v>763.34294378999994</v>
          </cell>
          <cell r="IZ39">
            <v>765.92564485999992</v>
          </cell>
          <cell r="JA39">
            <v>770</v>
          </cell>
          <cell r="JB39">
            <v>773.73292862000005</v>
          </cell>
          <cell r="JC39">
            <v>761</v>
          </cell>
        </row>
        <row r="40">
          <cell r="B40" t="str">
            <v>Chester-le-Street West Central ED</v>
          </cell>
          <cell r="C40">
            <v>7605</v>
          </cell>
          <cell r="D40">
            <v>426</v>
          </cell>
          <cell r="E40">
            <v>984</v>
          </cell>
          <cell r="F40">
            <v>4782</v>
          </cell>
          <cell r="G40">
            <v>1413</v>
          </cell>
          <cell r="H40">
            <v>193</v>
          </cell>
          <cell r="I40">
            <v>7676</v>
          </cell>
          <cell r="J40">
            <v>443</v>
          </cell>
          <cell r="K40">
            <v>927</v>
          </cell>
          <cell r="L40">
            <v>4863</v>
          </cell>
          <cell r="M40">
            <v>1443</v>
          </cell>
          <cell r="N40">
            <v>208</v>
          </cell>
          <cell r="O40">
            <v>7725</v>
          </cell>
          <cell r="P40">
            <v>447</v>
          </cell>
          <cell r="Q40">
            <v>952</v>
          </cell>
          <cell r="R40">
            <v>4847</v>
          </cell>
          <cell r="S40">
            <v>1479</v>
          </cell>
          <cell r="T40">
            <v>226</v>
          </cell>
          <cell r="U40">
            <v>7752</v>
          </cell>
          <cell r="V40">
            <v>428</v>
          </cell>
          <cell r="W40">
            <v>946</v>
          </cell>
          <cell r="X40">
            <v>4899</v>
          </cell>
          <cell r="Y40">
            <v>1479</v>
          </cell>
          <cell r="Z40">
            <v>230</v>
          </cell>
          <cell r="AA40">
            <v>7854</v>
          </cell>
          <cell r="AB40">
            <v>444</v>
          </cell>
          <cell r="AC40">
            <v>945</v>
          </cell>
          <cell r="AD40">
            <v>4958</v>
          </cell>
          <cell r="AE40">
            <v>1507</v>
          </cell>
          <cell r="AF40">
            <v>233</v>
          </cell>
          <cell r="AG40">
            <v>7887</v>
          </cell>
          <cell r="AH40">
            <v>438</v>
          </cell>
          <cell r="AI40">
            <v>955</v>
          </cell>
          <cell r="AJ40">
            <v>5013</v>
          </cell>
          <cell r="IV40" t="str">
            <v>Chester-le-Street West Central ED</v>
          </cell>
          <cell r="IW40">
            <v>878</v>
          </cell>
          <cell r="IX40">
            <v>854</v>
          </cell>
          <cell r="IY40">
            <v>876</v>
          </cell>
          <cell r="IZ40">
            <v>869</v>
          </cell>
          <cell r="JA40">
            <v>891</v>
          </cell>
          <cell r="JB40">
            <v>902</v>
          </cell>
          <cell r="JC40">
            <v>906</v>
          </cell>
        </row>
        <row r="41">
          <cell r="B41" t="str">
            <v>Chilton ED</v>
          </cell>
          <cell r="C41">
            <v>3985</v>
          </cell>
          <cell r="D41">
            <v>245</v>
          </cell>
          <cell r="E41">
            <v>509</v>
          </cell>
          <cell r="F41">
            <v>2493</v>
          </cell>
          <cell r="G41">
            <v>738</v>
          </cell>
          <cell r="H41">
            <v>79</v>
          </cell>
          <cell r="I41">
            <v>3952</v>
          </cell>
          <cell r="J41">
            <v>235</v>
          </cell>
          <cell r="K41">
            <v>507</v>
          </cell>
          <cell r="L41">
            <v>2443</v>
          </cell>
          <cell r="M41">
            <v>767</v>
          </cell>
          <cell r="N41">
            <v>80</v>
          </cell>
          <cell r="O41">
            <v>3918</v>
          </cell>
          <cell r="P41">
            <v>242</v>
          </cell>
          <cell r="Q41">
            <v>494</v>
          </cell>
          <cell r="R41">
            <v>2392</v>
          </cell>
          <cell r="S41">
            <v>790</v>
          </cell>
          <cell r="T41">
            <v>79</v>
          </cell>
          <cell r="U41">
            <v>3957</v>
          </cell>
          <cell r="V41">
            <v>239</v>
          </cell>
          <cell r="W41">
            <v>495</v>
          </cell>
          <cell r="X41">
            <v>2427</v>
          </cell>
          <cell r="Y41">
            <v>796</v>
          </cell>
          <cell r="Z41">
            <v>76</v>
          </cell>
          <cell r="AA41">
            <v>4040</v>
          </cell>
          <cell r="AB41">
            <v>220</v>
          </cell>
          <cell r="AC41">
            <v>527</v>
          </cell>
          <cell r="AD41">
            <v>2487</v>
          </cell>
          <cell r="AE41">
            <v>806</v>
          </cell>
          <cell r="AF41">
            <v>79</v>
          </cell>
          <cell r="AG41">
            <v>4157</v>
          </cell>
          <cell r="AH41">
            <v>229</v>
          </cell>
          <cell r="AI41">
            <v>513</v>
          </cell>
          <cell r="AJ41">
            <v>2568</v>
          </cell>
          <cell r="IV41" t="str">
            <v>Chilton ED</v>
          </cell>
          <cell r="IW41">
            <v>424</v>
          </cell>
          <cell r="IX41">
            <v>410</v>
          </cell>
          <cell r="IY41">
            <v>398</v>
          </cell>
          <cell r="IZ41">
            <v>381</v>
          </cell>
          <cell r="JA41">
            <v>378</v>
          </cell>
          <cell r="JB41">
            <v>395</v>
          </cell>
          <cell r="JC41">
            <v>409</v>
          </cell>
        </row>
        <row r="42">
          <cell r="B42" t="str">
            <v>Consett North ED</v>
          </cell>
          <cell r="C42">
            <v>8014.7393894569996</v>
          </cell>
          <cell r="D42">
            <v>498.75521715399998</v>
          </cell>
          <cell r="E42">
            <v>917.86881321099997</v>
          </cell>
          <cell r="F42">
            <v>5134.5560962550007</v>
          </cell>
          <cell r="G42">
            <v>1463.559262837</v>
          </cell>
          <cell r="H42">
            <v>204.671329187</v>
          </cell>
          <cell r="I42">
            <v>8047.3988830600001</v>
          </cell>
          <cell r="J42">
            <v>493.198629638</v>
          </cell>
          <cell r="K42">
            <v>912.60322318599992</v>
          </cell>
          <cell r="L42">
            <v>5159.8941319239993</v>
          </cell>
          <cell r="M42">
            <v>1481.7028983120001</v>
          </cell>
          <cell r="N42">
            <v>229.90633110300001</v>
          </cell>
          <cell r="O42">
            <v>8005.832821127</v>
          </cell>
          <cell r="P42">
            <v>480.40149230100002</v>
          </cell>
          <cell r="Q42">
            <v>896.6384835099999</v>
          </cell>
          <cell r="R42">
            <v>5133.7268233409995</v>
          </cell>
          <cell r="S42">
            <v>1495.066021975</v>
          </cell>
          <cell r="T42">
            <v>230.70599154300001</v>
          </cell>
          <cell r="U42">
            <v>7994</v>
          </cell>
          <cell r="V42">
            <v>444</v>
          </cell>
          <cell r="W42">
            <v>898</v>
          </cell>
          <cell r="X42">
            <v>5127</v>
          </cell>
          <cell r="Y42">
            <v>1525</v>
          </cell>
          <cell r="Z42">
            <v>210</v>
          </cell>
          <cell r="AA42">
            <v>7948</v>
          </cell>
          <cell r="AB42">
            <v>422</v>
          </cell>
          <cell r="AC42">
            <v>911</v>
          </cell>
          <cell r="AD42">
            <v>5041</v>
          </cell>
          <cell r="AE42">
            <v>1574</v>
          </cell>
          <cell r="AF42">
            <v>213</v>
          </cell>
          <cell r="AG42">
            <v>7952</v>
          </cell>
          <cell r="AH42">
            <v>384</v>
          </cell>
          <cell r="AI42">
            <v>900</v>
          </cell>
          <cell r="AJ42">
            <v>5064</v>
          </cell>
          <cell r="IV42" t="str">
            <v>Consett North ED</v>
          </cell>
          <cell r="IW42">
            <v>810.92310937299999</v>
          </cell>
          <cell r="IX42">
            <v>840.06633031700005</v>
          </cell>
          <cell r="IY42">
            <v>824.16569498800004</v>
          </cell>
          <cell r="IZ42">
            <v>797.18991500000004</v>
          </cell>
          <cell r="JA42">
            <v>816</v>
          </cell>
          <cell r="JB42">
            <v>791.75147244300001</v>
          </cell>
          <cell r="JC42">
            <v>817</v>
          </cell>
        </row>
        <row r="43">
          <cell r="B43" t="str">
            <v>Consett South ED</v>
          </cell>
          <cell r="C43">
            <v>3733.59762224</v>
          </cell>
          <cell r="D43">
            <v>253.63412556999998</v>
          </cell>
          <cell r="E43">
            <v>560.62224097000001</v>
          </cell>
          <cell r="F43">
            <v>2495.5084883700001</v>
          </cell>
          <cell r="G43">
            <v>423.83276733000002</v>
          </cell>
          <cell r="H43">
            <v>53.348896429999996</v>
          </cell>
          <cell r="I43">
            <v>3824.6910008199998</v>
          </cell>
          <cell r="J43">
            <v>299.88115442000003</v>
          </cell>
          <cell r="K43">
            <v>553.77249563999999</v>
          </cell>
          <cell r="L43">
            <v>2539.75551722</v>
          </cell>
          <cell r="M43">
            <v>431.28183353999998</v>
          </cell>
          <cell r="N43">
            <v>54.398981319999997</v>
          </cell>
          <cell r="O43">
            <v>3962.5806442399999</v>
          </cell>
          <cell r="P43">
            <v>313.83106952999998</v>
          </cell>
          <cell r="Q43">
            <v>560.42190140999992</v>
          </cell>
          <cell r="R43">
            <v>2638.1477073400001</v>
          </cell>
          <cell r="S43">
            <v>450.17996596</v>
          </cell>
          <cell r="T43">
            <v>46.59932088</v>
          </cell>
          <cell r="U43">
            <v>4225</v>
          </cell>
          <cell r="V43">
            <v>354</v>
          </cell>
          <cell r="W43">
            <v>581</v>
          </cell>
          <cell r="X43">
            <v>2795</v>
          </cell>
          <cell r="Y43">
            <v>495</v>
          </cell>
          <cell r="Z43">
            <v>50</v>
          </cell>
          <cell r="AA43">
            <v>4379</v>
          </cell>
          <cell r="AB43">
            <v>373</v>
          </cell>
          <cell r="AC43">
            <v>590</v>
          </cell>
          <cell r="AD43">
            <v>2893</v>
          </cell>
          <cell r="AE43">
            <v>523</v>
          </cell>
          <cell r="AF43">
            <v>56</v>
          </cell>
          <cell r="AG43">
            <v>4569</v>
          </cell>
          <cell r="AH43">
            <v>417</v>
          </cell>
          <cell r="AI43">
            <v>601</v>
          </cell>
          <cell r="AJ43">
            <v>3002</v>
          </cell>
          <cell r="IV43" t="str">
            <v>Consett South ED</v>
          </cell>
          <cell r="IW43">
            <v>440.82427832999991</v>
          </cell>
          <cell r="IX43">
            <v>452.92444810999996</v>
          </cell>
          <cell r="IY43">
            <v>441.07640057999998</v>
          </cell>
          <cell r="IZ43">
            <v>464.02461788999994</v>
          </cell>
          <cell r="JA43">
            <v>498</v>
          </cell>
          <cell r="JB43">
            <v>517.02122228999997</v>
          </cell>
          <cell r="JC43">
            <v>553</v>
          </cell>
        </row>
        <row r="44">
          <cell r="B44" t="str">
            <v>Coundon ED</v>
          </cell>
          <cell r="C44">
            <v>4224</v>
          </cell>
          <cell r="D44">
            <v>244</v>
          </cell>
          <cell r="E44">
            <v>517</v>
          </cell>
          <cell r="F44">
            <v>2772</v>
          </cell>
          <cell r="G44">
            <v>691</v>
          </cell>
          <cell r="H44">
            <v>70</v>
          </cell>
          <cell r="I44">
            <v>4215</v>
          </cell>
          <cell r="J44">
            <v>261</v>
          </cell>
          <cell r="K44">
            <v>507</v>
          </cell>
          <cell r="L44">
            <v>2739</v>
          </cell>
          <cell r="M44">
            <v>708</v>
          </cell>
          <cell r="N44">
            <v>77</v>
          </cell>
          <cell r="O44">
            <v>4185</v>
          </cell>
          <cell r="P44">
            <v>259</v>
          </cell>
          <cell r="Q44">
            <v>497</v>
          </cell>
          <cell r="R44">
            <v>2703</v>
          </cell>
          <cell r="S44">
            <v>726</v>
          </cell>
          <cell r="T44">
            <v>69</v>
          </cell>
          <cell r="U44">
            <v>4226</v>
          </cell>
          <cell r="V44">
            <v>258</v>
          </cell>
          <cell r="W44">
            <v>516</v>
          </cell>
          <cell r="X44">
            <v>2713</v>
          </cell>
          <cell r="Y44">
            <v>739</v>
          </cell>
          <cell r="Z44">
            <v>62</v>
          </cell>
          <cell r="AA44">
            <v>4283</v>
          </cell>
          <cell r="AB44">
            <v>276</v>
          </cell>
          <cell r="AC44">
            <v>506</v>
          </cell>
          <cell r="AD44">
            <v>2743</v>
          </cell>
          <cell r="AE44">
            <v>758</v>
          </cell>
          <cell r="AF44">
            <v>66</v>
          </cell>
          <cell r="AG44">
            <v>4366</v>
          </cell>
          <cell r="AH44">
            <v>282</v>
          </cell>
          <cell r="AI44">
            <v>547</v>
          </cell>
          <cell r="AJ44">
            <v>2766</v>
          </cell>
          <cell r="IV44" t="str">
            <v>Coundon ED</v>
          </cell>
          <cell r="IW44">
            <v>560</v>
          </cell>
          <cell r="IX44">
            <v>523</v>
          </cell>
          <cell r="IY44">
            <v>510</v>
          </cell>
          <cell r="IZ44">
            <v>515</v>
          </cell>
          <cell r="JA44">
            <v>501</v>
          </cell>
          <cell r="JB44">
            <v>525</v>
          </cell>
          <cell r="JC44">
            <v>525</v>
          </cell>
        </row>
        <row r="45">
          <cell r="B45" t="str">
            <v>Coxhoe ED</v>
          </cell>
          <cell r="C45">
            <v>11832.20370362</v>
          </cell>
          <cell r="D45">
            <v>662.90493826800002</v>
          </cell>
          <cell r="E45">
            <v>1460.0716049280002</v>
          </cell>
          <cell r="F45">
            <v>7643.4617283440029</v>
          </cell>
          <cell r="G45">
            <v>2065.7654320799998</v>
          </cell>
          <cell r="H45">
            <v>231.859259256</v>
          </cell>
          <cell r="I45">
            <v>12050.291357935999</v>
          </cell>
          <cell r="J45">
            <v>686.34074073600004</v>
          </cell>
          <cell r="K45">
            <v>1478.1172839400001</v>
          </cell>
          <cell r="L45">
            <v>7777.379012292</v>
          </cell>
          <cell r="M45">
            <v>2108.454320968</v>
          </cell>
          <cell r="N45">
            <v>244.411111108</v>
          </cell>
          <cell r="O45">
            <v>12177.175308551999</v>
          </cell>
          <cell r="P45">
            <v>658.145679008</v>
          </cell>
          <cell r="Q45">
            <v>1484.312345668</v>
          </cell>
          <cell r="R45">
            <v>7842.0679011800003</v>
          </cell>
          <cell r="S45">
            <v>2192.649382696</v>
          </cell>
          <cell r="T45">
            <v>256.307407404</v>
          </cell>
          <cell r="U45">
            <v>11969</v>
          </cell>
          <cell r="V45">
            <v>649</v>
          </cell>
          <cell r="W45">
            <v>1446</v>
          </cell>
          <cell r="X45">
            <v>7715</v>
          </cell>
          <cell r="Y45">
            <v>2159</v>
          </cell>
          <cell r="Z45">
            <v>227</v>
          </cell>
          <cell r="AA45">
            <v>12081</v>
          </cell>
          <cell r="AB45">
            <v>700</v>
          </cell>
          <cell r="AC45">
            <v>1466</v>
          </cell>
          <cell r="AD45">
            <v>7743</v>
          </cell>
          <cell r="AE45">
            <v>2172</v>
          </cell>
          <cell r="AF45">
            <v>227</v>
          </cell>
          <cell r="AG45">
            <v>12239</v>
          </cell>
          <cell r="AH45">
            <v>712</v>
          </cell>
          <cell r="AI45">
            <v>1464</v>
          </cell>
          <cell r="AJ45">
            <v>7834</v>
          </cell>
          <cell r="IV45" t="str">
            <v>Coxhoe ED</v>
          </cell>
          <cell r="IW45">
            <v>1024.971604932</v>
          </cell>
          <cell r="IX45">
            <v>1148.2580246840002</v>
          </cell>
          <cell r="IY45">
            <v>1217.6024691280002</v>
          </cell>
          <cell r="IZ45">
            <v>1242.544444436</v>
          </cell>
          <cell r="JA45">
            <v>1236</v>
          </cell>
          <cell r="JB45">
            <v>1239.2913580160002</v>
          </cell>
          <cell r="JC45">
            <v>1219</v>
          </cell>
        </row>
        <row r="46">
          <cell r="B46" t="str">
            <v>Craghead and South Moor ED</v>
          </cell>
          <cell r="C46">
            <v>7731.1966782979998</v>
          </cell>
          <cell r="D46">
            <v>567.63218649200007</v>
          </cell>
          <cell r="E46">
            <v>970.7215655949999</v>
          </cell>
          <cell r="F46">
            <v>5067.4167813049999</v>
          </cell>
          <cell r="G46">
            <v>1125.426144906</v>
          </cell>
          <cell r="H46">
            <v>109.376773273</v>
          </cell>
          <cell r="I46">
            <v>7768.977931419</v>
          </cell>
          <cell r="J46">
            <v>577.89829090700005</v>
          </cell>
          <cell r="K46">
            <v>974.91869898899995</v>
          </cell>
          <cell r="L46">
            <v>5060.1408653140006</v>
          </cell>
          <cell r="M46">
            <v>1156.0200762089999</v>
          </cell>
          <cell r="N46">
            <v>124.343620368</v>
          </cell>
          <cell r="O46">
            <v>7851.9016081709997</v>
          </cell>
          <cell r="P46">
            <v>584.76837552699999</v>
          </cell>
          <cell r="Q46">
            <v>982.28687551500002</v>
          </cell>
          <cell r="R46">
            <v>5079.4172880690003</v>
          </cell>
          <cell r="S46">
            <v>1205.4290690600001</v>
          </cell>
          <cell r="T46">
            <v>132.371826771</v>
          </cell>
          <cell r="U46">
            <v>7787</v>
          </cell>
          <cell r="V46">
            <v>579</v>
          </cell>
          <cell r="W46">
            <v>956</v>
          </cell>
          <cell r="X46">
            <v>4984</v>
          </cell>
          <cell r="Y46">
            <v>1268</v>
          </cell>
          <cell r="Z46">
            <v>122</v>
          </cell>
          <cell r="AA46">
            <v>7771</v>
          </cell>
          <cell r="AB46">
            <v>572</v>
          </cell>
          <cell r="AC46">
            <v>993</v>
          </cell>
          <cell r="AD46">
            <v>4893</v>
          </cell>
          <cell r="AE46">
            <v>1313</v>
          </cell>
          <cell r="AF46">
            <v>136</v>
          </cell>
          <cell r="AG46">
            <v>7898</v>
          </cell>
          <cell r="AH46">
            <v>568</v>
          </cell>
          <cell r="AI46">
            <v>1038</v>
          </cell>
          <cell r="AJ46">
            <v>4931</v>
          </cell>
          <cell r="IV46" t="str">
            <v>Craghead and South Moor ED</v>
          </cell>
          <cell r="IW46">
            <v>935.86245214099995</v>
          </cell>
          <cell r="IX46">
            <v>948.34776822499987</v>
          </cell>
          <cell r="IY46">
            <v>923.41529768099997</v>
          </cell>
          <cell r="IZ46">
            <v>918.51285865500006</v>
          </cell>
          <cell r="JA46">
            <v>898</v>
          </cell>
          <cell r="JB46">
            <v>893.35705974500002</v>
          </cell>
          <cell r="JC46">
            <v>852</v>
          </cell>
        </row>
        <row r="47">
          <cell r="B47" t="str">
            <v>Crook ED</v>
          </cell>
          <cell r="C47">
            <v>11908.717004458002</v>
          </cell>
          <cell r="D47">
            <v>700.58858506599995</v>
          </cell>
          <cell r="E47">
            <v>1389.5743164</v>
          </cell>
          <cell r="F47">
            <v>7693.7502978740004</v>
          </cell>
          <cell r="G47">
            <v>2124.8038051180001</v>
          </cell>
          <cell r="H47">
            <v>239.07728896</v>
          </cell>
          <cell r="I47">
            <v>12036.325247561001</v>
          </cell>
          <cell r="J47">
            <v>714.74233054899992</v>
          </cell>
          <cell r="K47">
            <v>1414.524019</v>
          </cell>
          <cell r="L47">
            <v>7713.3395956320001</v>
          </cell>
          <cell r="M47">
            <v>2193.71930238</v>
          </cell>
          <cell r="N47">
            <v>274.31577487100003</v>
          </cell>
          <cell r="O47">
            <v>11962.275703371</v>
          </cell>
          <cell r="P47">
            <v>721.82092745800003</v>
          </cell>
          <cell r="Q47">
            <v>1412.8558858260001</v>
          </cell>
          <cell r="R47">
            <v>7553.6815298450001</v>
          </cell>
          <cell r="S47">
            <v>2273.9173602419996</v>
          </cell>
          <cell r="T47">
            <v>271.49774078399997</v>
          </cell>
          <cell r="U47">
            <v>12074</v>
          </cell>
          <cell r="V47">
            <v>709</v>
          </cell>
          <cell r="W47">
            <v>1433</v>
          </cell>
          <cell r="X47">
            <v>7584</v>
          </cell>
          <cell r="Y47">
            <v>2348</v>
          </cell>
          <cell r="Z47">
            <v>252</v>
          </cell>
          <cell r="AA47">
            <v>12100</v>
          </cell>
          <cell r="AB47">
            <v>708</v>
          </cell>
          <cell r="AC47">
            <v>1454</v>
          </cell>
          <cell r="AD47">
            <v>7528</v>
          </cell>
          <cell r="AE47">
            <v>2410</v>
          </cell>
          <cell r="AF47">
            <v>263</v>
          </cell>
          <cell r="AG47">
            <v>12068</v>
          </cell>
          <cell r="AH47">
            <v>695</v>
          </cell>
          <cell r="AI47">
            <v>1457</v>
          </cell>
          <cell r="AJ47">
            <v>7461</v>
          </cell>
          <cell r="IV47" t="str">
            <v>Crook ED</v>
          </cell>
          <cell r="IW47">
            <v>1265.2108997099999</v>
          </cell>
          <cell r="IX47">
            <v>1215.5166072</v>
          </cell>
          <cell r="IY47">
            <v>1187.5777249189998</v>
          </cell>
          <cell r="IZ47">
            <v>1193.213793093</v>
          </cell>
          <cell r="JA47">
            <v>1149</v>
          </cell>
          <cell r="JB47">
            <v>1154.9314704599999</v>
          </cell>
          <cell r="JC47">
            <v>1113</v>
          </cell>
        </row>
        <row r="48">
          <cell r="B48" t="str">
            <v>Dawdon ED</v>
          </cell>
          <cell r="C48">
            <v>8184.3106060970003</v>
          </cell>
          <cell r="D48">
            <v>560.98484848600003</v>
          </cell>
          <cell r="E48">
            <v>955.59090909399993</v>
          </cell>
          <cell r="F48">
            <v>5427.3333333559967</v>
          </cell>
          <cell r="G48">
            <v>1240.4015151610004</v>
          </cell>
          <cell r="H48">
            <v>147.87121212299999</v>
          </cell>
          <cell r="I48">
            <v>8353.2121212479997</v>
          </cell>
          <cell r="J48">
            <v>581.303030304</v>
          </cell>
          <cell r="K48">
            <v>992.53787879100003</v>
          </cell>
          <cell r="L48">
            <v>5489.5984848709995</v>
          </cell>
          <cell r="M48">
            <v>1289.772727282</v>
          </cell>
          <cell r="N48">
            <v>159.03030303200001</v>
          </cell>
          <cell r="O48">
            <v>8426.9924242790003</v>
          </cell>
          <cell r="P48">
            <v>599.98484848600003</v>
          </cell>
          <cell r="Q48">
            <v>1000.325757579</v>
          </cell>
          <cell r="R48">
            <v>5522.1212121440003</v>
          </cell>
          <cell r="S48">
            <v>1304.5606060699999</v>
          </cell>
          <cell r="T48">
            <v>175.50000000200001</v>
          </cell>
          <cell r="U48">
            <v>8583</v>
          </cell>
          <cell r="V48">
            <v>630</v>
          </cell>
          <cell r="W48">
            <v>1057</v>
          </cell>
          <cell r="X48">
            <v>5558</v>
          </cell>
          <cell r="Y48">
            <v>1338</v>
          </cell>
          <cell r="Z48">
            <v>180</v>
          </cell>
          <cell r="AA48">
            <v>8649</v>
          </cell>
          <cell r="AB48">
            <v>628</v>
          </cell>
          <cell r="AC48">
            <v>1094</v>
          </cell>
          <cell r="AD48">
            <v>5565</v>
          </cell>
          <cell r="AE48">
            <v>1362</v>
          </cell>
          <cell r="AF48">
            <v>177</v>
          </cell>
          <cell r="AG48">
            <v>8577</v>
          </cell>
          <cell r="AH48">
            <v>590</v>
          </cell>
          <cell r="AI48">
            <v>1085</v>
          </cell>
          <cell r="AJ48">
            <v>5513</v>
          </cell>
          <cell r="IV48" t="str">
            <v>Dawdon ED</v>
          </cell>
          <cell r="IW48">
            <v>1028.848484852</v>
          </cell>
          <cell r="IX48">
            <v>964.16666667000015</v>
          </cell>
          <cell r="IY48">
            <v>952.59090909399993</v>
          </cell>
          <cell r="IZ48">
            <v>955.64393939700005</v>
          </cell>
          <cell r="JA48">
            <v>929</v>
          </cell>
          <cell r="JB48">
            <v>930.007575761</v>
          </cell>
          <cell r="JC48">
            <v>884</v>
          </cell>
        </row>
        <row r="49">
          <cell r="B49" t="str">
            <v>Deerness ED</v>
          </cell>
          <cell r="C49">
            <v>11836.497198083</v>
          </cell>
          <cell r="D49">
            <v>683.01048164700001</v>
          </cell>
          <cell r="E49">
            <v>1354.29815985</v>
          </cell>
          <cell r="F49">
            <v>7845.4758247649988</v>
          </cell>
          <cell r="G49">
            <v>1953.712731821</v>
          </cell>
          <cell r="H49">
            <v>195.49166307000002</v>
          </cell>
          <cell r="I49">
            <v>11877.180063715135</v>
          </cell>
          <cell r="J49">
            <v>683.54262606471502</v>
          </cell>
          <cell r="K49">
            <v>1383.194061769866</v>
          </cell>
          <cell r="L49">
            <v>7816.0362325309943</v>
          </cell>
          <cell r="M49">
            <v>1994.4071433495587</v>
          </cell>
          <cell r="N49">
            <v>197.30171894667041</v>
          </cell>
          <cell r="O49">
            <v>11884.417728287368</v>
          </cell>
          <cell r="P49">
            <v>693.91513651667606</v>
          </cell>
          <cell r="Q49">
            <v>1405.4067468486314</v>
          </cell>
          <cell r="R49">
            <v>7729.1035060417762</v>
          </cell>
          <cell r="S49">
            <v>2055.9923388802849</v>
          </cell>
          <cell r="T49">
            <v>190.66014571586592</v>
          </cell>
          <cell r="U49">
            <v>12324</v>
          </cell>
          <cell r="V49">
            <v>755</v>
          </cell>
          <cell r="W49">
            <v>1478</v>
          </cell>
          <cell r="X49">
            <v>7960</v>
          </cell>
          <cell r="Y49">
            <v>2131</v>
          </cell>
          <cell r="Z49">
            <v>198</v>
          </cell>
          <cell r="AA49">
            <v>12388</v>
          </cell>
          <cell r="AB49">
            <v>771</v>
          </cell>
          <cell r="AC49">
            <v>1511</v>
          </cell>
          <cell r="AD49">
            <v>7943</v>
          </cell>
          <cell r="AE49">
            <v>2163</v>
          </cell>
          <cell r="AF49">
            <v>202</v>
          </cell>
          <cell r="AG49">
            <v>12387</v>
          </cell>
          <cell r="AH49">
            <v>765</v>
          </cell>
          <cell r="AI49">
            <v>1531</v>
          </cell>
          <cell r="AJ49">
            <v>7885</v>
          </cell>
          <cell r="IV49" t="str">
            <v>Deerness ED</v>
          </cell>
          <cell r="IW49">
            <v>1182.9279309739386</v>
          </cell>
          <cell r="IX49">
            <v>1247.3078192420951</v>
          </cell>
          <cell r="IY49">
            <v>1190.6937843962123</v>
          </cell>
          <cell r="IZ49">
            <v>1154.9964624459385</v>
          </cell>
          <cell r="JA49">
            <v>1208</v>
          </cell>
          <cell r="JB49">
            <v>1176.4381763195254</v>
          </cell>
          <cell r="JC49">
            <v>1223</v>
          </cell>
        </row>
        <row r="50">
          <cell r="B50" t="str">
            <v>Delves Lane ED</v>
          </cell>
          <cell r="C50">
            <v>8088</v>
          </cell>
          <cell r="D50">
            <v>547</v>
          </cell>
          <cell r="E50">
            <v>1009</v>
          </cell>
          <cell r="F50">
            <v>5237</v>
          </cell>
          <cell r="G50">
            <v>1295</v>
          </cell>
          <cell r="H50">
            <v>138</v>
          </cell>
          <cell r="I50">
            <v>8280</v>
          </cell>
          <cell r="J50">
            <v>565</v>
          </cell>
          <cell r="K50">
            <v>1035</v>
          </cell>
          <cell r="L50">
            <v>5322</v>
          </cell>
          <cell r="M50">
            <v>1358</v>
          </cell>
          <cell r="N50">
            <v>189</v>
          </cell>
          <cell r="O50">
            <v>8478</v>
          </cell>
          <cell r="P50">
            <v>587</v>
          </cell>
          <cell r="Q50">
            <v>1091</v>
          </cell>
          <cell r="R50">
            <v>5364</v>
          </cell>
          <cell r="S50">
            <v>1436</v>
          </cell>
          <cell r="T50">
            <v>207</v>
          </cell>
          <cell r="U50">
            <v>8520</v>
          </cell>
          <cell r="V50">
            <v>569</v>
          </cell>
          <cell r="W50">
            <v>1106</v>
          </cell>
          <cell r="X50">
            <v>5360</v>
          </cell>
          <cell r="Y50">
            <v>1485</v>
          </cell>
          <cell r="Z50">
            <v>205</v>
          </cell>
          <cell r="AA50">
            <v>8691</v>
          </cell>
          <cell r="AB50">
            <v>591</v>
          </cell>
          <cell r="AC50">
            <v>1175</v>
          </cell>
          <cell r="AD50">
            <v>5404</v>
          </cell>
          <cell r="AE50">
            <v>1521</v>
          </cell>
          <cell r="AF50">
            <v>210</v>
          </cell>
          <cell r="AG50">
            <v>8648</v>
          </cell>
          <cell r="AH50">
            <v>561</v>
          </cell>
          <cell r="AI50">
            <v>1157</v>
          </cell>
          <cell r="AJ50">
            <v>5373</v>
          </cell>
          <cell r="IV50" t="str">
            <v>Delves Lane ED</v>
          </cell>
          <cell r="IW50">
            <v>811</v>
          </cell>
          <cell r="IX50">
            <v>813</v>
          </cell>
          <cell r="IY50">
            <v>819</v>
          </cell>
          <cell r="IZ50">
            <v>837</v>
          </cell>
          <cell r="JA50">
            <v>863</v>
          </cell>
          <cell r="JB50">
            <v>880</v>
          </cell>
          <cell r="JC50">
            <v>902</v>
          </cell>
        </row>
        <row r="51">
          <cell r="B51" t="str">
            <v>Deneside ED</v>
          </cell>
          <cell r="C51">
            <v>7387.2592589599999</v>
          </cell>
          <cell r="D51">
            <v>387.56790120800008</v>
          </cell>
          <cell r="E51">
            <v>897.97530860799998</v>
          </cell>
          <cell r="F51">
            <v>4657.3333331359991</v>
          </cell>
          <cell r="G51">
            <v>1444.382716008</v>
          </cell>
          <cell r="H51">
            <v>163.12345678399998</v>
          </cell>
          <cell r="I51">
            <v>7350.8681729010004</v>
          </cell>
          <cell r="J51">
            <v>409.00188321399997</v>
          </cell>
          <cell r="K51">
            <v>849.27118640200001</v>
          </cell>
          <cell r="L51">
            <v>4636.5047078719999</v>
          </cell>
          <cell r="M51">
            <v>1456.0903954129999</v>
          </cell>
          <cell r="N51">
            <v>197.17137475600001</v>
          </cell>
          <cell r="O51">
            <v>7330.3314497390002</v>
          </cell>
          <cell r="P51">
            <v>423.79472690299997</v>
          </cell>
          <cell r="Q51">
            <v>849.78342745600003</v>
          </cell>
          <cell r="R51">
            <v>4550.1996231290004</v>
          </cell>
          <cell r="S51">
            <v>1506.5536722510001</v>
          </cell>
          <cell r="T51">
            <v>212.68361580999999</v>
          </cell>
          <cell r="U51">
            <v>7301</v>
          </cell>
          <cell r="V51">
            <v>422</v>
          </cell>
          <cell r="W51">
            <v>842</v>
          </cell>
          <cell r="X51">
            <v>4523</v>
          </cell>
          <cell r="Y51">
            <v>1514</v>
          </cell>
          <cell r="Z51">
            <v>207</v>
          </cell>
          <cell r="AA51">
            <v>7299</v>
          </cell>
          <cell r="AB51">
            <v>416</v>
          </cell>
          <cell r="AC51">
            <v>853</v>
          </cell>
          <cell r="AD51">
            <v>4499</v>
          </cell>
          <cell r="AE51">
            <v>1531</v>
          </cell>
          <cell r="AF51">
            <v>217</v>
          </cell>
          <cell r="AG51">
            <v>7244</v>
          </cell>
          <cell r="AH51">
            <v>394</v>
          </cell>
          <cell r="AI51">
            <v>829</v>
          </cell>
          <cell r="AJ51">
            <v>4459</v>
          </cell>
          <cell r="IV51" t="str">
            <v>Deneside ED</v>
          </cell>
          <cell r="IW51">
            <v>875.32015061800007</v>
          </cell>
          <cell r="IX51">
            <v>877.83239167200009</v>
          </cell>
          <cell r="IY51">
            <v>862.29566851000004</v>
          </cell>
          <cell r="IZ51">
            <v>846.96610165899995</v>
          </cell>
          <cell r="JA51">
            <v>858</v>
          </cell>
          <cell r="JB51">
            <v>841.94161955100003</v>
          </cell>
          <cell r="JC51">
            <v>849</v>
          </cell>
        </row>
        <row r="52">
          <cell r="B52" t="str">
            <v>Durham South ED</v>
          </cell>
          <cell r="C52">
            <v>1751.8789425120001</v>
          </cell>
          <cell r="D52">
            <v>63.275699281999998</v>
          </cell>
          <cell r="E52">
            <v>179.998052702</v>
          </cell>
          <cell r="F52">
            <v>1166.9054513259994</v>
          </cell>
          <cell r="G52">
            <v>341.69973920199999</v>
          </cell>
          <cell r="H52">
            <v>60.391035924000001</v>
          </cell>
          <cell r="I52">
            <v>1942.5578318140001</v>
          </cell>
          <cell r="J52">
            <v>83.329792913999995</v>
          </cell>
          <cell r="K52">
            <v>186.13097593500001</v>
          </cell>
          <cell r="L52">
            <v>1318.5885068330001</v>
          </cell>
          <cell r="M52">
            <v>354.50855613200002</v>
          </cell>
          <cell r="N52">
            <v>55.909074517000001</v>
          </cell>
          <cell r="O52">
            <v>1935.4395423230001</v>
          </cell>
          <cell r="P52">
            <v>76.432047217000004</v>
          </cell>
          <cell r="Q52">
            <v>192.00783995699999</v>
          </cell>
          <cell r="R52">
            <v>1306.6142349950001</v>
          </cell>
          <cell r="S52">
            <v>360.38542015400003</v>
          </cell>
          <cell r="T52">
            <v>61.012778221000005</v>
          </cell>
          <cell r="U52">
            <v>1914</v>
          </cell>
          <cell r="V52">
            <v>101</v>
          </cell>
          <cell r="W52">
            <v>227</v>
          </cell>
          <cell r="X52">
            <v>1154</v>
          </cell>
          <cell r="Y52">
            <v>432</v>
          </cell>
          <cell r="Z52">
            <v>75</v>
          </cell>
          <cell r="AA52">
            <v>1988</v>
          </cell>
          <cell r="AB52">
            <v>95</v>
          </cell>
          <cell r="AC52">
            <v>236</v>
          </cell>
          <cell r="AD52">
            <v>1202</v>
          </cell>
          <cell r="AE52">
            <v>455</v>
          </cell>
          <cell r="AF52">
            <v>81</v>
          </cell>
          <cell r="AG52">
            <v>2016</v>
          </cell>
          <cell r="AH52">
            <v>101</v>
          </cell>
          <cell r="AI52">
            <v>230</v>
          </cell>
          <cell r="AJ52">
            <v>1208</v>
          </cell>
          <cell r="IV52" t="str">
            <v>Durham South ED</v>
          </cell>
          <cell r="IW52">
            <v>496.05623899299997</v>
          </cell>
          <cell r="IX52">
            <v>530.36146664099999</v>
          </cell>
          <cell r="IY52">
            <v>474.16551379700002</v>
          </cell>
          <cell r="IZ52">
            <v>455.710777339</v>
          </cell>
          <cell r="JA52">
            <v>181</v>
          </cell>
          <cell r="JB52">
            <v>477.50446708399994</v>
          </cell>
          <cell r="JC52">
            <v>156</v>
          </cell>
        </row>
        <row r="53">
          <cell r="B53" t="str">
            <v>Easington ED</v>
          </cell>
          <cell r="C53">
            <v>7711</v>
          </cell>
          <cell r="D53">
            <v>454</v>
          </cell>
          <cell r="E53">
            <v>928</v>
          </cell>
          <cell r="F53">
            <v>4891</v>
          </cell>
          <cell r="G53">
            <v>1438</v>
          </cell>
          <cell r="H53">
            <v>188</v>
          </cell>
          <cell r="I53">
            <v>7697</v>
          </cell>
          <cell r="J53">
            <v>482</v>
          </cell>
          <cell r="K53">
            <v>910</v>
          </cell>
          <cell r="L53">
            <v>4842</v>
          </cell>
          <cell r="M53">
            <v>1463</v>
          </cell>
          <cell r="N53">
            <v>185</v>
          </cell>
          <cell r="O53">
            <v>7623</v>
          </cell>
          <cell r="P53">
            <v>468</v>
          </cell>
          <cell r="Q53">
            <v>915</v>
          </cell>
          <cell r="R53">
            <v>4726</v>
          </cell>
          <cell r="S53">
            <v>1514</v>
          </cell>
          <cell r="T53">
            <v>206</v>
          </cell>
          <cell r="U53">
            <v>7599</v>
          </cell>
          <cell r="V53">
            <v>460</v>
          </cell>
          <cell r="W53">
            <v>889</v>
          </cell>
          <cell r="X53">
            <v>4734</v>
          </cell>
          <cell r="Y53">
            <v>1516</v>
          </cell>
          <cell r="Z53">
            <v>206</v>
          </cell>
          <cell r="AA53">
            <v>7573</v>
          </cell>
          <cell r="AB53">
            <v>431</v>
          </cell>
          <cell r="AC53">
            <v>866</v>
          </cell>
          <cell r="AD53">
            <v>4735</v>
          </cell>
          <cell r="AE53">
            <v>1541</v>
          </cell>
          <cell r="AF53">
            <v>201</v>
          </cell>
          <cell r="AG53">
            <v>7562</v>
          </cell>
          <cell r="AH53">
            <v>406</v>
          </cell>
          <cell r="AI53">
            <v>895</v>
          </cell>
          <cell r="AJ53">
            <v>4698</v>
          </cell>
          <cell r="IV53" t="str">
            <v>Easington ED</v>
          </cell>
          <cell r="IW53">
            <v>800</v>
          </cell>
          <cell r="IX53">
            <v>796</v>
          </cell>
          <cell r="IY53">
            <v>792</v>
          </cell>
          <cell r="IZ53">
            <v>769</v>
          </cell>
          <cell r="JA53">
            <v>812</v>
          </cell>
          <cell r="JB53">
            <v>835</v>
          </cell>
          <cell r="JC53">
            <v>793</v>
          </cell>
        </row>
        <row r="54">
          <cell r="B54" t="str">
            <v>Elvet and Gilesgate ED</v>
          </cell>
          <cell r="C54">
            <v>11724.471824061</v>
          </cell>
          <cell r="D54">
            <v>125.59289563999999</v>
          </cell>
          <cell r="E54">
            <v>258.65287939000001</v>
          </cell>
          <cell r="F54">
            <v>10377.983513484996</v>
          </cell>
          <cell r="G54">
            <v>962.242535546</v>
          </cell>
          <cell r="H54">
            <v>194.00606240899998</v>
          </cell>
          <cell r="I54">
            <v>11909.522994854</v>
          </cell>
          <cell r="J54">
            <v>135.30834076400001</v>
          </cell>
          <cell r="K54">
            <v>251.62568492700001</v>
          </cell>
          <cell r="L54">
            <v>10577.447701837</v>
          </cell>
          <cell r="M54">
            <v>945.14126732600005</v>
          </cell>
          <cell r="N54">
            <v>177.34438581699999</v>
          </cell>
          <cell r="O54">
            <v>11856.527049533001</v>
          </cell>
          <cell r="P54">
            <v>146.868195445</v>
          </cell>
          <cell r="Q54">
            <v>245.47406886699997</v>
          </cell>
          <cell r="R54">
            <v>10525.247449285</v>
          </cell>
          <cell r="S54">
            <v>938.93733593600007</v>
          </cell>
          <cell r="T54">
            <v>176.843618749</v>
          </cell>
          <cell r="U54">
            <v>9323</v>
          </cell>
          <cell r="V54">
            <v>105</v>
          </cell>
          <cell r="W54">
            <v>196</v>
          </cell>
          <cell r="X54">
            <v>8077</v>
          </cell>
          <cell r="Y54">
            <v>945</v>
          </cell>
          <cell r="Z54">
            <v>192</v>
          </cell>
          <cell r="AA54">
            <v>9292</v>
          </cell>
          <cell r="AB54">
            <v>105</v>
          </cell>
          <cell r="AC54">
            <v>200</v>
          </cell>
          <cell r="AD54">
            <v>8061</v>
          </cell>
          <cell r="AE54">
            <v>926</v>
          </cell>
          <cell r="AF54">
            <v>208</v>
          </cell>
          <cell r="AG54">
            <v>9610</v>
          </cell>
          <cell r="AH54">
            <v>94</v>
          </cell>
          <cell r="AI54">
            <v>201</v>
          </cell>
          <cell r="AJ54">
            <v>8407</v>
          </cell>
          <cell r="IV54" t="str">
            <v>Elvet and Gilesgate ED</v>
          </cell>
          <cell r="IW54">
            <v>7242.6239003390001</v>
          </cell>
          <cell r="IX54">
            <v>7535.577707935</v>
          </cell>
          <cell r="IY54">
            <v>7931.8617032929988</v>
          </cell>
          <cell r="IZ54">
            <v>7826.610113279</v>
          </cell>
          <cell r="JA54">
            <v>5552</v>
          </cell>
          <cell r="JB54">
            <v>8487.8781514599996</v>
          </cell>
          <cell r="JC54">
            <v>6043</v>
          </cell>
        </row>
        <row r="55">
          <cell r="B55" t="str">
            <v>Esh and Witton Gilbert ED</v>
          </cell>
          <cell r="C55">
            <v>8311.5028019170004</v>
          </cell>
          <cell r="D55">
            <v>446.98951835299994</v>
          </cell>
          <cell r="E55">
            <v>1031.70184015</v>
          </cell>
          <cell r="F55">
            <v>5416.5241752350003</v>
          </cell>
          <cell r="G55">
            <v>1416.287268179</v>
          </cell>
          <cell r="H55">
            <v>162.50833693000001</v>
          </cell>
          <cell r="I55">
            <v>8339.8199362230007</v>
          </cell>
          <cell r="J55">
            <v>451.457373932</v>
          </cell>
          <cell r="K55">
            <v>1007.805938222</v>
          </cell>
          <cell r="L55">
            <v>5408.9637674289997</v>
          </cell>
          <cell r="M55">
            <v>1471.59285664</v>
          </cell>
          <cell r="N55">
            <v>188.698281052</v>
          </cell>
          <cell r="O55">
            <v>8340.5822716510011</v>
          </cell>
          <cell r="P55">
            <v>463.08486347999997</v>
          </cell>
          <cell r="Q55">
            <v>1003.593253143</v>
          </cell>
          <cell r="R55">
            <v>5356.896493919</v>
          </cell>
          <cell r="S55">
            <v>1517.0076611090001</v>
          </cell>
          <cell r="T55">
            <v>181.33985428299999</v>
          </cell>
          <cell r="U55">
            <v>7999</v>
          </cell>
          <cell r="V55">
            <v>435</v>
          </cell>
          <cell r="W55">
            <v>923</v>
          </cell>
          <cell r="X55">
            <v>5063</v>
          </cell>
          <cell r="Y55">
            <v>1578</v>
          </cell>
          <cell r="Z55">
            <v>181</v>
          </cell>
          <cell r="AA55">
            <v>8029</v>
          </cell>
          <cell r="AB55">
            <v>423</v>
          </cell>
          <cell r="AC55">
            <v>914</v>
          </cell>
          <cell r="AD55">
            <v>5069</v>
          </cell>
          <cell r="AE55">
            <v>1623</v>
          </cell>
          <cell r="AF55">
            <v>191</v>
          </cell>
          <cell r="AG55">
            <v>8050</v>
          </cell>
          <cell r="AH55">
            <v>422</v>
          </cell>
          <cell r="AI55">
            <v>914</v>
          </cell>
          <cell r="AJ55">
            <v>5042</v>
          </cell>
          <cell r="IV55" t="str">
            <v>Esh and Witton Gilbert ED</v>
          </cell>
          <cell r="IW55">
            <v>782.07206902000007</v>
          </cell>
          <cell r="IX55">
            <v>805.69218075200001</v>
          </cell>
          <cell r="IY55">
            <v>823.30621559799988</v>
          </cell>
          <cell r="IZ55">
            <v>833.00353754799994</v>
          </cell>
          <cell r="JA55">
            <v>782</v>
          </cell>
          <cell r="JB55">
            <v>820.56182367499991</v>
          </cell>
          <cell r="JC55">
            <v>759</v>
          </cell>
        </row>
        <row r="56">
          <cell r="B56" t="str">
            <v>Evenwood ED</v>
          </cell>
          <cell r="C56">
            <v>8155</v>
          </cell>
          <cell r="D56">
            <v>351</v>
          </cell>
          <cell r="E56">
            <v>943</v>
          </cell>
          <cell r="F56">
            <v>5185</v>
          </cell>
          <cell r="G56">
            <v>1676</v>
          </cell>
          <cell r="H56">
            <v>211</v>
          </cell>
          <cell r="I56">
            <v>8108</v>
          </cell>
          <cell r="J56">
            <v>356</v>
          </cell>
          <cell r="K56">
            <v>907</v>
          </cell>
          <cell r="L56">
            <v>5139</v>
          </cell>
          <cell r="M56">
            <v>1706</v>
          </cell>
          <cell r="N56">
            <v>214</v>
          </cell>
          <cell r="O56">
            <v>8204</v>
          </cell>
          <cell r="P56">
            <v>375</v>
          </cell>
          <cell r="Q56">
            <v>889</v>
          </cell>
          <cell r="R56">
            <v>5159</v>
          </cell>
          <cell r="S56">
            <v>1781</v>
          </cell>
          <cell r="T56">
            <v>215</v>
          </cell>
          <cell r="U56">
            <v>8202</v>
          </cell>
          <cell r="V56">
            <v>378</v>
          </cell>
          <cell r="W56">
            <v>879</v>
          </cell>
          <cell r="X56">
            <v>5092</v>
          </cell>
          <cell r="Y56">
            <v>1853</v>
          </cell>
          <cell r="Z56">
            <v>216</v>
          </cell>
          <cell r="AA56">
            <v>8288</v>
          </cell>
          <cell r="AB56">
            <v>391</v>
          </cell>
          <cell r="AC56">
            <v>886</v>
          </cell>
          <cell r="AD56">
            <v>5063</v>
          </cell>
          <cell r="AE56">
            <v>1948</v>
          </cell>
          <cell r="AF56">
            <v>227</v>
          </cell>
          <cell r="AG56">
            <v>8224</v>
          </cell>
          <cell r="AH56">
            <v>361</v>
          </cell>
          <cell r="AI56">
            <v>905</v>
          </cell>
          <cell r="AJ56">
            <v>4983</v>
          </cell>
          <cell r="IV56" t="str">
            <v>Evenwood ED</v>
          </cell>
          <cell r="IW56">
            <v>693</v>
          </cell>
          <cell r="IX56">
            <v>731</v>
          </cell>
          <cell r="IY56">
            <v>699</v>
          </cell>
          <cell r="IZ56">
            <v>740</v>
          </cell>
          <cell r="JA56">
            <v>724</v>
          </cell>
          <cell r="JB56">
            <v>725</v>
          </cell>
          <cell r="JC56">
            <v>707</v>
          </cell>
        </row>
        <row r="57">
          <cell r="B57" t="str">
            <v>Ferryhill ED</v>
          </cell>
          <cell r="C57">
            <v>11177.541666061999</v>
          </cell>
          <cell r="D57">
            <v>572.85416664299999</v>
          </cell>
          <cell r="E57">
            <v>1302.6458332690001</v>
          </cell>
          <cell r="F57">
            <v>7193.8958329210018</v>
          </cell>
          <cell r="G57">
            <v>2108.1458332290003</v>
          </cell>
          <cell r="H57">
            <v>284.66666665600002</v>
          </cell>
          <cell r="I57">
            <v>11124.499999748001</v>
          </cell>
          <cell r="J57">
            <v>590.47794116699993</v>
          </cell>
          <cell r="K57">
            <v>1270.2769607569999</v>
          </cell>
          <cell r="L57">
            <v>7166.6936272789999</v>
          </cell>
          <cell r="M57">
            <v>2097.051470545</v>
          </cell>
          <cell r="N57">
            <v>269.98284313299996</v>
          </cell>
          <cell r="O57">
            <v>11055.061274252999</v>
          </cell>
          <cell r="P57">
            <v>612.72549018400002</v>
          </cell>
          <cell r="Q57">
            <v>1270.5661764430001</v>
          </cell>
          <cell r="R57">
            <v>7004.3799017909996</v>
          </cell>
          <cell r="S57">
            <v>2167.3897058349999</v>
          </cell>
          <cell r="T57">
            <v>277.27205881899999</v>
          </cell>
          <cell r="U57">
            <v>10979</v>
          </cell>
          <cell r="V57">
            <v>606</v>
          </cell>
          <cell r="W57">
            <v>1248</v>
          </cell>
          <cell r="X57">
            <v>6930</v>
          </cell>
          <cell r="Y57">
            <v>2195</v>
          </cell>
          <cell r="Z57">
            <v>279</v>
          </cell>
          <cell r="AA57">
            <v>10947</v>
          </cell>
          <cell r="AB57">
            <v>609</v>
          </cell>
          <cell r="AC57">
            <v>1222</v>
          </cell>
          <cell r="AD57">
            <v>6876</v>
          </cell>
          <cell r="AE57">
            <v>2240</v>
          </cell>
          <cell r="AF57">
            <v>294</v>
          </cell>
          <cell r="AG57">
            <v>10987</v>
          </cell>
          <cell r="AH57">
            <v>626</v>
          </cell>
          <cell r="AI57">
            <v>1232</v>
          </cell>
          <cell r="AJ57">
            <v>6865</v>
          </cell>
          <cell r="IV57" t="str">
            <v>Ferryhill ED</v>
          </cell>
          <cell r="IW57">
            <v>1199.426470566</v>
          </cell>
          <cell r="IX57">
            <v>1192.426470566</v>
          </cell>
          <cell r="IY57">
            <v>1181.5833333099999</v>
          </cell>
          <cell r="IZ57">
            <v>1149.8063725250001</v>
          </cell>
          <cell r="JA57">
            <v>1152</v>
          </cell>
          <cell r="JB57">
            <v>1140.161764682</v>
          </cell>
          <cell r="JC57">
            <v>1099</v>
          </cell>
        </row>
        <row r="58">
          <cell r="B58" t="str">
            <v>Framwellgate and Newton Hall ED</v>
          </cell>
          <cell r="C58">
            <v>13658.264471297</v>
          </cell>
          <cell r="D58">
            <v>577.35868326399998</v>
          </cell>
          <cell r="E58">
            <v>1373.3768443979998</v>
          </cell>
          <cell r="F58">
            <v>9235.4744602329993</v>
          </cell>
          <cell r="G58">
            <v>2472.0544834019997</v>
          </cell>
          <cell r="H58">
            <v>247.04313278000001</v>
          </cell>
          <cell r="I58">
            <v>13793.307604076999</v>
          </cell>
          <cell r="J58">
            <v>583.005675311</v>
          </cell>
          <cell r="K58">
            <v>1382.51305325</v>
          </cell>
          <cell r="L58">
            <v>9239.0192956409992</v>
          </cell>
          <cell r="M58">
            <v>2588.7695798750001</v>
          </cell>
          <cell r="N58">
            <v>276.58796818799999</v>
          </cell>
          <cell r="O58">
            <v>13957.895572264999</v>
          </cell>
          <cell r="P58">
            <v>604.10783194999999</v>
          </cell>
          <cell r="Q58">
            <v>1386.717366528</v>
          </cell>
          <cell r="R58">
            <v>9177.8581151430008</v>
          </cell>
          <cell r="S58">
            <v>2789.212258644</v>
          </cell>
          <cell r="T58">
            <v>323.65607261399998</v>
          </cell>
          <cell r="U58">
            <v>13952</v>
          </cell>
          <cell r="V58">
            <v>596</v>
          </cell>
          <cell r="W58">
            <v>1434</v>
          </cell>
          <cell r="X58">
            <v>9040</v>
          </cell>
          <cell r="Y58">
            <v>2882</v>
          </cell>
          <cell r="Z58">
            <v>328</v>
          </cell>
          <cell r="AA58">
            <v>14138</v>
          </cell>
          <cell r="AB58">
            <v>623</v>
          </cell>
          <cell r="AC58">
            <v>1434</v>
          </cell>
          <cell r="AD58">
            <v>9035</v>
          </cell>
          <cell r="AE58">
            <v>3046</v>
          </cell>
          <cell r="AF58">
            <v>348</v>
          </cell>
          <cell r="AG58">
            <v>14286</v>
          </cell>
          <cell r="AH58">
            <v>635</v>
          </cell>
          <cell r="AI58">
            <v>1458</v>
          </cell>
          <cell r="AJ58">
            <v>9047</v>
          </cell>
          <cell r="IV58" t="str">
            <v>Framwellgate and Newton Hall ED</v>
          </cell>
          <cell r="IW58">
            <v>1196.518728561</v>
          </cell>
          <cell r="IX58">
            <v>1290.9614073300002</v>
          </cell>
          <cell r="IY58">
            <v>1244.246310857</v>
          </cell>
          <cell r="IZ58">
            <v>1240.2553914240002</v>
          </cell>
          <cell r="JA58">
            <v>1184</v>
          </cell>
          <cell r="JB58">
            <v>1187.3450622400001</v>
          </cell>
          <cell r="JC58">
            <v>1172</v>
          </cell>
        </row>
        <row r="59">
          <cell r="B59" t="str">
            <v>Horden ED</v>
          </cell>
          <cell r="C59">
            <v>8164</v>
          </cell>
          <cell r="D59">
            <v>494</v>
          </cell>
          <cell r="E59">
            <v>1062</v>
          </cell>
          <cell r="F59">
            <v>5158</v>
          </cell>
          <cell r="G59">
            <v>1450</v>
          </cell>
          <cell r="H59">
            <v>135</v>
          </cell>
          <cell r="I59">
            <v>8087</v>
          </cell>
          <cell r="J59">
            <v>476</v>
          </cell>
          <cell r="K59">
            <v>1041</v>
          </cell>
          <cell r="L59">
            <v>5122</v>
          </cell>
          <cell r="M59">
            <v>1448</v>
          </cell>
          <cell r="N59">
            <v>142</v>
          </cell>
          <cell r="O59">
            <v>8025</v>
          </cell>
          <cell r="P59">
            <v>461</v>
          </cell>
          <cell r="Q59">
            <v>1022</v>
          </cell>
          <cell r="R59">
            <v>5061</v>
          </cell>
          <cell r="S59">
            <v>1481</v>
          </cell>
          <cell r="T59">
            <v>134</v>
          </cell>
          <cell r="U59">
            <v>7879</v>
          </cell>
          <cell r="V59">
            <v>447</v>
          </cell>
          <cell r="W59">
            <v>969</v>
          </cell>
          <cell r="X59">
            <v>4987</v>
          </cell>
          <cell r="Y59">
            <v>1476</v>
          </cell>
          <cell r="Z59">
            <v>139</v>
          </cell>
          <cell r="AA59">
            <v>7734</v>
          </cell>
          <cell r="AB59">
            <v>407</v>
          </cell>
          <cell r="AC59">
            <v>930</v>
          </cell>
          <cell r="AD59">
            <v>4885</v>
          </cell>
          <cell r="AE59">
            <v>1512</v>
          </cell>
          <cell r="AF59">
            <v>154</v>
          </cell>
          <cell r="AG59">
            <v>7587</v>
          </cell>
          <cell r="AH59">
            <v>395</v>
          </cell>
          <cell r="AI59">
            <v>888</v>
          </cell>
          <cell r="AJ59">
            <v>4774</v>
          </cell>
          <cell r="IV59" t="str">
            <v>Horden ED</v>
          </cell>
          <cell r="IW59">
            <v>1068</v>
          </cell>
          <cell r="IX59">
            <v>1014</v>
          </cell>
          <cell r="IY59">
            <v>993</v>
          </cell>
          <cell r="IZ59">
            <v>985</v>
          </cell>
          <cell r="JA59">
            <v>963</v>
          </cell>
          <cell r="JB59">
            <v>946</v>
          </cell>
          <cell r="JC59">
            <v>900</v>
          </cell>
        </row>
        <row r="60">
          <cell r="B60" t="str">
            <v>Lanchester ED</v>
          </cell>
          <cell r="C60">
            <v>7425</v>
          </cell>
          <cell r="D60">
            <v>357</v>
          </cell>
          <cell r="E60">
            <v>756</v>
          </cell>
          <cell r="F60">
            <v>4622</v>
          </cell>
          <cell r="G60">
            <v>1690</v>
          </cell>
          <cell r="H60">
            <v>229</v>
          </cell>
          <cell r="I60">
            <v>7430</v>
          </cell>
          <cell r="J60">
            <v>352</v>
          </cell>
          <cell r="K60">
            <v>775</v>
          </cell>
          <cell r="L60">
            <v>4603</v>
          </cell>
          <cell r="M60">
            <v>1700</v>
          </cell>
          <cell r="N60">
            <v>210</v>
          </cell>
          <cell r="O60">
            <v>7424</v>
          </cell>
          <cell r="P60">
            <v>338</v>
          </cell>
          <cell r="Q60">
            <v>779</v>
          </cell>
          <cell r="R60">
            <v>4533</v>
          </cell>
          <cell r="S60">
            <v>1774</v>
          </cell>
          <cell r="T60">
            <v>223</v>
          </cell>
          <cell r="U60">
            <v>7441</v>
          </cell>
          <cell r="V60">
            <v>330</v>
          </cell>
          <cell r="W60">
            <v>788</v>
          </cell>
          <cell r="X60">
            <v>4500</v>
          </cell>
          <cell r="Y60">
            <v>1823</v>
          </cell>
          <cell r="Z60">
            <v>215</v>
          </cell>
          <cell r="AA60">
            <v>7497</v>
          </cell>
          <cell r="AB60">
            <v>363</v>
          </cell>
          <cell r="AC60">
            <v>773</v>
          </cell>
          <cell r="AD60">
            <v>4461</v>
          </cell>
          <cell r="AE60">
            <v>1900</v>
          </cell>
          <cell r="AF60">
            <v>224</v>
          </cell>
          <cell r="AG60">
            <v>7547</v>
          </cell>
          <cell r="AH60">
            <v>385</v>
          </cell>
          <cell r="AI60">
            <v>814</v>
          </cell>
          <cell r="AJ60">
            <v>4440</v>
          </cell>
          <cell r="IV60" t="str">
            <v>Lanchester ED</v>
          </cell>
          <cell r="IW60">
            <v>626</v>
          </cell>
          <cell r="IX60">
            <v>617</v>
          </cell>
          <cell r="IY60">
            <v>587</v>
          </cell>
          <cell r="IZ60">
            <v>576</v>
          </cell>
          <cell r="JA60">
            <v>579</v>
          </cell>
          <cell r="JB60">
            <v>584</v>
          </cell>
          <cell r="JC60">
            <v>569</v>
          </cell>
        </row>
        <row r="61">
          <cell r="B61" t="str">
            <v>Leadgate and Medomsley ED</v>
          </cell>
          <cell r="C61">
            <v>8892.4733385500003</v>
          </cell>
          <cell r="D61">
            <v>461.78698682800001</v>
          </cell>
          <cell r="E61">
            <v>947.7119605370001</v>
          </cell>
          <cell r="F61">
            <v>5692.7587865040005</v>
          </cell>
          <cell r="G61">
            <v>1790.2156046810001</v>
          </cell>
          <cell r="H61">
            <v>271.15025512</v>
          </cell>
          <cell r="I61">
            <v>8863.5250190000006</v>
          </cell>
          <cell r="J61">
            <v>487.78653590099998</v>
          </cell>
          <cell r="K61">
            <v>914.99807504099999</v>
          </cell>
          <cell r="L61">
            <v>5645.0874725650001</v>
          </cell>
          <cell r="M61">
            <v>1815.6529354929999</v>
          </cell>
          <cell r="N61">
            <v>260.52077343500002</v>
          </cell>
          <cell r="O61">
            <v>8916.8254261040001</v>
          </cell>
          <cell r="P61">
            <v>485.79177904199997</v>
          </cell>
          <cell r="Q61">
            <v>961.71532204699997</v>
          </cell>
          <cell r="R61">
            <v>5584.9486071049996</v>
          </cell>
          <cell r="S61">
            <v>1884.36971791</v>
          </cell>
          <cell r="T61">
            <v>250.823591889</v>
          </cell>
          <cell r="U61">
            <v>8813</v>
          </cell>
          <cell r="V61">
            <v>487</v>
          </cell>
          <cell r="W61">
            <v>945</v>
          </cell>
          <cell r="X61">
            <v>5489</v>
          </cell>
          <cell r="Y61">
            <v>1892</v>
          </cell>
          <cell r="Z61">
            <v>257</v>
          </cell>
          <cell r="AA61">
            <v>8829</v>
          </cell>
          <cell r="AB61">
            <v>482</v>
          </cell>
          <cell r="AC61">
            <v>928</v>
          </cell>
          <cell r="AD61">
            <v>5481</v>
          </cell>
          <cell r="AE61">
            <v>1938</v>
          </cell>
          <cell r="AF61">
            <v>269</v>
          </cell>
          <cell r="AG61">
            <v>8808</v>
          </cell>
          <cell r="AH61">
            <v>481</v>
          </cell>
          <cell r="AI61">
            <v>933</v>
          </cell>
          <cell r="AJ61">
            <v>5456</v>
          </cell>
          <cell r="IV61" t="str">
            <v>Leadgate and Medomsley ED</v>
          </cell>
          <cell r="IW61">
            <v>872.78155808399993</v>
          </cell>
          <cell r="IX61">
            <v>855.56597030499995</v>
          </cell>
          <cell r="IY61">
            <v>850.43529025599992</v>
          </cell>
          <cell r="IZ61">
            <v>841.417149483</v>
          </cell>
          <cell r="JA61">
            <v>822</v>
          </cell>
          <cell r="JB61">
            <v>807.65180721299998</v>
          </cell>
          <cell r="JC61">
            <v>786</v>
          </cell>
        </row>
        <row r="62">
          <cell r="B62" t="str">
            <v>Lumley ED</v>
          </cell>
          <cell r="C62">
            <v>7558</v>
          </cell>
          <cell r="D62">
            <v>468</v>
          </cell>
          <cell r="E62">
            <v>962</v>
          </cell>
          <cell r="F62">
            <v>4780</v>
          </cell>
          <cell r="G62">
            <v>1348</v>
          </cell>
          <cell r="H62">
            <v>137</v>
          </cell>
          <cell r="I62">
            <v>7532</v>
          </cell>
          <cell r="J62">
            <v>437</v>
          </cell>
          <cell r="K62">
            <v>958</v>
          </cell>
          <cell r="L62">
            <v>4718</v>
          </cell>
          <cell r="M62">
            <v>1419</v>
          </cell>
          <cell r="N62">
            <v>146</v>
          </cell>
          <cell r="O62">
            <v>7484</v>
          </cell>
          <cell r="P62">
            <v>388</v>
          </cell>
          <cell r="Q62">
            <v>966</v>
          </cell>
          <cell r="R62">
            <v>4627</v>
          </cell>
          <cell r="S62">
            <v>1503</v>
          </cell>
          <cell r="T62">
            <v>159</v>
          </cell>
          <cell r="U62">
            <v>7421</v>
          </cell>
          <cell r="V62">
            <v>357</v>
          </cell>
          <cell r="W62">
            <v>947</v>
          </cell>
          <cell r="X62">
            <v>4551</v>
          </cell>
          <cell r="Y62">
            <v>1566</v>
          </cell>
          <cell r="Z62">
            <v>149</v>
          </cell>
          <cell r="AA62">
            <v>7430</v>
          </cell>
          <cell r="AB62">
            <v>338</v>
          </cell>
          <cell r="AC62">
            <v>915</v>
          </cell>
          <cell r="AD62">
            <v>4588</v>
          </cell>
          <cell r="AE62">
            <v>1589</v>
          </cell>
          <cell r="AF62">
            <v>145</v>
          </cell>
          <cell r="AG62">
            <v>7438</v>
          </cell>
          <cell r="AH62">
            <v>322</v>
          </cell>
          <cell r="AI62">
            <v>930</v>
          </cell>
          <cell r="AJ62">
            <v>4568</v>
          </cell>
          <cell r="IV62" t="str">
            <v>Lumley ED</v>
          </cell>
          <cell r="IW62">
            <v>737</v>
          </cell>
          <cell r="IX62">
            <v>732</v>
          </cell>
          <cell r="IY62">
            <v>731</v>
          </cell>
          <cell r="IZ62">
            <v>714</v>
          </cell>
          <cell r="JA62">
            <v>737</v>
          </cell>
          <cell r="JB62">
            <v>762</v>
          </cell>
          <cell r="JC62">
            <v>755</v>
          </cell>
        </row>
        <row r="63">
          <cell r="B63" t="str">
            <v>Murton ED</v>
          </cell>
          <cell r="C63">
            <v>7830</v>
          </cell>
          <cell r="D63">
            <v>450</v>
          </cell>
          <cell r="E63">
            <v>817</v>
          </cell>
          <cell r="F63">
            <v>5137</v>
          </cell>
          <cell r="G63">
            <v>1426</v>
          </cell>
          <cell r="H63">
            <v>183</v>
          </cell>
          <cell r="I63">
            <v>7960</v>
          </cell>
          <cell r="J63">
            <v>489</v>
          </cell>
          <cell r="K63">
            <v>811</v>
          </cell>
          <cell r="L63">
            <v>5218</v>
          </cell>
          <cell r="M63">
            <v>1442</v>
          </cell>
          <cell r="N63">
            <v>192</v>
          </cell>
          <cell r="O63">
            <v>8024</v>
          </cell>
          <cell r="P63">
            <v>512</v>
          </cell>
          <cell r="Q63">
            <v>830</v>
          </cell>
          <cell r="R63">
            <v>5213</v>
          </cell>
          <cell r="S63">
            <v>1469</v>
          </cell>
          <cell r="T63">
            <v>197</v>
          </cell>
          <cell r="U63">
            <v>8096</v>
          </cell>
          <cell r="V63">
            <v>537</v>
          </cell>
          <cell r="W63">
            <v>856</v>
          </cell>
          <cell r="X63">
            <v>5216</v>
          </cell>
          <cell r="Y63">
            <v>1487</v>
          </cell>
          <cell r="Z63">
            <v>187</v>
          </cell>
          <cell r="AA63">
            <v>8219</v>
          </cell>
          <cell r="AB63">
            <v>548</v>
          </cell>
          <cell r="AC63">
            <v>902</v>
          </cell>
          <cell r="AD63">
            <v>5259</v>
          </cell>
          <cell r="AE63">
            <v>1510</v>
          </cell>
          <cell r="AF63">
            <v>179</v>
          </cell>
          <cell r="AG63">
            <v>8242</v>
          </cell>
          <cell r="AH63">
            <v>553</v>
          </cell>
          <cell r="AI63">
            <v>927</v>
          </cell>
          <cell r="AJ63">
            <v>5247</v>
          </cell>
          <cell r="IV63" t="str">
            <v>Murton ED</v>
          </cell>
          <cell r="IW63">
            <v>1068</v>
          </cell>
          <cell r="IX63">
            <v>1108</v>
          </cell>
          <cell r="IY63">
            <v>1126</v>
          </cell>
          <cell r="IZ63">
            <v>1106</v>
          </cell>
          <cell r="JA63">
            <v>1073</v>
          </cell>
          <cell r="JB63">
            <v>1070</v>
          </cell>
          <cell r="JC63">
            <v>1078</v>
          </cell>
        </row>
        <row r="64">
          <cell r="B64" t="str">
            <v>Neville's Cross ED</v>
          </cell>
          <cell r="C64">
            <v>7986.8294508449999</v>
          </cell>
          <cell r="D64">
            <v>346.82377754499998</v>
          </cell>
          <cell r="E64">
            <v>788.75296675899983</v>
          </cell>
          <cell r="F64">
            <v>5786.2197219090003</v>
          </cell>
          <cell r="G64">
            <v>1065.0329846319999</v>
          </cell>
          <cell r="H64">
            <v>140.834487637</v>
          </cell>
          <cell r="I64">
            <v>8183.9296559739996</v>
          </cell>
          <cell r="J64">
            <v>371.73985981399994</v>
          </cell>
          <cell r="K64">
            <v>812.95761824600004</v>
          </cell>
          <cell r="L64">
            <v>5908.8837129499998</v>
          </cell>
          <cell r="M64">
            <v>1090.348464964</v>
          </cell>
          <cell r="N64">
            <v>149.12241777199998</v>
          </cell>
          <cell r="O64">
            <v>8526.9531132500015</v>
          </cell>
          <cell r="P64">
            <v>379.07170980799998</v>
          </cell>
          <cell r="Q64">
            <v>856.58925143800002</v>
          </cell>
          <cell r="R64">
            <v>6171.8489001780008</v>
          </cell>
          <cell r="S64">
            <v>1119.4432518260001</v>
          </cell>
          <cell r="T64">
            <v>156.76918506799998</v>
          </cell>
          <cell r="U64">
            <v>12699</v>
          </cell>
          <cell r="V64">
            <v>411</v>
          </cell>
          <cell r="W64">
            <v>910</v>
          </cell>
          <cell r="X64">
            <v>10196</v>
          </cell>
          <cell r="Y64">
            <v>1182</v>
          </cell>
          <cell r="Z64">
            <v>174</v>
          </cell>
          <cell r="AA64">
            <v>12680</v>
          </cell>
          <cell r="AB64">
            <v>428</v>
          </cell>
          <cell r="AC64">
            <v>918</v>
          </cell>
          <cell r="AD64">
            <v>10143</v>
          </cell>
          <cell r="AE64">
            <v>1191</v>
          </cell>
          <cell r="AF64">
            <v>182</v>
          </cell>
          <cell r="AG64">
            <v>12503</v>
          </cell>
          <cell r="AH64">
            <v>418</v>
          </cell>
          <cell r="AI64">
            <v>1006</v>
          </cell>
          <cell r="AJ64">
            <v>9875</v>
          </cell>
          <cell r="IV64" t="str">
            <v>Neville's Cross ED</v>
          </cell>
          <cell r="IW64">
            <v>2145.2173794119999</v>
          </cell>
          <cell r="IX64">
            <v>2325.0684949279998</v>
          </cell>
          <cell r="IY64">
            <v>2360.306792458</v>
          </cell>
          <cell r="IZ64">
            <v>2603.5209704919998</v>
          </cell>
          <cell r="JA64">
            <v>6127</v>
          </cell>
          <cell r="JB64">
            <v>2869.414320544</v>
          </cell>
          <cell r="JC64">
            <v>5855</v>
          </cell>
        </row>
        <row r="65">
          <cell r="B65" t="str">
            <v>North Lodge ED</v>
          </cell>
          <cell r="C65">
            <v>3355.755759785</v>
          </cell>
          <cell r="D65">
            <v>150.44700457600001</v>
          </cell>
          <cell r="E65">
            <v>348.23041468699995</v>
          </cell>
          <cell r="F65">
            <v>1997.8248844319996</v>
          </cell>
          <cell r="G65">
            <v>859.25345609000033</v>
          </cell>
          <cell r="H65">
            <v>50.525345608999999</v>
          </cell>
          <cell r="I65">
            <v>3396.2649776600001</v>
          </cell>
          <cell r="J65">
            <v>137.93317975600002</v>
          </cell>
          <cell r="K65">
            <v>365.18663602000004</v>
          </cell>
          <cell r="L65">
            <v>1995.020737756</v>
          </cell>
          <cell r="M65">
            <v>898.12442412799999</v>
          </cell>
          <cell r="N65">
            <v>55.911290342000001</v>
          </cell>
          <cell r="O65">
            <v>3418.828341726</v>
          </cell>
          <cell r="P65">
            <v>135.93317975600002</v>
          </cell>
          <cell r="Q65">
            <v>372.26958532399999</v>
          </cell>
          <cell r="R65">
            <v>1960.3744243860001</v>
          </cell>
          <cell r="S65">
            <v>950.25115226000003</v>
          </cell>
          <cell r="T65">
            <v>67.043778828000001</v>
          </cell>
          <cell r="U65">
            <v>3304</v>
          </cell>
          <cell r="V65">
            <v>135</v>
          </cell>
          <cell r="W65">
            <v>340</v>
          </cell>
          <cell r="X65">
            <v>1882</v>
          </cell>
          <cell r="Y65">
            <v>947</v>
          </cell>
          <cell r="Z65">
            <v>64</v>
          </cell>
          <cell r="AA65">
            <v>3310</v>
          </cell>
          <cell r="AB65">
            <v>113</v>
          </cell>
          <cell r="AC65">
            <v>367</v>
          </cell>
          <cell r="AD65">
            <v>1840</v>
          </cell>
          <cell r="AE65">
            <v>990</v>
          </cell>
          <cell r="AF65">
            <v>68</v>
          </cell>
          <cell r="AG65">
            <v>3291</v>
          </cell>
          <cell r="AH65">
            <v>114</v>
          </cell>
          <cell r="AI65">
            <v>343</v>
          </cell>
          <cell r="AJ65">
            <v>1824</v>
          </cell>
          <cell r="IV65" t="str">
            <v>North Lodge ED</v>
          </cell>
          <cell r="IW65">
            <v>256.13709683800005</v>
          </cell>
          <cell r="IX65">
            <v>270.46313370000001</v>
          </cell>
          <cell r="IY65">
            <v>279.94930881600004</v>
          </cell>
          <cell r="IZ65">
            <v>277.59562218600001</v>
          </cell>
          <cell r="JA65">
            <v>283</v>
          </cell>
          <cell r="JB65">
            <v>260.89400928000003</v>
          </cell>
          <cell r="JC65">
            <v>262</v>
          </cell>
        </row>
        <row r="66">
          <cell r="B66" t="str">
            <v>Passfield ED</v>
          </cell>
          <cell r="C66">
            <v>4499.9695813560002</v>
          </cell>
          <cell r="D66">
            <v>174.813688192</v>
          </cell>
          <cell r="E66">
            <v>541.39543721200005</v>
          </cell>
          <cell r="F66">
            <v>3079.5703419640013</v>
          </cell>
          <cell r="G66">
            <v>704.19011398799989</v>
          </cell>
          <cell r="H66">
            <v>41.703422048</v>
          </cell>
          <cell r="I66">
            <v>4449.2433456259996</v>
          </cell>
          <cell r="J66">
            <v>177.707224314</v>
          </cell>
          <cell r="K66">
            <v>529.24714823600004</v>
          </cell>
          <cell r="L66">
            <v>2998.0152088919999</v>
          </cell>
          <cell r="M66">
            <v>744.27376418400002</v>
          </cell>
          <cell r="N66">
            <v>39.916349803999999</v>
          </cell>
          <cell r="O66">
            <v>4460.1368817479997</v>
          </cell>
          <cell r="P66">
            <v>179.45247146</v>
          </cell>
          <cell r="Q66">
            <v>530.39543721200005</v>
          </cell>
          <cell r="R66">
            <v>2992.1216727699998</v>
          </cell>
          <cell r="S66">
            <v>758.16730030600002</v>
          </cell>
          <cell r="T66">
            <v>58.129277559999998</v>
          </cell>
          <cell r="U66">
            <v>4581</v>
          </cell>
          <cell r="V66">
            <v>176</v>
          </cell>
          <cell r="W66">
            <v>540</v>
          </cell>
          <cell r="X66">
            <v>3031</v>
          </cell>
          <cell r="Y66">
            <v>834</v>
          </cell>
          <cell r="Z66">
            <v>61</v>
          </cell>
          <cell r="AA66">
            <v>4556</v>
          </cell>
          <cell r="AB66">
            <v>192</v>
          </cell>
          <cell r="AC66">
            <v>527</v>
          </cell>
          <cell r="AD66">
            <v>2971</v>
          </cell>
          <cell r="AE66">
            <v>866</v>
          </cell>
          <cell r="AF66">
            <v>69</v>
          </cell>
          <cell r="AG66">
            <v>4512</v>
          </cell>
          <cell r="AH66">
            <v>203</v>
          </cell>
          <cell r="AI66">
            <v>492</v>
          </cell>
          <cell r="AJ66">
            <v>2947</v>
          </cell>
          <cell r="IV66" t="str">
            <v>Passfield ED</v>
          </cell>
          <cell r="IW66">
            <v>554.24714823599993</v>
          </cell>
          <cell r="IX66">
            <v>564.96958169999994</v>
          </cell>
          <cell r="IY66">
            <v>525.26615965199994</v>
          </cell>
          <cell r="IZ66">
            <v>521.90494291999994</v>
          </cell>
          <cell r="JA66">
            <v>529</v>
          </cell>
          <cell r="JB66">
            <v>501.69201516399994</v>
          </cell>
          <cell r="JC66">
            <v>519</v>
          </cell>
        </row>
        <row r="67">
          <cell r="B67" t="str">
            <v>Pelton ED</v>
          </cell>
          <cell r="C67">
            <v>12828</v>
          </cell>
          <cell r="D67">
            <v>707</v>
          </cell>
          <cell r="E67">
            <v>1561</v>
          </cell>
          <cell r="F67">
            <v>8434</v>
          </cell>
          <cell r="G67">
            <v>2126</v>
          </cell>
          <cell r="H67">
            <v>197</v>
          </cell>
          <cell r="I67">
            <v>12778</v>
          </cell>
          <cell r="J67">
            <v>689</v>
          </cell>
          <cell r="K67">
            <v>1512</v>
          </cell>
          <cell r="L67">
            <v>8410</v>
          </cell>
          <cell r="M67">
            <v>2167</v>
          </cell>
          <cell r="N67">
            <v>199</v>
          </cell>
          <cell r="O67">
            <v>12822</v>
          </cell>
          <cell r="P67">
            <v>716</v>
          </cell>
          <cell r="Q67">
            <v>1499</v>
          </cell>
          <cell r="R67">
            <v>8355</v>
          </cell>
          <cell r="S67">
            <v>2252</v>
          </cell>
          <cell r="T67">
            <v>200</v>
          </cell>
          <cell r="U67">
            <v>12806</v>
          </cell>
          <cell r="V67">
            <v>736</v>
          </cell>
          <cell r="W67">
            <v>1481</v>
          </cell>
          <cell r="X67">
            <v>8241</v>
          </cell>
          <cell r="Y67">
            <v>2348</v>
          </cell>
          <cell r="Z67">
            <v>206</v>
          </cell>
          <cell r="AA67">
            <v>12715</v>
          </cell>
          <cell r="AB67">
            <v>719</v>
          </cell>
          <cell r="AC67">
            <v>1434</v>
          </cell>
          <cell r="AD67">
            <v>8153</v>
          </cell>
          <cell r="AE67">
            <v>2409</v>
          </cell>
          <cell r="AF67">
            <v>215</v>
          </cell>
          <cell r="AG67">
            <v>12808</v>
          </cell>
          <cell r="AH67">
            <v>678</v>
          </cell>
          <cell r="AI67">
            <v>1459</v>
          </cell>
          <cell r="AJ67">
            <v>8217</v>
          </cell>
          <cell r="IV67" t="str">
            <v>Pelton ED</v>
          </cell>
          <cell r="IW67">
            <v>1296</v>
          </cell>
          <cell r="IX67">
            <v>1297</v>
          </cell>
          <cell r="IY67">
            <v>1267</v>
          </cell>
          <cell r="IZ67">
            <v>1311</v>
          </cell>
          <cell r="JA67">
            <v>1284</v>
          </cell>
          <cell r="JB67">
            <v>1312</v>
          </cell>
          <cell r="JC67">
            <v>1296</v>
          </cell>
        </row>
        <row r="68">
          <cell r="B68" t="str">
            <v>Peterlee East ED</v>
          </cell>
          <cell r="C68">
            <v>7258</v>
          </cell>
          <cell r="D68">
            <v>457</v>
          </cell>
          <cell r="E68">
            <v>979</v>
          </cell>
          <cell r="F68">
            <v>4537</v>
          </cell>
          <cell r="G68">
            <v>1285</v>
          </cell>
          <cell r="H68">
            <v>115</v>
          </cell>
          <cell r="I68">
            <v>7237</v>
          </cell>
          <cell r="J68">
            <v>482</v>
          </cell>
          <cell r="K68">
            <v>943</v>
          </cell>
          <cell r="L68">
            <v>4518</v>
          </cell>
          <cell r="M68">
            <v>1294</v>
          </cell>
          <cell r="N68">
            <v>113</v>
          </cell>
          <cell r="O68">
            <v>7255</v>
          </cell>
          <cell r="P68">
            <v>499</v>
          </cell>
          <cell r="Q68">
            <v>916</v>
          </cell>
          <cell r="R68">
            <v>4518</v>
          </cell>
          <cell r="S68">
            <v>1322</v>
          </cell>
          <cell r="T68">
            <v>115</v>
          </cell>
          <cell r="U68">
            <v>7290</v>
          </cell>
          <cell r="V68">
            <v>480</v>
          </cell>
          <cell r="W68">
            <v>973</v>
          </cell>
          <cell r="X68">
            <v>4514</v>
          </cell>
          <cell r="Y68">
            <v>1323</v>
          </cell>
          <cell r="Z68">
            <v>119</v>
          </cell>
          <cell r="AA68">
            <v>7195</v>
          </cell>
          <cell r="AB68">
            <v>456</v>
          </cell>
          <cell r="AC68">
            <v>943</v>
          </cell>
          <cell r="AD68">
            <v>4488</v>
          </cell>
          <cell r="AE68">
            <v>1308</v>
          </cell>
          <cell r="AF68">
            <v>125</v>
          </cell>
          <cell r="AG68">
            <v>7197</v>
          </cell>
          <cell r="AH68">
            <v>444</v>
          </cell>
          <cell r="AI68">
            <v>960</v>
          </cell>
          <cell r="AJ68">
            <v>4470</v>
          </cell>
          <cell r="IV68" t="str">
            <v>Peterlee East ED</v>
          </cell>
          <cell r="IW68">
            <v>923</v>
          </cell>
          <cell r="IX68">
            <v>887</v>
          </cell>
          <cell r="IY68">
            <v>889</v>
          </cell>
          <cell r="IZ68">
            <v>892</v>
          </cell>
          <cell r="JA68">
            <v>848</v>
          </cell>
          <cell r="JB68">
            <v>854</v>
          </cell>
          <cell r="JC68">
            <v>830</v>
          </cell>
        </row>
        <row r="69">
          <cell r="B69" t="str">
            <v>Peterlee West ED</v>
          </cell>
          <cell r="C69">
            <v>8561.0304186440007</v>
          </cell>
          <cell r="D69">
            <v>496.18631180800003</v>
          </cell>
          <cell r="E69">
            <v>1261.6045627880001</v>
          </cell>
          <cell r="F69">
            <v>5459.4296580360024</v>
          </cell>
          <cell r="G69">
            <v>1343.8098860120001</v>
          </cell>
          <cell r="H69">
            <v>108.29657795200001</v>
          </cell>
          <cell r="I69">
            <v>8474.7566543739995</v>
          </cell>
          <cell r="J69">
            <v>474.29277568600003</v>
          </cell>
          <cell r="K69">
            <v>1254.7528517640001</v>
          </cell>
          <cell r="L69">
            <v>5387.9847911079996</v>
          </cell>
          <cell r="M69">
            <v>1357.7262358160001</v>
          </cell>
          <cell r="N69">
            <v>96.083650196000008</v>
          </cell>
          <cell r="O69">
            <v>8415.8631182520003</v>
          </cell>
          <cell r="P69">
            <v>485.54752854000003</v>
          </cell>
          <cell r="Q69">
            <v>1216.6045627880001</v>
          </cell>
          <cell r="R69">
            <v>5332.8783272299997</v>
          </cell>
          <cell r="S69">
            <v>1380.832699694</v>
          </cell>
          <cell r="T69">
            <v>94.870722440000009</v>
          </cell>
          <cell r="U69">
            <v>8209</v>
          </cell>
          <cell r="V69">
            <v>532</v>
          </cell>
          <cell r="W69">
            <v>1150</v>
          </cell>
          <cell r="X69">
            <v>5178</v>
          </cell>
          <cell r="Y69">
            <v>1349</v>
          </cell>
          <cell r="Z69">
            <v>104</v>
          </cell>
          <cell r="AA69">
            <v>8267</v>
          </cell>
          <cell r="AB69">
            <v>567</v>
          </cell>
          <cell r="AC69">
            <v>1144</v>
          </cell>
          <cell r="AD69">
            <v>5192</v>
          </cell>
          <cell r="AE69">
            <v>1364</v>
          </cell>
          <cell r="AF69">
            <v>111</v>
          </cell>
          <cell r="AG69">
            <v>8252</v>
          </cell>
          <cell r="AH69">
            <v>541</v>
          </cell>
          <cell r="AI69">
            <v>1171</v>
          </cell>
          <cell r="AJ69">
            <v>5152</v>
          </cell>
          <cell r="IV69" t="str">
            <v>Peterlee West ED</v>
          </cell>
          <cell r="IW69">
            <v>1050.7528517640001</v>
          </cell>
          <cell r="IX69">
            <v>1034.0304183000001</v>
          </cell>
          <cell r="IY69">
            <v>985.73384034800006</v>
          </cell>
          <cell r="IZ69">
            <v>1028.0950570800001</v>
          </cell>
          <cell r="JA69">
            <v>992</v>
          </cell>
          <cell r="JB69">
            <v>1043.3079848360001</v>
          </cell>
          <cell r="JC69">
            <v>1004</v>
          </cell>
        </row>
        <row r="70">
          <cell r="B70" t="str">
            <v>Sacriston ED</v>
          </cell>
          <cell r="C70">
            <v>7146.0576627400005</v>
          </cell>
          <cell r="D70">
            <v>392.04248859999996</v>
          </cell>
          <cell r="E70">
            <v>866.09711679999998</v>
          </cell>
          <cell r="F70">
            <v>4681.9802728799987</v>
          </cell>
          <cell r="G70">
            <v>1205.9377844600006</v>
          </cell>
          <cell r="H70">
            <v>103.61456752000001</v>
          </cell>
          <cell r="I70">
            <v>7187.7071326000005</v>
          </cell>
          <cell r="J70">
            <v>400.13808804000001</v>
          </cell>
          <cell r="K70">
            <v>849.45978762000004</v>
          </cell>
          <cell r="L70">
            <v>4692.1259487999996</v>
          </cell>
          <cell r="M70">
            <v>1245.98330814</v>
          </cell>
          <cell r="N70">
            <v>109.57814872</v>
          </cell>
          <cell r="O70">
            <v>7250.3080430700002</v>
          </cell>
          <cell r="P70">
            <v>408.72534145999998</v>
          </cell>
          <cell r="Q70">
            <v>851.26707138000006</v>
          </cell>
          <cell r="R70">
            <v>4693.5386953799998</v>
          </cell>
          <cell r="S70">
            <v>1296.7769348500001</v>
          </cell>
          <cell r="T70">
            <v>111.38088013000001</v>
          </cell>
          <cell r="U70">
            <v>7256</v>
          </cell>
          <cell r="V70">
            <v>395</v>
          </cell>
          <cell r="W70">
            <v>824</v>
          </cell>
          <cell r="X70">
            <v>4676</v>
          </cell>
          <cell r="Y70">
            <v>1361</v>
          </cell>
          <cell r="Z70">
            <v>105</v>
          </cell>
          <cell r="AA70">
            <v>7375</v>
          </cell>
          <cell r="AB70">
            <v>393</v>
          </cell>
          <cell r="AC70">
            <v>841</v>
          </cell>
          <cell r="AD70">
            <v>4771</v>
          </cell>
          <cell r="AE70">
            <v>1370</v>
          </cell>
          <cell r="AF70">
            <v>114</v>
          </cell>
          <cell r="AG70">
            <v>7450</v>
          </cell>
          <cell r="AH70">
            <v>411</v>
          </cell>
          <cell r="AI70">
            <v>870</v>
          </cell>
          <cell r="AJ70">
            <v>4778</v>
          </cell>
          <cell r="IV70" t="str">
            <v>Sacriston ED</v>
          </cell>
          <cell r="IW70">
            <v>727.85887715000001</v>
          </cell>
          <cell r="IX70">
            <v>730.25341433000006</v>
          </cell>
          <cell r="IY70">
            <v>710.65705621000006</v>
          </cell>
          <cell r="IZ70">
            <v>718.07435514000008</v>
          </cell>
          <cell r="JA70">
            <v>723</v>
          </cell>
          <cell r="JB70">
            <v>750.26707137999995</v>
          </cell>
          <cell r="JC70">
            <v>746</v>
          </cell>
        </row>
        <row r="71">
          <cell r="B71" t="str">
            <v>Seaham ED</v>
          </cell>
          <cell r="C71">
            <v>6884.4301349430007</v>
          </cell>
          <cell r="D71">
            <v>416.447250306</v>
          </cell>
          <cell r="E71">
            <v>731.43378229799998</v>
          </cell>
          <cell r="F71">
            <v>4444.3333335079988</v>
          </cell>
          <cell r="G71">
            <v>1292.2157688309999</v>
          </cell>
          <cell r="H71">
            <v>131.005331093</v>
          </cell>
          <cell r="I71">
            <v>6983.918542851</v>
          </cell>
          <cell r="J71">
            <v>435.695004482</v>
          </cell>
          <cell r="K71">
            <v>747.19080880699994</v>
          </cell>
          <cell r="L71">
            <v>4520.8960712569997</v>
          </cell>
          <cell r="M71">
            <v>1280.1366583050001</v>
          </cell>
          <cell r="N71">
            <v>128.798294212</v>
          </cell>
          <cell r="O71">
            <v>6947.6749689819999</v>
          </cell>
          <cell r="P71">
            <v>427.220335611</v>
          </cell>
          <cell r="Q71">
            <v>751.89068696499999</v>
          </cell>
          <cell r="R71">
            <v>4455.6784377270005</v>
          </cell>
          <cell r="S71">
            <v>1312.8855086789999</v>
          </cell>
          <cell r="T71">
            <v>152.81635418799999</v>
          </cell>
          <cell r="U71">
            <v>6868</v>
          </cell>
          <cell r="V71">
            <v>405</v>
          </cell>
          <cell r="W71">
            <v>750</v>
          </cell>
          <cell r="X71">
            <v>4387</v>
          </cell>
          <cell r="Y71">
            <v>1326</v>
          </cell>
          <cell r="Z71">
            <v>158</v>
          </cell>
          <cell r="AA71">
            <v>6844</v>
          </cell>
          <cell r="AB71">
            <v>413</v>
          </cell>
          <cell r="AC71">
            <v>741</v>
          </cell>
          <cell r="AD71">
            <v>4360</v>
          </cell>
          <cell r="AE71">
            <v>1330</v>
          </cell>
          <cell r="AF71">
            <v>147</v>
          </cell>
          <cell r="AG71">
            <v>6982</v>
          </cell>
          <cell r="AH71">
            <v>444</v>
          </cell>
          <cell r="AI71">
            <v>758</v>
          </cell>
          <cell r="AJ71">
            <v>4431</v>
          </cell>
          <cell r="IV71" t="str">
            <v>Seaham ED</v>
          </cell>
          <cell r="IW71">
            <v>710.83123052999986</v>
          </cell>
          <cell r="IX71">
            <v>687.00080565799999</v>
          </cell>
          <cell r="IY71">
            <v>660.11329239599991</v>
          </cell>
          <cell r="IZ71">
            <v>650.38984194399995</v>
          </cell>
          <cell r="JA71">
            <v>617</v>
          </cell>
          <cell r="JB71">
            <v>636.05069168799992</v>
          </cell>
          <cell r="JC71">
            <v>648</v>
          </cell>
        </row>
        <row r="72">
          <cell r="B72" t="str">
            <v>Sedgefield ED</v>
          </cell>
          <cell r="C72">
            <v>8192</v>
          </cell>
          <cell r="D72">
            <v>442</v>
          </cell>
          <cell r="E72">
            <v>1020</v>
          </cell>
          <cell r="F72">
            <v>5105</v>
          </cell>
          <cell r="G72">
            <v>1625</v>
          </cell>
          <cell r="H72">
            <v>185</v>
          </cell>
          <cell r="I72">
            <v>8204</v>
          </cell>
          <cell r="J72">
            <v>433</v>
          </cell>
          <cell r="K72">
            <v>1018</v>
          </cell>
          <cell r="L72">
            <v>5077</v>
          </cell>
          <cell r="M72">
            <v>1676</v>
          </cell>
          <cell r="N72">
            <v>201</v>
          </cell>
          <cell r="O72">
            <v>8169</v>
          </cell>
          <cell r="P72">
            <v>429</v>
          </cell>
          <cell r="Q72">
            <v>1011</v>
          </cell>
          <cell r="R72">
            <v>4985</v>
          </cell>
          <cell r="S72">
            <v>1744</v>
          </cell>
          <cell r="T72">
            <v>203</v>
          </cell>
          <cell r="U72">
            <v>8135</v>
          </cell>
          <cell r="V72">
            <v>417</v>
          </cell>
          <cell r="W72">
            <v>1013</v>
          </cell>
          <cell r="X72">
            <v>4915</v>
          </cell>
          <cell r="Y72">
            <v>1790</v>
          </cell>
          <cell r="Z72">
            <v>199</v>
          </cell>
          <cell r="AA72">
            <v>8142</v>
          </cell>
          <cell r="AB72">
            <v>406</v>
          </cell>
          <cell r="AC72">
            <v>999</v>
          </cell>
          <cell r="AD72">
            <v>4886</v>
          </cell>
          <cell r="AE72">
            <v>1851</v>
          </cell>
          <cell r="AF72">
            <v>214</v>
          </cell>
          <cell r="AG72">
            <v>8119</v>
          </cell>
          <cell r="AH72">
            <v>404</v>
          </cell>
          <cell r="AI72">
            <v>992</v>
          </cell>
          <cell r="AJ72">
            <v>4863</v>
          </cell>
          <cell r="IV72" t="str">
            <v>Sedgefield ED</v>
          </cell>
          <cell r="IW72">
            <v>736</v>
          </cell>
          <cell r="IX72">
            <v>739</v>
          </cell>
          <cell r="IY72">
            <v>734</v>
          </cell>
          <cell r="IZ72">
            <v>736</v>
          </cell>
          <cell r="JA72">
            <v>724</v>
          </cell>
          <cell r="JB72">
            <v>723</v>
          </cell>
          <cell r="JC72">
            <v>747</v>
          </cell>
        </row>
        <row r="73">
          <cell r="B73" t="str">
            <v>Sherburn ED</v>
          </cell>
          <cell r="C73">
            <v>8384.9858727040009</v>
          </cell>
          <cell r="D73">
            <v>494.22502521600001</v>
          </cell>
          <cell r="E73">
            <v>1009.0020181440001</v>
          </cell>
          <cell r="F73">
            <v>5408.0403631680001</v>
          </cell>
          <cell r="G73">
            <v>1473.7184661759998</v>
          </cell>
          <cell r="H73">
            <v>147.90312815199999</v>
          </cell>
          <cell r="I73">
            <v>8429.7547929840002</v>
          </cell>
          <cell r="J73">
            <v>474.41170533600001</v>
          </cell>
          <cell r="K73">
            <v>1031.322906136</v>
          </cell>
          <cell r="L73">
            <v>5404.9808273440003</v>
          </cell>
          <cell r="M73">
            <v>1519.039354168</v>
          </cell>
          <cell r="N73">
            <v>148.58224016</v>
          </cell>
          <cell r="O73">
            <v>8468.9636729039994</v>
          </cell>
          <cell r="P73">
            <v>475.84460139999999</v>
          </cell>
          <cell r="Q73">
            <v>1049.3975781839999</v>
          </cell>
          <cell r="R73">
            <v>5343.17457104</v>
          </cell>
          <cell r="S73">
            <v>1600.54692228</v>
          </cell>
          <cell r="T73">
            <v>164.54490413600001</v>
          </cell>
          <cell r="U73">
            <v>8534</v>
          </cell>
          <cell r="V73">
            <v>494</v>
          </cell>
          <cell r="W73">
            <v>1031</v>
          </cell>
          <cell r="X73">
            <v>5353</v>
          </cell>
          <cell r="Y73">
            <v>1656</v>
          </cell>
          <cell r="Z73">
            <v>173</v>
          </cell>
          <cell r="AA73">
            <v>8485</v>
          </cell>
          <cell r="AB73">
            <v>473</v>
          </cell>
          <cell r="AC73">
            <v>1034</v>
          </cell>
          <cell r="AD73">
            <v>5270</v>
          </cell>
          <cell r="AE73">
            <v>1708</v>
          </cell>
          <cell r="AF73">
            <v>178</v>
          </cell>
          <cell r="AG73">
            <v>8499</v>
          </cell>
          <cell r="AH73">
            <v>458</v>
          </cell>
          <cell r="AI73">
            <v>1003</v>
          </cell>
          <cell r="AJ73">
            <v>5294</v>
          </cell>
          <cell r="IV73" t="str">
            <v>Sherburn ED</v>
          </cell>
          <cell r="IW73">
            <v>681.63572148000003</v>
          </cell>
          <cell r="IX73">
            <v>736.85973762399999</v>
          </cell>
          <cell r="IY73">
            <v>722.32996971200009</v>
          </cell>
          <cell r="IZ73">
            <v>720.68819372799999</v>
          </cell>
          <cell r="JA73">
            <v>736</v>
          </cell>
          <cell r="JB73">
            <v>717.29263368800002</v>
          </cell>
          <cell r="JC73">
            <v>733</v>
          </cell>
        </row>
        <row r="74">
          <cell r="B74" t="str">
            <v>Shildon and Dene Valley ED</v>
          </cell>
          <cell r="C74">
            <v>13300</v>
          </cell>
          <cell r="D74">
            <v>826</v>
          </cell>
          <cell r="E74">
            <v>1609</v>
          </cell>
          <cell r="F74">
            <v>8452</v>
          </cell>
          <cell r="G74">
            <v>2413</v>
          </cell>
          <cell r="H74">
            <v>341</v>
          </cell>
          <cell r="I74">
            <v>13256</v>
          </cell>
          <cell r="J74">
            <v>831</v>
          </cell>
          <cell r="K74">
            <v>1575</v>
          </cell>
          <cell r="L74">
            <v>8409</v>
          </cell>
          <cell r="M74">
            <v>2441</v>
          </cell>
          <cell r="N74">
            <v>344</v>
          </cell>
          <cell r="O74">
            <v>13168</v>
          </cell>
          <cell r="P74">
            <v>831</v>
          </cell>
          <cell r="Q74">
            <v>1571</v>
          </cell>
          <cell r="R74">
            <v>8288</v>
          </cell>
          <cell r="S74">
            <v>2478</v>
          </cell>
          <cell r="T74">
            <v>318</v>
          </cell>
          <cell r="U74">
            <v>13067</v>
          </cell>
          <cell r="V74">
            <v>826</v>
          </cell>
          <cell r="W74">
            <v>1560</v>
          </cell>
          <cell r="X74">
            <v>8187</v>
          </cell>
          <cell r="Y74">
            <v>2494</v>
          </cell>
          <cell r="Z74">
            <v>310</v>
          </cell>
          <cell r="AA74">
            <v>13009</v>
          </cell>
          <cell r="AB74">
            <v>827</v>
          </cell>
          <cell r="AC74">
            <v>1558</v>
          </cell>
          <cell r="AD74">
            <v>8082</v>
          </cell>
          <cell r="AE74">
            <v>2542</v>
          </cell>
          <cell r="AF74">
            <v>302</v>
          </cell>
          <cell r="AG74">
            <v>12993</v>
          </cell>
          <cell r="AH74">
            <v>797</v>
          </cell>
          <cell r="AI74">
            <v>1570</v>
          </cell>
          <cell r="AJ74">
            <v>8086</v>
          </cell>
          <cell r="IV74" t="str">
            <v>Shildon and Dene Valley ED</v>
          </cell>
          <cell r="IW74">
            <v>1556</v>
          </cell>
          <cell r="IX74">
            <v>1550</v>
          </cell>
          <cell r="IY74">
            <v>1515</v>
          </cell>
          <cell r="IZ74">
            <v>1498</v>
          </cell>
          <cell r="JA74">
            <v>1468</v>
          </cell>
          <cell r="JB74">
            <v>1426</v>
          </cell>
          <cell r="JC74">
            <v>1429</v>
          </cell>
        </row>
        <row r="75">
          <cell r="B75" t="str">
            <v>Shotton and South Hetton ED</v>
          </cell>
          <cell r="C75">
            <v>8750.9001133179991</v>
          </cell>
          <cell r="D75">
            <v>566.94097615299995</v>
          </cell>
          <cell r="E75">
            <v>1153.3757094</v>
          </cell>
          <cell r="F75">
            <v>5645.2917138360017</v>
          </cell>
          <cell r="G75">
            <v>1385.2917139290005</v>
          </cell>
          <cell r="H75">
            <v>163.622020427</v>
          </cell>
          <cell r="I75">
            <v>8749.7877410100009</v>
          </cell>
          <cell r="J75">
            <v>583.903518717</v>
          </cell>
          <cell r="K75">
            <v>1133.085130511</v>
          </cell>
          <cell r="L75">
            <v>5626.2792280240001</v>
          </cell>
          <cell r="M75">
            <v>1406.5198637580002</v>
          </cell>
          <cell r="N75">
            <v>162.36889897399999</v>
          </cell>
          <cell r="O75">
            <v>8880.6254254539999</v>
          </cell>
          <cell r="P75">
            <v>586.11918273399999</v>
          </cell>
          <cell r="Q75">
            <v>1156.0601588869999</v>
          </cell>
          <cell r="R75">
            <v>5646.2417705879998</v>
          </cell>
          <cell r="S75">
            <v>1492.2043132450001</v>
          </cell>
          <cell r="T75">
            <v>184.85017025600001</v>
          </cell>
          <cell r="U75">
            <v>8907</v>
          </cell>
          <cell r="V75">
            <v>583</v>
          </cell>
          <cell r="W75">
            <v>1182</v>
          </cell>
          <cell r="X75">
            <v>5619</v>
          </cell>
          <cell r="Y75">
            <v>1523</v>
          </cell>
          <cell r="Z75">
            <v>193</v>
          </cell>
          <cell r="AA75">
            <v>8795</v>
          </cell>
          <cell r="AB75">
            <v>553</v>
          </cell>
          <cell r="AC75">
            <v>1149</v>
          </cell>
          <cell r="AD75">
            <v>5554</v>
          </cell>
          <cell r="AE75">
            <v>1539</v>
          </cell>
          <cell r="AF75">
            <v>189</v>
          </cell>
          <cell r="AG75">
            <v>8962</v>
          </cell>
          <cell r="AH75">
            <v>568</v>
          </cell>
          <cell r="AI75">
            <v>1184</v>
          </cell>
          <cell r="AJ75">
            <v>5680</v>
          </cell>
          <cell r="IV75" t="str">
            <v>Shotton and South Hetton ED</v>
          </cell>
          <cell r="IW75">
            <v>1049.6038592290001</v>
          </cell>
          <cell r="IX75">
            <v>1041.1600453830001</v>
          </cell>
          <cell r="IY75">
            <v>1017.931895554</v>
          </cell>
          <cell r="IZ75">
            <v>1032.9069239299999</v>
          </cell>
          <cell r="JA75">
            <v>1040</v>
          </cell>
          <cell r="JB75">
            <v>1064.9069239300002</v>
          </cell>
          <cell r="JC75">
            <v>1080</v>
          </cell>
        </row>
        <row r="76">
          <cell r="B76" t="str">
            <v>Spennymoor ED</v>
          </cell>
          <cell r="C76">
            <v>10513.355514276</v>
          </cell>
          <cell r="D76">
            <v>601.19494316199996</v>
          </cell>
          <cell r="E76">
            <v>1226.1122806829999</v>
          </cell>
          <cell r="F76">
            <v>6956.0622981639999</v>
          </cell>
          <cell r="G76">
            <v>1729.985992267</v>
          </cell>
          <cell r="H76">
            <v>217.02998551299999</v>
          </cell>
          <cell r="I76">
            <v>10657.574239436</v>
          </cell>
          <cell r="J76">
            <v>643.19677556900001</v>
          </cell>
          <cell r="K76">
            <v>1241.5858895229999</v>
          </cell>
          <cell r="L76">
            <v>6959.5793512889995</v>
          </cell>
          <cell r="M76">
            <v>1813.2122230549999</v>
          </cell>
          <cell r="N76">
            <v>219.769563371</v>
          </cell>
          <cell r="O76">
            <v>10841.974311719001</v>
          </cell>
          <cell r="P76">
            <v>665.14664540800004</v>
          </cell>
          <cell r="Q76">
            <v>1274.214064585</v>
          </cell>
          <cell r="R76">
            <v>6974.4719591449993</v>
          </cell>
          <cell r="S76">
            <v>1928.141642581</v>
          </cell>
          <cell r="T76">
            <v>225.62497244100001</v>
          </cell>
          <cell r="U76">
            <v>10824</v>
          </cell>
          <cell r="V76">
            <v>669</v>
          </cell>
          <cell r="W76">
            <v>1290</v>
          </cell>
          <cell r="X76">
            <v>6910</v>
          </cell>
          <cell r="Y76">
            <v>1955</v>
          </cell>
          <cell r="Z76">
            <v>229</v>
          </cell>
          <cell r="AA76">
            <v>10932</v>
          </cell>
          <cell r="AB76">
            <v>662</v>
          </cell>
          <cell r="AC76">
            <v>1303</v>
          </cell>
          <cell r="AD76">
            <v>6926</v>
          </cell>
          <cell r="AE76">
            <v>2041</v>
          </cell>
          <cell r="AF76">
            <v>216</v>
          </cell>
          <cell r="AG76">
            <v>10967</v>
          </cell>
          <cell r="AH76">
            <v>665</v>
          </cell>
          <cell r="AI76">
            <v>1298</v>
          </cell>
          <cell r="AJ76">
            <v>6887</v>
          </cell>
          <cell r="IV76" t="str">
            <v>Spennymoor ED</v>
          </cell>
          <cell r="IW76">
            <v>1099.1543497100001</v>
          </cell>
          <cell r="IX76">
            <v>1083.482252434</v>
          </cell>
          <cell r="IY76">
            <v>1031.511819546</v>
          </cell>
          <cell r="IZ76">
            <v>1049.3451096630001</v>
          </cell>
          <cell r="JA76">
            <v>1066</v>
          </cell>
          <cell r="JB76">
            <v>1105.2318590899999</v>
          </cell>
          <cell r="JC76">
            <v>1092</v>
          </cell>
        </row>
        <row r="77">
          <cell r="B77" t="str">
            <v>Stanley ED</v>
          </cell>
          <cell r="C77">
            <v>8540.1170479079992</v>
          </cell>
          <cell r="D77">
            <v>547.86077829400006</v>
          </cell>
          <cell r="E77">
            <v>1043.6970256490001</v>
          </cell>
          <cell r="F77">
            <v>5461.7093358590009</v>
          </cell>
          <cell r="G77">
            <v>1486.8499081059999</v>
          </cell>
          <cell r="H77">
            <v>189.64997524099999</v>
          </cell>
          <cell r="I77">
            <v>8749.4297383550002</v>
          </cell>
          <cell r="J77">
            <v>578.7723869890001</v>
          </cell>
          <cell r="K77">
            <v>1085.665446317</v>
          </cell>
          <cell r="L77">
            <v>5563.3073484079996</v>
          </cell>
          <cell r="M77">
            <v>1521.684556641</v>
          </cell>
          <cell r="N77">
            <v>217.23368917799999</v>
          </cell>
          <cell r="O77">
            <v>8805.0518844030012</v>
          </cell>
          <cell r="P77">
            <v>596.00363339099999</v>
          </cell>
          <cell r="Q77">
            <v>1116.983459195</v>
          </cell>
          <cell r="R77">
            <v>5516.7379741129998</v>
          </cell>
          <cell r="S77">
            <v>1575.326817704</v>
          </cell>
          <cell r="T77">
            <v>214.19444124899999</v>
          </cell>
          <cell r="U77">
            <v>9171</v>
          </cell>
          <cell r="V77">
            <v>627</v>
          </cell>
          <cell r="W77">
            <v>1133</v>
          </cell>
          <cell r="X77">
            <v>5679</v>
          </cell>
          <cell r="Y77">
            <v>1732</v>
          </cell>
          <cell r="Z77">
            <v>222</v>
          </cell>
          <cell r="AA77">
            <v>9148</v>
          </cell>
          <cell r="AB77">
            <v>586</v>
          </cell>
          <cell r="AC77">
            <v>1149</v>
          </cell>
          <cell r="AD77">
            <v>5647</v>
          </cell>
          <cell r="AE77">
            <v>1766</v>
          </cell>
          <cell r="AF77">
            <v>223</v>
          </cell>
          <cell r="AG77">
            <v>9062</v>
          </cell>
          <cell r="AH77">
            <v>554</v>
          </cell>
          <cell r="AI77">
            <v>1157</v>
          </cell>
          <cell r="AJ77">
            <v>5581</v>
          </cell>
          <cell r="IV77" t="str">
            <v>Stanley ED</v>
          </cell>
          <cell r="IW77">
            <v>939.04763717499998</v>
          </cell>
          <cell r="IX77">
            <v>941.300856297</v>
          </cell>
          <cell r="IY77">
            <v>959.179889151</v>
          </cell>
          <cell r="IZ77">
            <v>940.49533320900002</v>
          </cell>
          <cell r="JA77">
            <v>1006</v>
          </cell>
          <cell r="JB77">
            <v>982.15229006100003</v>
          </cell>
          <cell r="JC77">
            <v>996</v>
          </cell>
        </row>
        <row r="78">
          <cell r="B78" t="str">
            <v>Tanfield ED</v>
          </cell>
          <cell r="C78">
            <v>8391.6862737939991</v>
          </cell>
          <cell r="D78">
            <v>475.50703521399998</v>
          </cell>
          <cell r="E78">
            <v>927.58140875599997</v>
          </cell>
          <cell r="F78">
            <v>5444.8738828359992</v>
          </cell>
          <cell r="G78">
            <v>1543.7239469880003</v>
          </cell>
          <cell r="H78">
            <v>203.97325148600001</v>
          </cell>
          <cell r="I78">
            <v>8477.5923302259998</v>
          </cell>
          <cell r="J78">
            <v>493.32932210399997</v>
          </cell>
          <cell r="K78">
            <v>936.41585469400002</v>
          </cell>
          <cell r="L78">
            <v>5490.5517862779998</v>
          </cell>
          <cell r="M78">
            <v>1557.2953671499999</v>
          </cell>
          <cell r="N78">
            <v>211.42269045400002</v>
          </cell>
          <cell r="O78">
            <v>8384.0465074259992</v>
          </cell>
          <cell r="P78">
            <v>479.22799108200002</v>
          </cell>
          <cell r="Q78">
            <v>898.72966528999996</v>
          </cell>
          <cell r="R78">
            <v>5405.8447378179999</v>
          </cell>
          <cell r="S78">
            <v>1600.244113236</v>
          </cell>
          <cell r="T78">
            <v>208.43373198</v>
          </cell>
          <cell r="U78">
            <v>8167</v>
          </cell>
          <cell r="V78">
            <v>505</v>
          </cell>
          <cell r="W78">
            <v>882</v>
          </cell>
          <cell r="X78">
            <v>5296</v>
          </cell>
          <cell r="Y78">
            <v>1484</v>
          </cell>
          <cell r="Z78">
            <v>175</v>
          </cell>
          <cell r="AA78">
            <v>8239</v>
          </cell>
          <cell r="AB78">
            <v>500</v>
          </cell>
          <cell r="AC78">
            <v>907</v>
          </cell>
          <cell r="AD78">
            <v>5298</v>
          </cell>
          <cell r="AE78">
            <v>1534</v>
          </cell>
          <cell r="AF78">
            <v>179</v>
          </cell>
          <cell r="AG78">
            <v>8321</v>
          </cell>
          <cell r="AH78">
            <v>513</v>
          </cell>
          <cell r="AI78">
            <v>953</v>
          </cell>
          <cell r="AJ78">
            <v>5300</v>
          </cell>
          <cell r="IV78" t="str">
            <v>Tanfield ED</v>
          </cell>
          <cell r="IW78">
            <v>944.08991068399996</v>
          </cell>
          <cell r="IX78">
            <v>945.35137547799991</v>
          </cell>
          <cell r="IY78">
            <v>945.40481316799992</v>
          </cell>
          <cell r="IZ78">
            <v>943.99180813600003</v>
          </cell>
          <cell r="JA78">
            <v>926</v>
          </cell>
          <cell r="JB78">
            <v>924.49065019400007</v>
          </cell>
          <cell r="JC78">
            <v>886</v>
          </cell>
        </row>
        <row r="79">
          <cell r="B79" t="str">
            <v>Tow Law ED</v>
          </cell>
          <cell r="C79">
            <v>4484.4513975308</v>
          </cell>
          <cell r="D79">
            <v>311.84965948499996</v>
          </cell>
          <cell r="E79">
            <v>544.71320719980008</v>
          </cell>
          <cell r="F79">
            <v>2809.6547183130006</v>
          </cell>
          <cell r="G79">
            <v>818.23381253299999</v>
          </cell>
          <cell r="H79">
            <v>108.10866716780001</v>
          </cell>
          <cell r="I79">
            <v>4463.2821920360002</v>
          </cell>
          <cell r="J79">
            <v>284.27716784899997</v>
          </cell>
          <cell r="K79">
            <v>553.56532264700002</v>
          </cell>
          <cell r="L79">
            <v>2797.6325672040002</v>
          </cell>
          <cell r="M79">
            <v>827.80713433599999</v>
          </cell>
          <cell r="N79">
            <v>110.51120526299999</v>
          </cell>
          <cell r="O79">
            <v>4536.0277027809998</v>
          </cell>
          <cell r="P79">
            <v>296.20590636099996</v>
          </cell>
          <cell r="Q79">
            <v>584.22624578699993</v>
          </cell>
          <cell r="R79">
            <v>2766.1843216050002</v>
          </cell>
          <cell r="S79">
            <v>889.41122902799998</v>
          </cell>
          <cell r="T79">
            <v>125.98865418699999</v>
          </cell>
          <cell r="U79">
            <v>4574</v>
          </cell>
          <cell r="V79">
            <v>297</v>
          </cell>
          <cell r="W79">
            <v>603</v>
          </cell>
          <cell r="X79">
            <v>2769</v>
          </cell>
          <cell r="Y79">
            <v>905</v>
          </cell>
          <cell r="Z79">
            <v>116</v>
          </cell>
          <cell r="AA79">
            <v>4609</v>
          </cell>
          <cell r="AB79">
            <v>298</v>
          </cell>
          <cell r="AC79">
            <v>623</v>
          </cell>
          <cell r="AD79">
            <v>2756</v>
          </cell>
          <cell r="AE79">
            <v>932</v>
          </cell>
          <cell r="AF79">
            <v>108</v>
          </cell>
          <cell r="AG79">
            <v>4646</v>
          </cell>
          <cell r="AH79">
            <v>277</v>
          </cell>
          <cell r="AI79">
            <v>657</v>
          </cell>
          <cell r="AJ79">
            <v>2761</v>
          </cell>
          <cell r="IV79" t="str">
            <v>Tow Law ED</v>
          </cell>
          <cell r="IW79">
            <v>452.92918385199999</v>
          </cell>
          <cell r="IX79">
            <v>447.71808451299995</v>
          </cell>
          <cell r="IY79">
            <v>453.006308488</v>
          </cell>
          <cell r="IZ79">
            <v>448.00777427499997</v>
          </cell>
          <cell r="JA79">
            <v>444</v>
          </cell>
          <cell r="JB79">
            <v>434.16924006700003</v>
          </cell>
          <cell r="JC79">
            <v>440</v>
          </cell>
        </row>
        <row r="80">
          <cell r="B80" t="str">
            <v>Trimdon and Thornley ED</v>
          </cell>
          <cell r="C80">
            <v>12969.114013978</v>
          </cell>
          <cell r="D80">
            <v>780.83399863099999</v>
          </cell>
          <cell r="E80">
            <v>1569.622272456</v>
          </cell>
          <cell r="F80">
            <v>8315.6679229959991</v>
          </cell>
          <cell r="G80">
            <v>2302.9898198950004</v>
          </cell>
          <cell r="H80">
            <v>262.47485142099998</v>
          </cell>
          <cell r="I80">
            <v>13013.457466005999</v>
          </cell>
          <cell r="J80">
            <v>780.68477594699993</v>
          </cell>
          <cell r="K80">
            <v>1586.591963353</v>
          </cell>
          <cell r="L80">
            <v>8288.7399446319996</v>
          </cell>
          <cell r="M80">
            <v>2357.4407820739998</v>
          </cell>
          <cell r="N80">
            <v>270.04886086599998</v>
          </cell>
          <cell r="O80">
            <v>12999.410901642001</v>
          </cell>
          <cell r="P80">
            <v>814.03621586600002</v>
          </cell>
          <cell r="Q80">
            <v>1585.5422629290001</v>
          </cell>
          <cell r="R80">
            <v>8198.5836583720011</v>
          </cell>
          <cell r="S80">
            <v>2401.2487644749999</v>
          </cell>
          <cell r="T80">
            <v>274.60492560800003</v>
          </cell>
          <cell r="U80">
            <v>12996</v>
          </cell>
          <cell r="V80">
            <v>819</v>
          </cell>
          <cell r="W80">
            <v>1526</v>
          </cell>
          <cell r="X80">
            <v>8133</v>
          </cell>
          <cell r="Y80">
            <v>2518</v>
          </cell>
          <cell r="Z80">
            <v>270</v>
          </cell>
          <cell r="AA80">
            <v>13077</v>
          </cell>
          <cell r="AB80">
            <v>859</v>
          </cell>
          <cell r="AC80">
            <v>1539</v>
          </cell>
          <cell r="AD80">
            <v>8142</v>
          </cell>
          <cell r="AE80">
            <v>2537</v>
          </cell>
          <cell r="AF80">
            <v>269</v>
          </cell>
          <cell r="AG80">
            <v>13115</v>
          </cell>
          <cell r="AH80">
            <v>820</v>
          </cell>
          <cell r="AI80">
            <v>1586</v>
          </cell>
          <cell r="AJ80">
            <v>8147</v>
          </cell>
          <cell r="IV80" t="str">
            <v>Trimdon and Thornley ED</v>
          </cell>
          <cell r="IW80">
            <v>1450.7604192910001</v>
          </cell>
          <cell r="IX80">
            <v>1440.9802169929999</v>
          </cell>
          <cell r="IY80">
            <v>1388.7381347340001</v>
          </cell>
          <cell r="IZ80">
            <v>1391.4048823420001</v>
          </cell>
          <cell r="JA80">
            <v>1419</v>
          </cell>
          <cell r="JB80">
            <v>1435.800442382</v>
          </cell>
          <cell r="JC80">
            <v>1432</v>
          </cell>
        </row>
        <row r="81">
          <cell r="B81" t="str">
            <v>Tudhoe ED</v>
          </cell>
          <cell r="C81">
            <v>8044.102819662</v>
          </cell>
          <cell r="D81">
            <v>466.95089019499994</v>
          </cell>
          <cell r="E81">
            <v>1016.2418860480001</v>
          </cell>
          <cell r="F81">
            <v>5061.041868915001</v>
          </cell>
          <cell r="G81">
            <v>1499.8681745040003</v>
          </cell>
          <cell r="H81">
            <v>179.303347831</v>
          </cell>
          <cell r="I81">
            <v>7968.9257608160005</v>
          </cell>
          <cell r="J81">
            <v>474.32528326400001</v>
          </cell>
          <cell r="K81">
            <v>966.13714972000002</v>
          </cell>
          <cell r="L81">
            <v>4995.7270214319997</v>
          </cell>
          <cell r="M81">
            <v>1532.7363064000001</v>
          </cell>
          <cell r="N81">
            <v>183.24759349599998</v>
          </cell>
          <cell r="O81">
            <v>7991.9644140279997</v>
          </cell>
          <cell r="P81">
            <v>483.12786440799999</v>
          </cell>
          <cell r="Q81">
            <v>969.21975897200002</v>
          </cell>
          <cell r="R81">
            <v>4964.1481390640001</v>
          </cell>
          <cell r="S81">
            <v>1575.4686515839999</v>
          </cell>
          <cell r="T81">
            <v>196.10296873999999</v>
          </cell>
          <cell r="U81">
            <v>8149</v>
          </cell>
          <cell r="V81">
            <v>506</v>
          </cell>
          <cell r="W81">
            <v>976</v>
          </cell>
          <cell r="X81">
            <v>5024</v>
          </cell>
          <cell r="Y81">
            <v>1643</v>
          </cell>
          <cell r="Z81">
            <v>193</v>
          </cell>
          <cell r="AA81">
            <v>8195</v>
          </cell>
          <cell r="AB81">
            <v>508</v>
          </cell>
          <cell r="AC81">
            <v>975</v>
          </cell>
          <cell r="AD81">
            <v>5038</v>
          </cell>
          <cell r="AE81">
            <v>1674</v>
          </cell>
          <cell r="AF81">
            <v>197</v>
          </cell>
          <cell r="AG81">
            <v>8351</v>
          </cell>
          <cell r="AH81">
            <v>498</v>
          </cell>
          <cell r="AI81">
            <v>993</v>
          </cell>
          <cell r="AJ81">
            <v>5167</v>
          </cell>
          <cell r="IV81" t="str">
            <v>Tudhoe ED</v>
          </cell>
          <cell r="IW81">
            <v>794.41917972399995</v>
          </cell>
          <cell r="IX81">
            <v>762.09127699999999</v>
          </cell>
          <cell r="IY81">
            <v>764.90484714399997</v>
          </cell>
          <cell r="IZ81">
            <v>782.84851781199995</v>
          </cell>
          <cell r="JA81">
            <v>811</v>
          </cell>
          <cell r="JB81">
            <v>777.60637622799993</v>
          </cell>
          <cell r="JC81">
            <v>833</v>
          </cell>
        </row>
        <row r="82">
          <cell r="B82" t="str">
            <v>Weardale ED</v>
          </cell>
          <cell r="C82">
            <v>8104.210909034</v>
          </cell>
          <cell r="D82">
            <v>336.52727272249996</v>
          </cell>
          <cell r="E82">
            <v>857.57454544650011</v>
          </cell>
          <cell r="F82">
            <v>5103.8363636025006</v>
          </cell>
          <cell r="G82">
            <v>1806.2727272625002</v>
          </cell>
          <cell r="H82">
            <v>223.53818181650001</v>
          </cell>
          <cell r="I82">
            <v>8066.1672732950001</v>
          </cell>
          <cell r="J82">
            <v>346.55636368500001</v>
          </cell>
          <cell r="K82">
            <v>859.47272735000001</v>
          </cell>
          <cell r="L82">
            <v>5011.93818216</v>
          </cell>
          <cell r="M82">
            <v>1848.2000000999999</v>
          </cell>
          <cell r="N82">
            <v>209.567272745</v>
          </cell>
          <cell r="O82">
            <v>8044.3563642099998</v>
          </cell>
          <cell r="P82">
            <v>315.61454550500002</v>
          </cell>
          <cell r="Q82">
            <v>866.54545462500005</v>
          </cell>
          <cell r="R82">
            <v>4903.7490912449994</v>
          </cell>
          <cell r="S82">
            <v>1958.4472728349999</v>
          </cell>
          <cell r="T82">
            <v>209.596363655</v>
          </cell>
          <cell r="U82">
            <v>7981</v>
          </cell>
          <cell r="V82">
            <v>301</v>
          </cell>
          <cell r="W82">
            <v>832</v>
          </cell>
          <cell r="X82">
            <v>4817</v>
          </cell>
          <cell r="Y82">
            <v>2031</v>
          </cell>
          <cell r="Z82">
            <v>202</v>
          </cell>
          <cell r="AA82">
            <v>7962</v>
          </cell>
          <cell r="AB82">
            <v>280</v>
          </cell>
          <cell r="AC82">
            <v>809</v>
          </cell>
          <cell r="AD82">
            <v>4780</v>
          </cell>
          <cell r="AE82">
            <v>2093</v>
          </cell>
          <cell r="AF82">
            <v>204</v>
          </cell>
          <cell r="AG82">
            <v>7996</v>
          </cell>
          <cell r="AH82">
            <v>271</v>
          </cell>
          <cell r="AI82">
            <v>811</v>
          </cell>
          <cell r="AJ82">
            <v>4716</v>
          </cell>
          <cell r="IV82" t="str">
            <v>Weardale ED</v>
          </cell>
          <cell r="IW82">
            <v>658.84727278499997</v>
          </cell>
          <cell r="IX82">
            <v>649.81818187500005</v>
          </cell>
          <cell r="IY82">
            <v>636.73090914500006</v>
          </cell>
          <cell r="IZ82">
            <v>623.71636368999998</v>
          </cell>
          <cell r="JA82">
            <v>628</v>
          </cell>
          <cell r="JB82">
            <v>634.54181822999999</v>
          </cell>
          <cell r="JC82">
            <v>637</v>
          </cell>
        </row>
        <row r="83">
          <cell r="B83" t="str">
            <v>West Auckland ED</v>
          </cell>
          <cell r="C83">
            <v>8353</v>
          </cell>
          <cell r="D83">
            <v>469</v>
          </cell>
          <cell r="E83">
            <v>1083</v>
          </cell>
          <cell r="F83">
            <v>5531</v>
          </cell>
          <cell r="G83">
            <v>1270</v>
          </cell>
          <cell r="H83">
            <v>121</v>
          </cell>
          <cell r="I83">
            <v>8522</v>
          </cell>
          <cell r="J83">
            <v>520</v>
          </cell>
          <cell r="K83">
            <v>1080</v>
          </cell>
          <cell r="L83">
            <v>5576</v>
          </cell>
          <cell r="M83">
            <v>1346</v>
          </cell>
          <cell r="N83">
            <v>139</v>
          </cell>
          <cell r="O83">
            <v>8584</v>
          </cell>
          <cell r="P83">
            <v>526</v>
          </cell>
          <cell r="Q83">
            <v>1080</v>
          </cell>
          <cell r="R83">
            <v>5532</v>
          </cell>
          <cell r="S83">
            <v>1446</v>
          </cell>
          <cell r="T83">
            <v>134</v>
          </cell>
          <cell r="U83">
            <v>8644</v>
          </cell>
          <cell r="V83">
            <v>568</v>
          </cell>
          <cell r="W83">
            <v>1065</v>
          </cell>
          <cell r="X83">
            <v>5515</v>
          </cell>
          <cell r="Y83">
            <v>1496</v>
          </cell>
          <cell r="Z83">
            <v>147</v>
          </cell>
          <cell r="AA83">
            <v>8690</v>
          </cell>
          <cell r="AB83">
            <v>550</v>
          </cell>
          <cell r="AC83">
            <v>1057</v>
          </cell>
          <cell r="AD83">
            <v>5511</v>
          </cell>
          <cell r="AE83">
            <v>1572</v>
          </cell>
          <cell r="AF83">
            <v>150</v>
          </cell>
          <cell r="AG83">
            <v>8807</v>
          </cell>
          <cell r="AH83">
            <v>539</v>
          </cell>
          <cell r="AI83">
            <v>1095</v>
          </cell>
          <cell r="AJ83">
            <v>5570</v>
          </cell>
          <cell r="IV83" t="str">
            <v>West Auckland ED</v>
          </cell>
          <cell r="IW83">
            <v>857</v>
          </cell>
          <cell r="IX83">
            <v>856</v>
          </cell>
          <cell r="IY83">
            <v>842</v>
          </cell>
          <cell r="IZ83">
            <v>863</v>
          </cell>
          <cell r="JA83">
            <v>851</v>
          </cell>
          <cell r="JB83">
            <v>866</v>
          </cell>
          <cell r="JC83">
            <v>853</v>
          </cell>
        </row>
        <row r="84">
          <cell r="B84" t="str">
            <v>Willington and Hunwick ED</v>
          </cell>
          <cell r="C84">
            <v>8902.1964463871991</v>
          </cell>
          <cell r="D84">
            <v>553.06478574480002</v>
          </cell>
          <cell r="E84">
            <v>1119.7136885072</v>
          </cell>
          <cell r="F84">
            <v>5698.6374079896032</v>
          </cell>
          <cell r="G84">
            <v>1530.7805641456</v>
          </cell>
          <cell r="H84">
            <v>215.06374083840001</v>
          </cell>
          <cell r="I84">
            <v>8926.9525591339989</v>
          </cell>
          <cell r="J84">
            <v>534.96959243699996</v>
          </cell>
          <cell r="K84">
            <v>1135.8924763709999</v>
          </cell>
          <cell r="L84">
            <v>5691.6048060860003</v>
          </cell>
          <cell r="M84">
            <v>1564.48568424</v>
          </cell>
          <cell r="N84">
            <v>212.72695922100002</v>
          </cell>
          <cell r="O84">
            <v>8881.2796228879997</v>
          </cell>
          <cell r="P84">
            <v>516.69195398600004</v>
          </cell>
          <cell r="Q84">
            <v>1128.3724136780002</v>
          </cell>
          <cell r="R84">
            <v>5610.1729356750002</v>
          </cell>
          <cell r="S84">
            <v>1626.042319549</v>
          </cell>
          <cell r="T84">
            <v>221.76572620000002</v>
          </cell>
          <cell r="U84">
            <v>8837</v>
          </cell>
          <cell r="V84">
            <v>484</v>
          </cell>
          <cell r="W84">
            <v>1182</v>
          </cell>
          <cell r="X84">
            <v>5518</v>
          </cell>
          <cell r="Y84">
            <v>1653</v>
          </cell>
          <cell r="Z84">
            <v>228</v>
          </cell>
          <cell r="AA84">
            <v>8904</v>
          </cell>
          <cell r="AB84">
            <v>484</v>
          </cell>
          <cell r="AC84">
            <v>1224</v>
          </cell>
          <cell r="AD84">
            <v>5540</v>
          </cell>
          <cell r="AE84">
            <v>1656</v>
          </cell>
          <cell r="AF84">
            <v>207</v>
          </cell>
          <cell r="AG84">
            <v>9000</v>
          </cell>
          <cell r="AH84">
            <v>488</v>
          </cell>
          <cell r="AI84">
            <v>1226</v>
          </cell>
          <cell r="AJ84">
            <v>5546</v>
          </cell>
          <cell r="IV84" t="str">
            <v>Willington and Hunwick ED</v>
          </cell>
          <cell r="IW84">
            <v>916.01264359699996</v>
          </cell>
          <cell r="IX84">
            <v>906.37136877599994</v>
          </cell>
          <cell r="IY84">
            <v>905.77596648799999</v>
          </cell>
          <cell r="IZ84">
            <v>906.39540222400001</v>
          </cell>
          <cell r="JA84">
            <v>859</v>
          </cell>
          <cell r="JB84">
            <v>851.87262270299993</v>
          </cell>
          <cell r="JC84">
            <v>834</v>
          </cell>
        </row>
        <row r="85">
          <cell r="B85" t="str">
            <v>Wingate ED</v>
          </cell>
          <cell r="C85">
            <v>4204.2834743510002</v>
          </cell>
          <cell r="D85">
            <v>263.67430641599998</v>
          </cell>
          <cell r="E85">
            <v>536.62967434100005</v>
          </cell>
          <cell r="F85">
            <v>2769.7587456679994</v>
          </cell>
          <cell r="G85">
            <v>634.22074792600006</v>
          </cell>
          <cell r="H85">
            <v>50.827503018999998</v>
          </cell>
          <cell r="I85">
            <v>4155.8287095710002</v>
          </cell>
          <cell r="J85">
            <v>263.40168880599998</v>
          </cell>
          <cell r="K85">
            <v>531.98431849200006</v>
          </cell>
          <cell r="L85">
            <v>2728.5765984979998</v>
          </cell>
          <cell r="M85">
            <v>631.86610377500006</v>
          </cell>
          <cell r="N85">
            <v>62.318455974999999</v>
          </cell>
          <cell r="O85">
            <v>4159.2834743510002</v>
          </cell>
          <cell r="P85">
            <v>263.48371534699999</v>
          </cell>
          <cell r="Q85">
            <v>530.86610377500006</v>
          </cell>
          <cell r="R85">
            <v>2712.2400484350001</v>
          </cell>
          <cell r="S85">
            <v>652.69360679400006</v>
          </cell>
          <cell r="T85">
            <v>61.18214717</v>
          </cell>
          <cell r="U85">
            <v>4137</v>
          </cell>
          <cell r="V85">
            <v>275</v>
          </cell>
          <cell r="W85">
            <v>549</v>
          </cell>
          <cell r="X85">
            <v>2702</v>
          </cell>
          <cell r="Y85">
            <v>611</v>
          </cell>
          <cell r="Z85">
            <v>55</v>
          </cell>
          <cell r="AA85">
            <v>4165</v>
          </cell>
          <cell r="AB85">
            <v>276</v>
          </cell>
          <cell r="AC85">
            <v>562</v>
          </cell>
          <cell r="AD85">
            <v>2706</v>
          </cell>
          <cell r="AE85">
            <v>621</v>
          </cell>
          <cell r="AF85">
            <v>59</v>
          </cell>
          <cell r="AG85">
            <v>4165</v>
          </cell>
          <cell r="AH85">
            <v>273</v>
          </cell>
          <cell r="AI85">
            <v>583</v>
          </cell>
          <cell r="AJ85">
            <v>2678</v>
          </cell>
          <cell r="IV85" t="str">
            <v>Wingate ED</v>
          </cell>
          <cell r="IW85">
            <v>474.84800968700006</v>
          </cell>
          <cell r="IX85">
            <v>478.35705673100006</v>
          </cell>
          <cell r="IY85">
            <v>437.29312427800005</v>
          </cell>
          <cell r="IZ85">
            <v>443.19300364900005</v>
          </cell>
          <cell r="JA85">
            <v>445</v>
          </cell>
          <cell r="JB85">
            <v>453.83835949800005</v>
          </cell>
          <cell r="JC85">
            <v>432</v>
          </cell>
        </row>
        <row r="86">
          <cell r="B86" t="str">
            <v>Woodhouse Close ED</v>
          </cell>
          <cell r="C86">
            <v>8429</v>
          </cell>
          <cell r="D86">
            <v>587</v>
          </cell>
          <cell r="E86">
            <v>1110</v>
          </cell>
          <cell r="F86">
            <v>5376</v>
          </cell>
          <cell r="G86">
            <v>1356</v>
          </cell>
          <cell r="H86">
            <v>156</v>
          </cell>
          <cell r="I86">
            <v>8509</v>
          </cell>
          <cell r="J86">
            <v>593</v>
          </cell>
          <cell r="K86">
            <v>1153</v>
          </cell>
          <cell r="L86">
            <v>5415</v>
          </cell>
          <cell r="M86">
            <v>1348</v>
          </cell>
          <cell r="N86">
            <v>180</v>
          </cell>
          <cell r="O86">
            <v>8570</v>
          </cell>
          <cell r="P86">
            <v>595</v>
          </cell>
          <cell r="Q86">
            <v>1156</v>
          </cell>
          <cell r="R86">
            <v>5408</v>
          </cell>
          <cell r="S86">
            <v>1411</v>
          </cell>
          <cell r="T86">
            <v>182</v>
          </cell>
          <cell r="U86">
            <v>8605</v>
          </cell>
          <cell r="V86">
            <v>572</v>
          </cell>
          <cell r="W86">
            <v>1191</v>
          </cell>
          <cell r="X86">
            <v>5380</v>
          </cell>
          <cell r="Y86">
            <v>1462</v>
          </cell>
          <cell r="Z86">
            <v>181</v>
          </cell>
          <cell r="AA86">
            <v>8697</v>
          </cell>
          <cell r="AB86">
            <v>581</v>
          </cell>
          <cell r="AC86">
            <v>1178</v>
          </cell>
          <cell r="AD86">
            <v>5387</v>
          </cell>
          <cell r="AE86">
            <v>1551</v>
          </cell>
          <cell r="AF86">
            <v>230</v>
          </cell>
          <cell r="AG86">
            <v>8712</v>
          </cell>
          <cell r="AH86">
            <v>576</v>
          </cell>
          <cell r="AI86">
            <v>1217</v>
          </cell>
          <cell r="AJ86">
            <v>5347</v>
          </cell>
          <cell r="IV86" t="str">
            <v>Woodhouse Close ED</v>
          </cell>
          <cell r="IW86">
            <v>981</v>
          </cell>
          <cell r="IX86">
            <v>984</v>
          </cell>
          <cell r="IY86">
            <v>968</v>
          </cell>
          <cell r="IZ86">
            <v>973</v>
          </cell>
          <cell r="JA86">
            <v>983</v>
          </cell>
          <cell r="JB86">
            <v>949</v>
          </cell>
          <cell r="JC86">
            <v>922</v>
          </cell>
        </row>
        <row r="87">
          <cell r="B87" t="str">
            <v>Derwentside CCL</v>
          </cell>
          <cell r="C87">
            <v>90920</v>
          </cell>
          <cell r="D87">
            <v>5483</v>
          </cell>
          <cell r="E87">
            <v>10711</v>
          </cell>
          <cell r="F87">
            <v>58507</v>
          </cell>
          <cell r="G87">
            <v>16219</v>
          </cell>
          <cell r="H87">
            <v>2036</v>
          </cell>
          <cell r="I87">
            <v>91720</v>
          </cell>
          <cell r="J87">
            <v>5624</v>
          </cell>
          <cell r="K87">
            <v>10749</v>
          </cell>
          <cell r="L87">
            <v>58824</v>
          </cell>
          <cell r="M87">
            <v>16523</v>
          </cell>
          <cell r="N87">
            <v>2152</v>
          </cell>
          <cell r="O87">
            <v>92043</v>
          </cell>
          <cell r="P87">
            <v>5663</v>
          </cell>
          <cell r="Q87">
            <v>10871</v>
          </cell>
          <cell r="R87">
            <v>58403</v>
          </cell>
          <cell r="S87">
            <v>17106</v>
          </cell>
          <cell r="T87">
            <v>2154</v>
          </cell>
          <cell r="U87">
            <v>92146</v>
          </cell>
          <cell r="V87">
            <v>5678</v>
          </cell>
          <cell r="W87">
            <v>10877</v>
          </cell>
          <cell r="X87">
            <v>58127</v>
          </cell>
          <cell r="Y87">
            <v>17464</v>
          </cell>
          <cell r="Z87">
            <v>2080</v>
          </cell>
          <cell r="AA87">
            <v>92690</v>
          </cell>
          <cell r="AB87">
            <v>5671</v>
          </cell>
          <cell r="AC87">
            <v>10970</v>
          </cell>
          <cell r="AD87">
            <v>58062</v>
          </cell>
          <cell r="AE87">
            <v>17987</v>
          </cell>
          <cell r="AF87">
            <v>2176</v>
          </cell>
          <cell r="AG87">
            <v>93300</v>
          </cell>
          <cell r="AH87">
            <v>5657</v>
          </cell>
          <cell r="AI87">
            <v>11162</v>
          </cell>
          <cell r="AJ87">
            <v>58096</v>
          </cell>
          <cell r="IV87" t="str">
            <v>Derwentside CCL</v>
          </cell>
          <cell r="IW87">
            <v>9451</v>
          </cell>
          <cell r="IX87">
            <v>9397</v>
          </cell>
          <cell r="IY87">
            <v>9335</v>
          </cell>
          <cell r="IZ87">
            <v>9315</v>
          </cell>
          <cell r="JA87">
            <v>9358</v>
          </cell>
          <cell r="JB87">
            <v>9351</v>
          </cell>
          <cell r="JC87">
            <v>9275</v>
          </cell>
        </row>
        <row r="88">
          <cell r="B88" t="str">
            <v>Chester-le-Street CCL</v>
          </cell>
          <cell r="C88">
            <v>54015</v>
          </cell>
          <cell r="D88">
            <v>2920</v>
          </cell>
          <cell r="E88">
            <v>6530</v>
          </cell>
          <cell r="F88">
            <v>34586</v>
          </cell>
          <cell r="G88">
            <v>9979</v>
          </cell>
          <cell r="H88">
            <v>1000</v>
          </cell>
          <cell r="I88">
            <v>54116</v>
          </cell>
          <cell r="J88">
            <v>2861</v>
          </cell>
          <cell r="K88">
            <v>6427</v>
          </cell>
          <cell r="L88">
            <v>34544</v>
          </cell>
          <cell r="M88">
            <v>10284</v>
          </cell>
          <cell r="N88">
            <v>1058</v>
          </cell>
          <cell r="O88">
            <v>54308</v>
          </cell>
          <cell r="P88">
            <v>2856</v>
          </cell>
          <cell r="Q88">
            <v>6434</v>
          </cell>
          <cell r="R88">
            <v>34285</v>
          </cell>
          <cell r="S88">
            <v>10733</v>
          </cell>
          <cell r="T88">
            <v>1108</v>
          </cell>
          <cell r="U88">
            <v>54228</v>
          </cell>
          <cell r="V88">
            <v>2820</v>
          </cell>
          <cell r="W88">
            <v>6351</v>
          </cell>
          <cell r="X88">
            <v>33989</v>
          </cell>
          <cell r="Y88">
            <v>11068</v>
          </cell>
          <cell r="Z88">
            <v>1127</v>
          </cell>
          <cell r="AA88">
            <v>54434</v>
          </cell>
          <cell r="AB88">
            <v>2807</v>
          </cell>
          <cell r="AC88">
            <v>6299</v>
          </cell>
          <cell r="AD88">
            <v>33972</v>
          </cell>
          <cell r="AE88">
            <v>11356</v>
          </cell>
          <cell r="AF88">
            <v>1168</v>
          </cell>
          <cell r="AG88">
            <v>54451</v>
          </cell>
          <cell r="AH88">
            <v>2707</v>
          </cell>
          <cell r="AI88">
            <v>6324</v>
          </cell>
          <cell r="AJ88">
            <v>33926</v>
          </cell>
          <cell r="IV88" t="str">
            <v>Chester-le-Street CCL</v>
          </cell>
          <cell r="IW88">
            <v>5398</v>
          </cell>
          <cell r="IX88">
            <v>5372</v>
          </cell>
          <cell r="IY88">
            <v>5356</v>
          </cell>
          <cell r="IZ88">
            <v>5432</v>
          </cell>
          <cell r="JA88">
            <v>5439</v>
          </cell>
          <cell r="JB88">
            <v>5538</v>
          </cell>
          <cell r="JC88">
            <v>5529</v>
          </cell>
        </row>
        <row r="89">
          <cell r="B89" t="str">
            <v>Durham CCL</v>
          </cell>
          <cell r="C89">
            <v>93095</v>
          </cell>
          <cell r="D89">
            <v>4286</v>
          </cell>
          <cell r="E89">
            <v>9291</v>
          </cell>
          <cell r="F89">
            <v>64326</v>
          </cell>
          <cell r="G89">
            <v>15192</v>
          </cell>
          <cell r="H89">
            <v>1744</v>
          </cell>
          <cell r="I89">
            <v>94280</v>
          </cell>
          <cell r="J89">
            <v>4392</v>
          </cell>
          <cell r="K89">
            <v>9400</v>
          </cell>
          <cell r="L89">
            <v>64933</v>
          </cell>
          <cell r="M89">
            <v>15555</v>
          </cell>
          <cell r="N89">
            <v>1779</v>
          </cell>
          <cell r="O89">
            <v>94954</v>
          </cell>
          <cell r="P89">
            <v>4429</v>
          </cell>
          <cell r="Q89">
            <v>9461</v>
          </cell>
          <cell r="R89">
            <v>64798</v>
          </cell>
          <cell r="S89">
            <v>16266</v>
          </cell>
          <cell r="T89">
            <v>1888</v>
          </cell>
          <cell r="U89">
            <v>96680</v>
          </cell>
          <cell r="V89">
            <v>4461</v>
          </cell>
          <cell r="W89">
            <v>9507</v>
          </cell>
          <cell r="X89">
            <v>65918</v>
          </cell>
          <cell r="Y89">
            <v>16794</v>
          </cell>
          <cell r="Z89">
            <v>1916</v>
          </cell>
          <cell r="AA89">
            <v>97237</v>
          </cell>
          <cell r="AB89">
            <v>4584</v>
          </cell>
          <cell r="AC89">
            <v>9616</v>
          </cell>
          <cell r="AD89">
            <v>65824</v>
          </cell>
          <cell r="AE89">
            <v>17213</v>
          </cell>
          <cell r="AF89">
            <v>1967</v>
          </cell>
          <cell r="AG89">
            <v>97993</v>
          </cell>
          <cell r="AH89">
            <v>4643</v>
          </cell>
          <cell r="AI89">
            <v>9741</v>
          </cell>
          <cell r="AJ89">
            <v>65971</v>
          </cell>
          <cell r="IV89" t="str">
            <v>Durham CCL</v>
          </cell>
          <cell r="IW89">
            <v>16711</v>
          </cell>
          <cell r="IX89">
            <v>17819</v>
          </cell>
          <cell r="IY89">
            <v>18142</v>
          </cell>
          <cell r="IZ89">
            <v>18301</v>
          </cell>
          <cell r="JA89">
            <v>19232</v>
          </cell>
          <cell r="JB89">
            <v>19293</v>
          </cell>
          <cell r="JC89">
            <v>19423</v>
          </cell>
        </row>
        <row r="90">
          <cell r="B90" t="str">
            <v>Durham Dales CCL</v>
          </cell>
          <cell r="C90">
            <v>89852</v>
          </cell>
          <cell r="D90">
            <v>4793</v>
          </cell>
          <cell r="E90">
            <v>10658</v>
          </cell>
          <cell r="F90">
            <v>57224</v>
          </cell>
          <cell r="G90">
            <v>17177</v>
          </cell>
          <cell r="H90">
            <v>2134</v>
          </cell>
          <cell r="I90">
            <v>90017</v>
          </cell>
          <cell r="J90">
            <v>4831</v>
          </cell>
          <cell r="K90">
            <v>10631</v>
          </cell>
          <cell r="L90">
            <v>56957</v>
          </cell>
          <cell r="M90">
            <v>17598</v>
          </cell>
          <cell r="N90">
            <v>2254</v>
          </cell>
          <cell r="O90">
            <v>90068</v>
          </cell>
          <cell r="P90">
            <v>4824</v>
          </cell>
          <cell r="Q90">
            <v>10592</v>
          </cell>
          <cell r="R90">
            <v>56300</v>
          </cell>
          <cell r="S90">
            <v>18352</v>
          </cell>
          <cell r="T90">
            <v>2238</v>
          </cell>
          <cell r="U90">
            <v>90213</v>
          </cell>
          <cell r="V90">
            <v>4788</v>
          </cell>
          <cell r="W90">
            <v>10630</v>
          </cell>
          <cell r="X90">
            <v>55870</v>
          </cell>
          <cell r="Y90">
            <v>18925</v>
          </cell>
          <cell r="Z90">
            <v>2237</v>
          </cell>
          <cell r="AA90">
            <v>90623</v>
          </cell>
          <cell r="AB90">
            <v>4760</v>
          </cell>
          <cell r="AC90">
            <v>10643</v>
          </cell>
          <cell r="AD90">
            <v>55741</v>
          </cell>
          <cell r="AE90">
            <v>19479</v>
          </cell>
          <cell r="AF90">
            <v>2285</v>
          </cell>
          <cell r="AG90">
            <v>90822</v>
          </cell>
          <cell r="AH90">
            <v>4650</v>
          </cell>
          <cell r="AI90">
            <v>10742</v>
          </cell>
          <cell r="AJ90">
            <v>55487</v>
          </cell>
          <cell r="IV90" t="str">
            <v>Durham Dales CCL</v>
          </cell>
          <cell r="IW90">
            <v>9295</v>
          </cell>
          <cell r="IX90">
            <v>9377</v>
          </cell>
          <cell r="IY90">
            <v>9225</v>
          </cell>
          <cell r="IZ90">
            <v>9305</v>
          </cell>
          <cell r="JA90">
            <v>9191</v>
          </cell>
          <cell r="JB90">
            <v>9279</v>
          </cell>
          <cell r="JC90">
            <v>9087</v>
          </cell>
        </row>
        <row r="91">
          <cell r="B91" t="str">
            <v>East Durham CCL</v>
          </cell>
          <cell r="C91">
            <v>95054</v>
          </cell>
          <cell r="D91">
            <v>5593</v>
          </cell>
          <cell r="E91">
            <v>11723</v>
          </cell>
          <cell r="F91">
            <v>61129</v>
          </cell>
          <cell r="G91">
            <v>16609</v>
          </cell>
          <cell r="H91">
            <v>1771</v>
          </cell>
          <cell r="I91">
            <v>95111</v>
          </cell>
          <cell r="J91">
            <v>5752</v>
          </cell>
          <cell r="K91">
            <v>11580</v>
          </cell>
          <cell r="L91">
            <v>60943</v>
          </cell>
          <cell r="M91">
            <v>16836</v>
          </cell>
          <cell r="N91">
            <v>1831</v>
          </cell>
          <cell r="O91">
            <v>95123</v>
          </cell>
          <cell r="P91">
            <v>5830</v>
          </cell>
          <cell r="Q91">
            <v>11548</v>
          </cell>
          <cell r="R91">
            <v>60479</v>
          </cell>
          <cell r="S91">
            <v>17266</v>
          </cell>
          <cell r="T91">
            <v>1942</v>
          </cell>
          <cell r="U91">
            <v>95153</v>
          </cell>
          <cell r="V91">
            <v>5870</v>
          </cell>
          <cell r="W91">
            <v>11530</v>
          </cell>
          <cell r="X91">
            <v>60237</v>
          </cell>
          <cell r="Y91">
            <v>17516</v>
          </cell>
          <cell r="Z91">
            <v>1963</v>
          </cell>
          <cell r="AA91">
            <v>95075</v>
          </cell>
          <cell r="AB91">
            <v>5848</v>
          </cell>
          <cell r="AC91">
            <v>11461</v>
          </cell>
          <cell r="AD91">
            <v>60003</v>
          </cell>
          <cell r="AE91">
            <v>17763</v>
          </cell>
          <cell r="AF91">
            <v>1989</v>
          </cell>
          <cell r="AG91">
            <v>95090</v>
          </cell>
          <cell r="AH91">
            <v>5719</v>
          </cell>
          <cell r="AI91">
            <v>11530</v>
          </cell>
          <cell r="AJ91">
            <v>59878</v>
          </cell>
          <cell r="IV91" t="str">
            <v>East Durham CCL</v>
          </cell>
          <cell r="IW91">
            <v>11366</v>
          </cell>
          <cell r="IX91">
            <v>11150</v>
          </cell>
          <cell r="IY91">
            <v>10883</v>
          </cell>
          <cell r="IZ91">
            <v>10864</v>
          </cell>
          <cell r="JA91">
            <v>10767</v>
          </cell>
          <cell r="JB91">
            <v>10843</v>
          </cell>
          <cell r="JC91">
            <v>10708</v>
          </cell>
        </row>
        <row r="92">
          <cell r="B92" t="str">
            <v>Sedgefield CCL</v>
          </cell>
          <cell r="C92">
            <v>87692</v>
          </cell>
          <cell r="D92">
            <v>5068</v>
          </cell>
          <cell r="E92">
            <v>10799</v>
          </cell>
          <cell r="F92">
            <v>55893</v>
          </cell>
          <cell r="G92">
            <v>15932</v>
          </cell>
          <cell r="H92">
            <v>1820</v>
          </cell>
          <cell r="I92">
            <v>87750</v>
          </cell>
          <cell r="J92">
            <v>5201</v>
          </cell>
          <cell r="K92">
            <v>10712</v>
          </cell>
          <cell r="L92">
            <v>55619</v>
          </cell>
          <cell r="M92">
            <v>16218</v>
          </cell>
          <cell r="N92">
            <v>1900</v>
          </cell>
          <cell r="O92">
            <v>87852</v>
          </cell>
          <cell r="P92">
            <v>5252</v>
          </cell>
          <cell r="Q92">
            <v>10700</v>
          </cell>
          <cell r="R92">
            <v>55042</v>
          </cell>
          <cell r="S92">
            <v>16858</v>
          </cell>
          <cell r="T92">
            <v>1932</v>
          </cell>
          <cell r="U92">
            <v>87537</v>
          </cell>
          <cell r="V92">
            <v>5190</v>
          </cell>
          <cell r="W92">
            <v>10640</v>
          </cell>
          <cell r="X92">
            <v>54474</v>
          </cell>
          <cell r="Y92">
            <v>17233</v>
          </cell>
          <cell r="Z92">
            <v>1940</v>
          </cell>
          <cell r="AA92">
            <v>87714</v>
          </cell>
          <cell r="AB92">
            <v>5166</v>
          </cell>
          <cell r="AC92">
            <v>10636</v>
          </cell>
          <cell r="AD92">
            <v>54239</v>
          </cell>
          <cell r="AE92">
            <v>17673</v>
          </cell>
          <cell r="AF92">
            <v>2040</v>
          </cell>
          <cell r="AG92">
            <v>88039</v>
          </cell>
          <cell r="AH92">
            <v>5070</v>
          </cell>
          <cell r="AI92">
            <v>10708</v>
          </cell>
          <cell r="AJ92">
            <v>54259</v>
          </cell>
          <cell r="IV92" t="str">
            <v>Sedgefield CCL</v>
          </cell>
          <cell r="IW92">
            <v>9204</v>
          </cell>
          <cell r="IX92">
            <v>9178</v>
          </cell>
          <cell r="IY92">
            <v>8985</v>
          </cell>
          <cell r="IZ92">
            <v>9002</v>
          </cell>
          <cell r="JA92">
            <v>8941</v>
          </cell>
          <cell r="JB92">
            <v>8886</v>
          </cell>
          <cell r="JC92">
            <v>8984</v>
          </cell>
        </row>
        <row r="93">
          <cell r="B93" t="str">
            <v>North Durham CCG</v>
          </cell>
          <cell r="C93">
            <v>238030</v>
          </cell>
          <cell r="D93">
            <v>12689</v>
          </cell>
          <cell r="E93">
            <v>26532</v>
          </cell>
          <cell r="F93">
            <v>157419</v>
          </cell>
          <cell r="G93">
            <v>41390</v>
          </cell>
          <cell r="H93">
            <v>4780</v>
          </cell>
          <cell r="I93">
            <v>240116</v>
          </cell>
          <cell r="J93">
            <v>12877</v>
          </cell>
          <cell r="K93">
            <v>26576</v>
          </cell>
          <cell r="L93">
            <v>158301</v>
          </cell>
          <cell r="M93">
            <v>42362</v>
          </cell>
          <cell r="N93">
            <v>4989</v>
          </cell>
          <cell r="O93">
            <v>241305</v>
          </cell>
          <cell r="P93">
            <v>12948</v>
          </cell>
          <cell r="Q93">
            <v>26766</v>
          </cell>
          <cell r="R93">
            <v>157486</v>
          </cell>
          <cell r="S93">
            <v>44105</v>
          </cell>
          <cell r="T93">
            <v>5150</v>
          </cell>
          <cell r="U93">
            <v>243054</v>
          </cell>
          <cell r="V93">
            <v>12959</v>
          </cell>
          <cell r="W93">
            <v>26735</v>
          </cell>
          <cell r="X93">
            <v>158034</v>
          </cell>
          <cell r="Y93">
            <v>45326</v>
          </cell>
          <cell r="Z93">
            <v>5123</v>
          </cell>
          <cell r="AA93">
            <v>244361</v>
          </cell>
          <cell r="AB93">
            <v>13062</v>
          </cell>
          <cell r="AC93">
            <v>26885</v>
          </cell>
          <cell r="AD93">
            <v>157858</v>
          </cell>
          <cell r="AE93">
            <v>46556</v>
          </cell>
          <cell r="AF93">
            <v>5311</v>
          </cell>
          <cell r="AG93">
            <v>245744</v>
          </cell>
          <cell r="AH93">
            <v>13007</v>
          </cell>
          <cell r="AI93">
            <v>27227</v>
          </cell>
          <cell r="AJ93">
            <v>157993</v>
          </cell>
          <cell r="IV93" t="str">
            <v>North Durham CCG</v>
          </cell>
          <cell r="IW93">
            <v>31560</v>
          </cell>
          <cell r="IX93">
            <v>32588</v>
          </cell>
          <cell r="IY93">
            <v>32833</v>
          </cell>
          <cell r="IZ93">
            <v>33048</v>
          </cell>
          <cell r="JA93">
            <v>34029</v>
          </cell>
          <cell r="JB93">
            <v>34182</v>
          </cell>
          <cell r="JC93">
            <v>34227</v>
          </cell>
        </row>
        <row r="94">
          <cell r="B94" t="str">
            <v>DDES CCG</v>
          </cell>
          <cell r="C94">
            <v>272598</v>
          </cell>
          <cell r="D94">
            <v>15454</v>
          </cell>
          <cell r="E94">
            <v>33180</v>
          </cell>
          <cell r="F94">
            <v>174246</v>
          </cell>
          <cell r="G94">
            <v>49718</v>
          </cell>
          <cell r="H94">
            <v>5725</v>
          </cell>
          <cell r="I94">
            <v>272878</v>
          </cell>
          <cell r="J94">
            <v>15784</v>
          </cell>
          <cell r="K94">
            <v>32923</v>
          </cell>
          <cell r="L94">
            <v>173519</v>
          </cell>
          <cell r="M94">
            <v>50652</v>
          </cell>
          <cell r="N94">
            <v>5985</v>
          </cell>
          <cell r="O94">
            <v>273043</v>
          </cell>
          <cell r="P94">
            <v>15906</v>
          </cell>
          <cell r="Q94">
            <v>32840</v>
          </cell>
          <cell r="R94">
            <v>171821</v>
          </cell>
          <cell r="S94">
            <v>52476</v>
          </cell>
          <cell r="T94">
            <v>6112</v>
          </cell>
          <cell r="U94">
            <v>272903</v>
          </cell>
          <cell r="V94">
            <v>15848</v>
          </cell>
          <cell r="W94">
            <v>32800</v>
          </cell>
          <cell r="X94">
            <v>170581</v>
          </cell>
          <cell r="Y94">
            <v>53674</v>
          </cell>
          <cell r="Z94">
            <v>6140</v>
          </cell>
          <cell r="AA94">
            <v>273412</v>
          </cell>
          <cell r="AB94">
            <v>15774</v>
          </cell>
          <cell r="AC94">
            <v>32740</v>
          </cell>
          <cell r="AD94">
            <v>169983</v>
          </cell>
          <cell r="AE94">
            <v>54915</v>
          </cell>
          <cell r="AF94">
            <v>6314</v>
          </cell>
          <cell r="AG94">
            <v>273951</v>
          </cell>
          <cell r="AH94">
            <v>15439</v>
          </cell>
          <cell r="AI94">
            <v>32980</v>
          </cell>
          <cell r="AJ94">
            <v>169624</v>
          </cell>
          <cell r="IV94" t="str">
            <v>DDES CCG</v>
          </cell>
          <cell r="IW94">
            <v>29865</v>
          </cell>
          <cell r="IX94">
            <v>29705</v>
          </cell>
          <cell r="IY94">
            <v>29093</v>
          </cell>
          <cell r="IZ94">
            <v>29171</v>
          </cell>
          <cell r="JA94">
            <v>28899</v>
          </cell>
          <cell r="JB94">
            <v>29008</v>
          </cell>
          <cell r="JC94">
            <v>28779</v>
          </cell>
        </row>
        <row r="95">
          <cell r="B95" t="str">
            <v>Barnard Castle MC</v>
          </cell>
          <cell r="C95">
            <v>7081</v>
          </cell>
          <cell r="D95">
            <v>238</v>
          </cell>
          <cell r="E95">
            <v>799</v>
          </cell>
          <cell r="F95">
            <v>4423</v>
          </cell>
          <cell r="G95">
            <v>1621</v>
          </cell>
          <cell r="H95">
            <v>263</v>
          </cell>
          <cell r="I95">
            <v>7020</v>
          </cell>
          <cell r="J95">
            <v>228</v>
          </cell>
          <cell r="K95">
            <v>755</v>
          </cell>
          <cell r="L95">
            <v>4375</v>
          </cell>
          <cell r="M95">
            <v>1662</v>
          </cell>
          <cell r="N95">
            <v>273</v>
          </cell>
          <cell r="O95">
            <v>7029</v>
          </cell>
          <cell r="P95">
            <v>242</v>
          </cell>
          <cell r="Q95">
            <v>706</v>
          </cell>
          <cell r="R95">
            <v>4349</v>
          </cell>
          <cell r="S95">
            <v>1732</v>
          </cell>
          <cell r="T95">
            <v>265</v>
          </cell>
          <cell r="U95">
            <v>6959</v>
          </cell>
          <cell r="V95">
            <v>248</v>
          </cell>
          <cell r="W95">
            <v>683</v>
          </cell>
          <cell r="X95">
            <v>4266</v>
          </cell>
          <cell r="Y95">
            <v>1762</v>
          </cell>
          <cell r="Z95">
            <v>249</v>
          </cell>
          <cell r="AA95">
            <v>7038</v>
          </cell>
          <cell r="AB95">
            <v>233</v>
          </cell>
          <cell r="AC95">
            <v>684</v>
          </cell>
          <cell r="AD95">
            <v>4319</v>
          </cell>
          <cell r="AE95">
            <v>1802</v>
          </cell>
          <cell r="AF95">
            <v>261</v>
          </cell>
          <cell r="AG95">
            <v>7011</v>
          </cell>
          <cell r="AH95">
            <v>232</v>
          </cell>
          <cell r="AI95">
            <v>658</v>
          </cell>
          <cell r="AJ95">
            <v>4294</v>
          </cell>
          <cell r="IV95" t="str">
            <v>Barnard Castle MC</v>
          </cell>
          <cell r="IW95">
            <v>1055</v>
          </cell>
          <cell r="IX95">
            <v>1160</v>
          </cell>
          <cell r="IY95">
            <v>1120</v>
          </cell>
          <cell r="IZ95">
            <v>1145</v>
          </cell>
          <cell r="JA95">
            <v>1147</v>
          </cell>
          <cell r="JB95">
            <v>1211</v>
          </cell>
          <cell r="JC95">
            <v>1159</v>
          </cell>
        </row>
        <row r="96">
          <cell r="B96" t="str">
            <v>Bishop Auckland MC</v>
          </cell>
          <cell r="C96">
            <v>28715</v>
          </cell>
          <cell r="D96">
            <v>1672</v>
          </cell>
          <cell r="E96">
            <v>3500</v>
          </cell>
          <cell r="F96">
            <v>18449</v>
          </cell>
          <cell r="G96">
            <v>5094</v>
          </cell>
          <cell r="H96">
            <v>619</v>
          </cell>
          <cell r="I96">
            <v>28925</v>
          </cell>
          <cell r="J96">
            <v>1727</v>
          </cell>
          <cell r="K96">
            <v>3541</v>
          </cell>
          <cell r="L96">
            <v>18456</v>
          </cell>
          <cell r="M96">
            <v>5201</v>
          </cell>
          <cell r="N96">
            <v>674</v>
          </cell>
          <cell r="O96">
            <v>29014</v>
          </cell>
          <cell r="P96">
            <v>1738</v>
          </cell>
          <cell r="Q96">
            <v>3545</v>
          </cell>
          <cell r="R96">
            <v>18306</v>
          </cell>
          <cell r="S96">
            <v>5425</v>
          </cell>
          <cell r="T96">
            <v>655</v>
          </cell>
          <cell r="U96">
            <v>29193</v>
          </cell>
          <cell r="V96">
            <v>1778</v>
          </cell>
          <cell r="W96">
            <v>3557</v>
          </cell>
          <cell r="X96">
            <v>18245</v>
          </cell>
          <cell r="Y96">
            <v>5613</v>
          </cell>
          <cell r="Z96">
            <v>688</v>
          </cell>
          <cell r="AA96">
            <v>29250</v>
          </cell>
          <cell r="AB96">
            <v>1754</v>
          </cell>
          <cell r="AC96">
            <v>3523</v>
          </cell>
          <cell r="AD96">
            <v>18162</v>
          </cell>
          <cell r="AE96">
            <v>5811</v>
          </cell>
          <cell r="AF96">
            <v>723</v>
          </cell>
          <cell r="AG96">
            <v>29305</v>
          </cell>
          <cell r="AH96">
            <v>1708</v>
          </cell>
          <cell r="AI96">
            <v>3557</v>
          </cell>
          <cell r="AJ96">
            <v>18125</v>
          </cell>
          <cell r="IV96" t="str">
            <v>Bishop Auckland MC</v>
          </cell>
          <cell r="IW96">
            <v>3066</v>
          </cell>
          <cell r="IX96">
            <v>3098</v>
          </cell>
          <cell r="IY96">
            <v>3037</v>
          </cell>
          <cell r="IZ96">
            <v>3069</v>
          </cell>
          <cell r="JA96">
            <v>3060</v>
          </cell>
          <cell r="JB96">
            <v>3047</v>
          </cell>
          <cell r="JC96">
            <v>2959</v>
          </cell>
        </row>
        <row r="97">
          <cell r="B97" t="str">
            <v>Chester-le-Street MC</v>
          </cell>
          <cell r="C97">
            <v>25561</v>
          </cell>
          <cell r="D97">
            <v>1309</v>
          </cell>
          <cell r="E97">
            <v>3031</v>
          </cell>
          <cell r="F97">
            <v>16096</v>
          </cell>
          <cell r="G97">
            <v>5125</v>
          </cell>
          <cell r="H97">
            <v>544</v>
          </cell>
          <cell r="I97">
            <v>25629</v>
          </cell>
          <cell r="J97">
            <v>1274</v>
          </cell>
          <cell r="K97">
            <v>2985</v>
          </cell>
          <cell r="L97">
            <v>16089</v>
          </cell>
          <cell r="M97">
            <v>5281</v>
          </cell>
          <cell r="N97">
            <v>586</v>
          </cell>
          <cell r="O97">
            <v>25712</v>
          </cell>
          <cell r="P97">
            <v>1272</v>
          </cell>
          <cell r="Q97">
            <v>2999</v>
          </cell>
          <cell r="R97">
            <v>15940</v>
          </cell>
          <cell r="S97">
            <v>5501</v>
          </cell>
          <cell r="T97">
            <v>611</v>
          </cell>
          <cell r="U97">
            <v>25680</v>
          </cell>
          <cell r="V97">
            <v>1263</v>
          </cell>
          <cell r="W97">
            <v>2962</v>
          </cell>
          <cell r="X97">
            <v>15834</v>
          </cell>
          <cell r="Y97">
            <v>5621</v>
          </cell>
          <cell r="Z97">
            <v>640</v>
          </cell>
          <cell r="AA97">
            <v>25814</v>
          </cell>
          <cell r="AB97">
            <v>1277</v>
          </cell>
          <cell r="AC97">
            <v>2976</v>
          </cell>
          <cell r="AD97">
            <v>15753</v>
          </cell>
          <cell r="AE97">
            <v>5808</v>
          </cell>
          <cell r="AF97">
            <v>664</v>
          </cell>
          <cell r="AG97">
            <v>25485</v>
          </cell>
          <cell r="AH97">
            <v>1187</v>
          </cell>
          <cell r="AI97">
            <v>2928</v>
          </cell>
          <cell r="AJ97">
            <v>15532</v>
          </cell>
          <cell r="IV97" t="str">
            <v>Chester-le-Street MC</v>
          </cell>
          <cell r="IW97">
            <v>2528</v>
          </cell>
          <cell r="IX97">
            <v>2508</v>
          </cell>
          <cell r="IY97">
            <v>2537</v>
          </cell>
          <cell r="IZ97">
            <v>2578</v>
          </cell>
          <cell r="JA97">
            <v>2609</v>
          </cell>
          <cell r="JB97">
            <v>2625</v>
          </cell>
          <cell r="JC97">
            <v>2630</v>
          </cell>
        </row>
        <row r="98">
          <cell r="B98" t="str">
            <v>Consett MC</v>
          </cell>
          <cell r="C98">
            <v>34790</v>
          </cell>
          <cell r="D98">
            <v>2096</v>
          </cell>
          <cell r="E98">
            <v>4253</v>
          </cell>
          <cell r="F98">
            <v>22487</v>
          </cell>
          <cell r="G98">
            <v>5954</v>
          </cell>
          <cell r="H98">
            <v>701</v>
          </cell>
          <cell r="I98">
            <v>35209</v>
          </cell>
          <cell r="J98">
            <v>2186</v>
          </cell>
          <cell r="K98">
            <v>4253</v>
          </cell>
          <cell r="L98">
            <v>22662</v>
          </cell>
          <cell r="M98">
            <v>6108</v>
          </cell>
          <cell r="N98">
            <v>790</v>
          </cell>
          <cell r="O98">
            <v>35415</v>
          </cell>
          <cell r="P98">
            <v>2176</v>
          </cell>
          <cell r="Q98">
            <v>4333</v>
          </cell>
          <cell r="R98">
            <v>22591</v>
          </cell>
          <cell r="S98">
            <v>6315</v>
          </cell>
          <cell r="T98">
            <v>820</v>
          </cell>
          <cell r="U98">
            <v>35591</v>
          </cell>
          <cell r="V98">
            <v>2160</v>
          </cell>
          <cell r="W98">
            <v>4343</v>
          </cell>
          <cell r="X98">
            <v>22639</v>
          </cell>
          <cell r="Y98">
            <v>6449</v>
          </cell>
          <cell r="Z98">
            <v>785</v>
          </cell>
          <cell r="AA98">
            <v>35866</v>
          </cell>
          <cell r="AB98">
            <v>2178</v>
          </cell>
          <cell r="AC98">
            <v>4408</v>
          </cell>
          <cell r="AD98">
            <v>22686</v>
          </cell>
          <cell r="AE98">
            <v>6594</v>
          </cell>
          <cell r="AF98">
            <v>804</v>
          </cell>
          <cell r="AG98">
            <v>36088</v>
          </cell>
          <cell r="AH98">
            <v>2167</v>
          </cell>
          <cell r="AI98">
            <v>4405</v>
          </cell>
          <cell r="AJ98">
            <v>22762</v>
          </cell>
          <cell r="IV98" t="str">
            <v>Consett MC</v>
          </cell>
          <cell r="IW98">
            <v>3586</v>
          </cell>
          <cell r="IX98">
            <v>3593</v>
          </cell>
          <cell r="IY98">
            <v>3556</v>
          </cell>
          <cell r="IZ98">
            <v>3549</v>
          </cell>
          <cell r="JA98">
            <v>3605</v>
          </cell>
          <cell r="JB98">
            <v>3606</v>
          </cell>
          <cell r="JC98">
            <v>3669</v>
          </cell>
        </row>
        <row r="99">
          <cell r="B99" t="str">
            <v>Crook MC</v>
          </cell>
          <cell r="C99">
            <v>9902</v>
          </cell>
          <cell r="D99">
            <v>588</v>
          </cell>
          <cell r="E99">
            <v>1179</v>
          </cell>
          <cell r="F99">
            <v>6332</v>
          </cell>
          <cell r="G99">
            <v>1803</v>
          </cell>
          <cell r="H99">
            <v>210</v>
          </cell>
          <cell r="I99">
            <v>9985</v>
          </cell>
          <cell r="J99">
            <v>587</v>
          </cell>
          <cell r="K99">
            <v>1201</v>
          </cell>
          <cell r="L99">
            <v>6336</v>
          </cell>
          <cell r="M99">
            <v>1861</v>
          </cell>
          <cell r="N99">
            <v>232</v>
          </cell>
          <cell r="O99">
            <v>9966</v>
          </cell>
          <cell r="P99">
            <v>599</v>
          </cell>
          <cell r="Q99">
            <v>1197</v>
          </cell>
          <cell r="R99">
            <v>6227</v>
          </cell>
          <cell r="S99">
            <v>1943</v>
          </cell>
          <cell r="T99">
            <v>232</v>
          </cell>
          <cell r="U99">
            <v>9940</v>
          </cell>
          <cell r="V99">
            <v>599</v>
          </cell>
          <cell r="W99">
            <v>1212</v>
          </cell>
          <cell r="X99">
            <v>6167</v>
          </cell>
          <cell r="Y99">
            <v>1962</v>
          </cell>
          <cell r="Z99">
            <v>210</v>
          </cell>
          <cell r="AA99">
            <v>9953</v>
          </cell>
          <cell r="AB99">
            <v>588</v>
          </cell>
          <cell r="AC99">
            <v>1235</v>
          </cell>
          <cell r="AD99">
            <v>6119</v>
          </cell>
          <cell r="AE99">
            <v>2011</v>
          </cell>
          <cell r="AF99">
            <v>217</v>
          </cell>
          <cell r="AG99">
            <v>9951</v>
          </cell>
          <cell r="AH99">
            <v>589</v>
          </cell>
          <cell r="AI99">
            <v>1237</v>
          </cell>
          <cell r="AJ99">
            <v>6071</v>
          </cell>
          <cell r="IV99" t="str">
            <v>Crook MC</v>
          </cell>
          <cell r="IW99">
            <v>1065</v>
          </cell>
          <cell r="IX99">
            <v>1003</v>
          </cell>
          <cell r="IY99">
            <v>982</v>
          </cell>
          <cell r="IZ99">
            <v>987</v>
          </cell>
          <cell r="JA99">
            <v>957</v>
          </cell>
          <cell r="JB99">
            <v>959</v>
          </cell>
          <cell r="JC99">
            <v>929</v>
          </cell>
        </row>
        <row r="100">
          <cell r="B100" t="str">
            <v>Durham City MC</v>
          </cell>
          <cell r="C100">
            <v>49568</v>
          </cell>
          <cell r="D100">
            <v>1842</v>
          </cell>
          <cell r="E100">
            <v>4106</v>
          </cell>
          <cell r="F100">
            <v>36053</v>
          </cell>
          <cell r="G100">
            <v>7567</v>
          </cell>
          <cell r="H100">
            <v>903</v>
          </cell>
          <cell r="I100">
            <v>47957</v>
          </cell>
          <cell r="J100">
            <v>1780</v>
          </cell>
          <cell r="K100">
            <v>3780</v>
          </cell>
          <cell r="L100">
            <v>34896</v>
          </cell>
          <cell r="M100">
            <v>7501</v>
          </cell>
          <cell r="N100">
            <v>905</v>
          </cell>
          <cell r="O100">
            <v>48459</v>
          </cell>
          <cell r="P100">
            <v>1837</v>
          </cell>
          <cell r="Q100">
            <v>3822</v>
          </cell>
          <cell r="R100">
            <v>34936</v>
          </cell>
          <cell r="S100">
            <v>7864</v>
          </cell>
          <cell r="T100">
            <v>966</v>
          </cell>
          <cell r="U100">
            <v>49880</v>
          </cell>
          <cell r="V100">
            <v>1804</v>
          </cell>
          <cell r="W100">
            <v>3908</v>
          </cell>
          <cell r="X100">
            <v>36040</v>
          </cell>
          <cell r="Y100">
            <v>8128</v>
          </cell>
          <cell r="Z100">
            <v>996</v>
          </cell>
          <cell r="AA100">
            <v>50093</v>
          </cell>
          <cell r="AB100">
            <v>1858</v>
          </cell>
          <cell r="AC100">
            <v>3953</v>
          </cell>
          <cell r="AD100">
            <v>35935</v>
          </cell>
          <cell r="AE100">
            <v>8347</v>
          </cell>
          <cell r="AF100">
            <v>1035</v>
          </cell>
          <cell r="AG100">
            <v>50357</v>
          </cell>
          <cell r="AH100">
            <v>1863</v>
          </cell>
          <cell r="AI100">
            <v>4087</v>
          </cell>
          <cell r="AJ100">
            <v>35918</v>
          </cell>
          <cell r="IV100" t="str">
            <v>Durham City MC</v>
          </cell>
          <cell r="IW100">
            <v>12615</v>
          </cell>
          <cell r="IX100">
            <v>13344</v>
          </cell>
          <cell r="IY100">
            <v>13663</v>
          </cell>
          <cell r="IZ100">
            <v>13821</v>
          </cell>
          <cell r="JA100">
            <v>14707</v>
          </cell>
          <cell r="JB100">
            <v>14766</v>
          </cell>
          <cell r="JC100">
            <v>14905</v>
          </cell>
        </row>
        <row r="101">
          <cell r="B101" t="str">
            <v>Newton Aycliffe MC</v>
          </cell>
          <cell r="C101">
            <v>26840</v>
          </cell>
          <cell r="D101">
            <v>1588</v>
          </cell>
          <cell r="E101">
            <v>3536</v>
          </cell>
          <cell r="F101">
            <v>17032</v>
          </cell>
          <cell r="G101">
            <v>4684</v>
          </cell>
          <cell r="H101">
            <v>424</v>
          </cell>
          <cell r="I101">
            <v>26954</v>
          </cell>
          <cell r="J101">
            <v>1673</v>
          </cell>
          <cell r="K101">
            <v>3501</v>
          </cell>
          <cell r="L101">
            <v>17032</v>
          </cell>
          <cell r="M101">
            <v>4748</v>
          </cell>
          <cell r="N101">
            <v>497</v>
          </cell>
          <cell r="O101">
            <v>27015</v>
          </cell>
          <cell r="P101">
            <v>1670</v>
          </cell>
          <cell r="Q101">
            <v>3490</v>
          </cell>
          <cell r="R101">
            <v>16877</v>
          </cell>
          <cell r="S101">
            <v>4978</v>
          </cell>
          <cell r="T101">
            <v>508</v>
          </cell>
          <cell r="U101">
            <v>26822</v>
          </cell>
          <cell r="V101">
            <v>1626</v>
          </cell>
          <cell r="W101">
            <v>3434</v>
          </cell>
          <cell r="X101">
            <v>16648</v>
          </cell>
          <cell r="Y101">
            <v>5114</v>
          </cell>
          <cell r="Z101">
            <v>540</v>
          </cell>
          <cell r="AA101">
            <v>26774</v>
          </cell>
          <cell r="AB101">
            <v>1625</v>
          </cell>
          <cell r="AC101">
            <v>3383</v>
          </cell>
          <cell r="AD101">
            <v>16524</v>
          </cell>
          <cell r="AE101">
            <v>5242</v>
          </cell>
          <cell r="AF101">
            <v>591</v>
          </cell>
          <cell r="AG101">
            <v>26820</v>
          </cell>
          <cell r="AH101">
            <v>1570</v>
          </cell>
          <cell r="AI101">
            <v>3417</v>
          </cell>
          <cell r="AJ101">
            <v>16460</v>
          </cell>
          <cell r="IV101" t="str">
            <v>Newton Aycliffe MC</v>
          </cell>
          <cell r="IW101">
            <v>2853</v>
          </cell>
          <cell r="IX101">
            <v>2908</v>
          </cell>
          <cell r="IY101">
            <v>2899</v>
          </cell>
          <cell r="IZ101">
            <v>2941</v>
          </cell>
          <cell r="JA101">
            <v>2898</v>
          </cell>
          <cell r="JB101">
            <v>2890</v>
          </cell>
          <cell r="JC101">
            <v>2920</v>
          </cell>
        </row>
        <row r="102">
          <cell r="B102" t="str">
            <v>Peterlee MC</v>
          </cell>
          <cell r="C102">
            <v>28483</v>
          </cell>
          <cell r="D102">
            <v>1622</v>
          </cell>
          <cell r="E102">
            <v>3844</v>
          </cell>
          <cell r="F102">
            <v>18234</v>
          </cell>
          <cell r="G102">
            <v>4783</v>
          </cell>
          <cell r="H102">
            <v>400</v>
          </cell>
          <cell r="I102">
            <v>28248</v>
          </cell>
          <cell r="J102">
            <v>1610</v>
          </cell>
          <cell r="K102">
            <v>3768</v>
          </cell>
          <cell r="L102">
            <v>18026</v>
          </cell>
          <cell r="M102">
            <v>4844</v>
          </cell>
          <cell r="N102">
            <v>391</v>
          </cell>
          <cell r="O102">
            <v>28156</v>
          </cell>
          <cell r="P102">
            <v>1625</v>
          </cell>
          <cell r="Q102">
            <v>3685</v>
          </cell>
          <cell r="R102">
            <v>17904</v>
          </cell>
          <cell r="S102">
            <v>4942</v>
          </cell>
          <cell r="T102">
            <v>402</v>
          </cell>
          <cell r="U102">
            <v>27959</v>
          </cell>
          <cell r="V102">
            <v>1635</v>
          </cell>
          <cell r="W102">
            <v>3632</v>
          </cell>
          <cell r="X102">
            <v>17710</v>
          </cell>
          <cell r="Y102">
            <v>4982</v>
          </cell>
          <cell r="Z102">
            <v>423</v>
          </cell>
          <cell r="AA102">
            <v>27752</v>
          </cell>
          <cell r="AB102">
            <v>1622</v>
          </cell>
          <cell r="AC102">
            <v>3544</v>
          </cell>
          <cell r="AD102">
            <v>17536</v>
          </cell>
          <cell r="AE102">
            <v>5050</v>
          </cell>
          <cell r="AF102">
            <v>459</v>
          </cell>
          <cell r="AG102">
            <v>27548</v>
          </cell>
          <cell r="AH102">
            <v>1583</v>
          </cell>
          <cell r="AI102">
            <v>3511</v>
          </cell>
          <cell r="AJ102">
            <v>17343</v>
          </cell>
          <cell r="IV102" t="str">
            <v>Peterlee MC</v>
          </cell>
          <cell r="IW102">
            <v>3596</v>
          </cell>
          <cell r="IX102">
            <v>3500</v>
          </cell>
          <cell r="IY102">
            <v>3393</v>
          </cell>
          <cell r="IZ102">
            <v>3427</v>
          </cell>
          <cell r="JA102">
            <v>3332</v>
          </cell>
          <cell r="JB102">
            <v>3345</v>
          </cell>
          <cell r="JC102">
            <v>3253</v>
          </cell>
        </row>
        <row r="103">
          <cell r="B103" t="str">
            <v>Seaham MC</v>
          </cell>
          <cell r="C103">
            <v>23860</v>
          </cell>
          <cell r="D103">
            <v>1430</v>
          </cell>
          <cell r="E103">
            <v>2734</v>
          </cell>
          <cell r="F103">
            <v>15463</v>
          </cell>
          <cell r="G103">
            <v>4233</v>
          </cell>
          <cell r="H103">
            <v>462</v>
          </cell>
          <cell r="I103">
            <v>24081</v>
          </cell>
          <cell r="J103">
            <v>1497</v>
          </cell>
          <cell r="K103">
            <v>2723</v>
          </cell>
          <cell r="L103">
            <v>15558</v>
          </cell>
          <cell r="M103">
            <v>4303</v>
          </cell>
          <cell r="N103">
            <v>508</v>
          </cell>
          <cell r="O103">
            <v>24077</v>
          </cell>
          <cell r="P103">
            <v>1527</v>
          </cell>
          <cell r="Q103">
            <v>2736</v>
          </cell>
          <cell r="R103">
            <v>15401</v>
          </cell>
          <cell r="S103">
            <v>4413</v>
          </cell>
          <cell r="T103">
            <v>563</v>
          </cell>
          <cell r="U103">
            <v>24146</v>
          </cell>
          <cell r="V103">
            <v>1538</v>
          </cell>
          <cell r="W103">
            <v>2785</v>
          </cell>
          <cell r="X103">
            <v>15344</v>
          </cell>
          <cell r="Y103">
            <v>4479</v>
          </cell>
          <cell r="Z103">
            <v>569</v>
          </cell>
          <cell r="AA103">
            <v>24168</v>
          </cell>
          <cell r="AB103">
            <v>1532</v>
          </cell>
          <cell r="AC103">
            <v>2830</v>
          </cell>
          <cell r="AD103">
            <v>15274</v>
          </cell>
          <cell r="AE103">
            <v>4532</v>
          </cell>
          <cell r="AF103">
            <v>561</v>
          </cell>
          <cell r="AG103">
            <v>24179</v>
          </cell>
          <cell r="AH103">
            <v>1508</v>
          </cell>
          <cell r="AI103">
            <v>2797</v>
          </cell>
          <cell r="AJ103">
            <v>15258</v>
          </cell>
          <cell r="IV103" t="str">
            <v>Seaham MC</v>
          </cell>
          <cell r="IW103">
            <v>2761</v>
          </cell>
          <cell r="IX103">
            <v>2673</v>
          </cell>
          <cell r="IY103">
            <v>2614</v>
          </cell>
          <cell r="IZ103">
            <v>2590</v>
          </cell>
          <cell r="JA103">
            <v>2554</v>
          </cell>
          <cell r="JB103">
            <v>2542</v>
          </cell>
          <cell r="JC103">
            <v>2521</v>
          </cell>
        </row>
        <row r="104">
          <cell r="B104" t="str">
            <v>Shildon MC</v>
          </cell>
          <cell r="C104">
            <v>10372</v>
          </cell>
          <cell r="D104">
            <v>658</v>
          </cell>
          <cell r="E104">
            <v>1220</v>
          </cell>
          <cell r="F104">
            <v>6539</v>
          </cell>
          <cell r="G104">
            <v>1955</v>
          </cell>
          <cell r="H104">
            <v>277</v>
          </cell>
          <cell r="I104">
            <v>10342</v>
          </cell>
          <cell r="J104">
            <v>660</v>
          </cell>
          <cell r="K104">
            <v>1224</v>
          </cell>
          <cell r="L104">
            <v>6497</v>
          </cell>
          <cell r="M104">
            <v>1961</v>
          </cell>
          <cell r="N104">
            <v>270</v>
          </cell>
          <cell r="O104">
            <v>10284</v>
          </cell>
          <cell r="P104">
            <v>657</v>
          </cell>
          <cell r="Q104">
            <v>1221</v>
          </cell>
          <cell r="R104">
            <v>6424</v>
          </cell>
          <cell r="S104">
            <v>1982</v>
          </cell>
          <cell r="T104">
            <v>253</v>
          </cell>
          <cell r="U104">
            <v>10192</v>
          </cell>
          <cell r="V104">
            <v>649</v>
          </cell>
          <cell r="W104">
            <v>1237</v>
          </cell>
          <cell r="X104">
            <v>6317</v>
          </cell>
          <cell r="Y104">
            <v>1989</v>
          </cell>
          <cell r="Z104">
            <v>241</v>
          </cell>
          <cell r="AA104">
            <v>10176</v>
          </cell>
          <cell r="AB104">
            <v>657</v>
          </cell>
          <cell r="AC104">
            <v>1249</v>
          </cell>
          <cell r="AD104">
            <v>6234</v>
          </cell>
          <cell r="AE104">
            <v>2036</v>
          </cell>
          <cell r="AF104">
            <v>244</v>
          </cell>
          <cell r="AG104">
            <v>10171</v>
          </cell>
          <cell r="AH104">
            <v>637</v>
          </cell>
          <cell r="AI104">
            <v>1265</v>
          </cell>
          <cell r="AJ104">
            <v>6233</v>
          </cell>
          <cell r="IV104" t="str">
            <v>Shildon MC</v>
          </cell>
          <cell r="IW104">
            <v>1183</v>
          </cell>
          <cell r="IX104">
            <v>1164</v>
          </cell>
          <cell r="IY104">
            <v>1117</v>
          </cell>
          <cell r="IZ104">
            <v>1104</v>
          </cell>
          <cell r="JA104">
            <v>1076</v>
          </cell>
          <cell r="JB104">
            <v>1037</v>
          </cell>
          <cell r="JC104">
            <v>1068</v>
          </cell>
        </row>
        <row r="105">
          <cell r="B105" t="str">
            <v>Spennymoor MC</v>
          </cell>
          <cell r="C105">
            <v>19729</v>
          </cell>
          <cell r="D105">
            <v>1114</v>
          </cell>
          <cell r="E105">
            <v>2367</v>
          </cell>
          <cell r="F105">
            <v>12816</v>
          </cell>
          <cell r="G105">
            <v>3432</v>
          </cell>
          <cell r="H105">
            <v>417</v>
          </cell>
          <cell r="I105">
            <v>19810</v>
          </cell>
          <cell r="J105">
            <v>1162</v>
          </cell>
          <cell r="K105">
            <v>2336</v>
          </cell>
          <cell r="L105">
            <v>12763</v>
          </cell>
          <cell r="M105">
            <v>3549</v>
          </cell>
          <cell r="N105">
            <v>423</v>
          </cell>
          <cell r="O105">
            <v>20040</v>
          </cell>
          <cell r="P105">
            <v>1205</v>
          </cell>
          <cell r="Q105">
            <v>2373</v>
          </cell>
          <cell r="R105">
            <v>12736</v>
          </cell>
          <cell r="S105">
            <v>3726</v>
          </cell>
          <cell r="T105">
            <v>443</v>
          </cell>
          <cell r="U105">
            <v>20173</v>
          </cell>
          <cell r="V105">
            <v>1236</v>
          </cell>
          <cell r="W105">
            <v>2384</v>
          </cell>
          <cell r="X105">
            <v>12712</v>
          </cell>
          <cell r="Y105">
            <v>3841</v>
          </cell>
          <cell r="Z105">
            <v>442</v>
          </cell>
          <cell r="AA105">
            <v>20343</v>
          </cell>
          <cell r="AB105">
            <v>1239</v>
          </cell>
          <cell r="AC105">
            <v>2400</v>
          </cell>
          <cell r="AD105">
            <v>12736</v>
          </cell>
          <cell r="AE105">
            <v>3968</v>
          </cell>
          <cell r="AF105">
            <v>442</v>
          </cell>
          <cell r="AG105">
            <v>20548</v>
          </cell>
          <cell r="AH105">
            <v>1225</v>
          </cell>
          <cell r="AI105">
            <v>2414</v>
          </cell>
          <cell r="AJ105">
            <v>12827</v>
          </cell>
          <cell r="IV105" t="str">
            <v>Spennymoor MC</v>
          </cell>
          <cell r="IW105">
            <v>1998</v>
          </cell>
          <cell r="IX105">
            <v>1950</v>
          </cell>
          <cell r="IY105">
            <v>1906</v>
          </cell>
          <cell r="IZ105">
            <v>1945</v>
          </cell>
          <cell r="JA105">
            <v>1981</v>
          </cell>
          <cell r="JB105">
            <v>1995</v>
          </cell>
          <cell r="JC105">
            <v>2028</v>
          </cell>
        </row>
        <row r="106">
          <cell r="B106" t="str">
            <v>Stanley MC</v>
          </cell>
          <cell r="C106">
            <v>20035</v>
          </cell>
          <cell r="D106">
            <v>1291</v>
          </cell>
          <cell r="E106">
            <v>2406</v>
          </cell>
          <cell r="F106">
            <v>12929</v>
          </cell>
          <cell r="G106">
            <v>3409</v>
          </cell>
          <cell r="H106">
            <v>430</v>
          </cell>
          <cell r="I106">
            <v>20397</v>
          </cell>
          <cell r="J106">
            <v>1379</v>
          </cell>
          <cell r="K106">
            <v>2458</v>
          </cell>
          <cell r="L106">
            <v>13104</v>
          </cell>
          <cell r="M106">
            <v>3456</v>
          </cell>
          <cell r="N106">
            <v>475</v>
          </cell>
          <cell r="O106">
            <v>20511</v>
          </cell>
          <cell r="P106">
            <v>1389</v>
          </cell>
          <cell r="Q106">
            <v>2492</v>
          </cell>
          <cell r="R106">
            <v>13040</v>
          </cell>
          <cell r="S106">
            <v>3590</v>
          </cell>
          <cell r="T106">
            <v>480</v>
          </cell>
          <cell r="U106">
            <v>20592</v>
          </cell>
          <cell r="V106">
            <v>1443</v>
          </cell>
          <cell r="W106">
            <v>2461</v>
          </cell>
          <cell r="X106">
            <v>13038</v>
          </cell>
          <cell r="Y106">
            <v>3650</v>
          </cell>
          <cell r="Z106">
            <v>447</v>
          </cell>
          <cell r="AA106">
            <v>20665</v>
          </cell>
          <cell r="AB106">
            <v>1403</v>
          </cell>
          <cell r="AC106">
            <v>2534</v>
          </cell>
          <cell r="AD106">
            <v>12978</v>
          </cell>
          <cell r="AE106">
            <v>3750</v>
          </cell>
          <cell r="AF106">
            <v>470</v>
          </cell>
          <cell r="AG106">
            <v>20731</v>
          </cell>
          <cell r="AH106">
            <v>1378</v>
          </cell>
          <cell r="AI106">
            <v>2626</v>
          </cell>
          <cell r="AJ106">
            <v>12933</v>
          </cell>
          <cell r="IV106" t="str">
            <v>Stanley MC</v>
          </cell>
          <cell r="IW106">
            <v>2318</v>
          </cell>
          <cell r="IX106">
            <v>2325</v>
          </cell>
          <cell r="IY106">
            <v>2316</v>
          </cell>
          <cell r="IZ106">
            <v>2300</v>
          </cell>
          <cell r="JA106">
            <v>2344</v>
          </cell>
          <cell r="JB106">
            <v>2327</v>
          </cell>
          <cell r="JC106">
            <v>2257</v>
          </cell>
        </row>
        <row r="107">
          <cell r="B107" t="str">
            <v>County Durham</v>
          </cell>
          <cell r="C107">
            <v>510628.00000000006</v>
          </cell>
          <cell r="D107">
            <v>28143.000000000004</v>
          </cell>
          <cell r="E107">
            <v>59712.000000000007</v>
          </cell>
          <cell r="F107">
            <v>331665</v>
          </cell>
          <cell r="G107">
            <v>91108</v>
          </cell>
          <cell r="H107">
            <v>10505.000000000002</v>
          </cell>
          <cell r="I107">
            <v>512994</v>
          </cell>
          <cell r="J107">
            <v>28660.999999999996</v>
          </cell>
          <cell r="K107">
            <v>59498.999999999993</v>
          </cell>
          <cell r="L107">
            <v>331820</v>
          </cell>
          <cell r="M107">
            <v>93014</v>
          </cell>
          <cell r="N107">
            <v>10974</v>
          </cell>
          <cell r="O107">
            <v>514348</v>
          </cell>
          <cell r="P107">
            <v>28854</v>
          </cell>
          <cell r="Q107">
            <v>59606</v>
          </cell>
          <cell r="R107">
            <v>329307.00000000006</v>
          </cell>
          <cell r="S107">
            <v>96581</v>
          </cell>
          <cell r="T107">
            <v>11262</v>
          </cell>
          <cell r="U107">
            <v>515957</v>
          </cell>
          <cell r="V107">
            <v>28807</v>
          </cell>
          <cell r="W107">
            <v>59535</v>
          </cell>
          <cell r="X107">
            <v>328615</v>
          </cell>
          <cell r="Y107">
            <v>99000</v>
          </cell>
          <cell r="Z107">
            <v>11262.999999999998</v>
          </cell>
          <cell r="AA107">
            <v>517773</v>
          </cell>
          <cell r="AB107">
            <v>28836</v>
          </cell>
          <cell r="AC107">
            <v>59625</v>
          </cell>
          <cell r="AD107">
            <v>327841</v>
          </cell>
          <cell r="AE107">
            <v>101471</v>
          </cell>
          <cell r="AF107">
            <v>11625</v>
          </cell>
          <cell r="AG107">
            <v>519695</v>
          </cell>
          <cell r="AH107">
            <v>28446</v>
          </cell>
          <cell r="AI107">
            <v>60207</v>
          </cell>
          <cell r="AJ107">
            <v>327617</v>
          </cell>
          <cell r="IV107" t="str">
            <v>County Durham</v>
          </cell>
          <cell r="IW107">
            <v>61425</v>
          </cell>
          <cell r="IX107">
            <v>62293</v>
          </cell>
          <cell r="IY107">
            <v>61926</v>
          </cell>
          <cell r="IZ107">
            <v>62219</v>
          </cell>
          <cell r="JA107">
            <v>62928</v>
          </cell>
          <cell r="JB107">
            <v>63190</v>
          </cell>
          <cell r="JC107">
            <v>63006</v>
          </cell>
        </row>
        <row r="108">
          <cell r="B108" t="str">
            <v>North East</v>
          </cell>
          <cell r="C108">
            <v>2586868</v>
          </cell>
          <cell r="D108">
            <v>148513</v>
          </cell>
          <cell r="E108">
            <v>313212</v>
          </cell>
          <cell r="F108">
            <v>1679691</v>
          </cell>
          <cell r="G108">
            <v>445452</v>
          </cell>
          <cell r="H108">
            <v>54510</v>
          </cell>
          <cell r="I108">
            <v>2596400</v>
          </cell>
          <cell r="J108">
            <v>150000</v>
          </cell>
          <cell r="K108">
            <v>312200</v>
          </cell>
          <cell r="L108">
            <v>1681700</v>
          </cell>
          <cell r="M108">
            <v>452600</v>
          </cell>
          <cell r="N108">
            <v>56300</v>
          </cell>
          <cell r="O108">
            <v>2602300</v>
          </cell>
          <cell r="P108">
            <v>151900</v>
          </cell>
          <cell r="Q108">
            <v>310800</v>
          </cell>
          <cell r="R108">
            <v>1671000</v>
          </cell>
          <cell r="S108">
            <v>468600</v>
          </cell>
          <cell r="T108">
            <v>57600</v>
          </cell>
          <cell r="U108">
            <v>2610481</v>
          </cell>
          <cell r="V108">
            <v>151781</v>
          </cell>
          <cell r="W108">
            <v>311042</v>
          </cell>
          <cell r="X108">
            <v>1667446</v>
          </cell>
          <cell r="Y108">
            <v>480212</v>
          </cell>
          <cell r="Z108">
            <v>58203</v>
          </cell>
          <cell r="AA108">
            <v>2618710</v>
          </cell>
          <cell r="AB108">
            <v>151614</v>
          </cell>
          <cell r="AC108">
            <v>312242</v>
          </cell>
          <cell r="AD108">
            <v>1663362</v>
          </cell>
          <cell r="AE108">
            <v>491492</v>
          </cell>
          <cell r="AF108">
            <v>60016</v>
          </cell>
          <cell r="AG108">
            <v>2624621</v>
          </cell>
          <cell r="AH108">
            <v>150100</v>
          </cell>
          <cell r="AI108">
            <v>314917</v>
          </cell>
          <cell r="AJ108">
            <v>1660407</v>
          </cell>
          <cell r="IV108" t="str">
            <v>North East</v>
          </cell>
          <cell r="IW108">
            <v>318692</v>
          </cell>
          <cell r="IX108">
            <v>320432</v>
          </cell>
          <cell r="IY108">
            <v>320305</v>
          </cell>
          <cell r="IZ108">
            <v>320101</v>
          </cell>
          <cell r="JA108">
            <v>319742</v>
          </cell>
          <cell r="JB108">
            <v>318707</v>
          </cell>
          <cell r="JC108">
            <v>315773</v>
          </cell>
        </row>
        <row r="109">
          <cell r="B109" t="str">
            <v>England &amp; Wales</v>
          </cell>
          <cell r="C109">
            <v>55692423</v>
          </cell>
          <cell r="D109">
            <v>3456047</v>
          </cell>
          <cell r="E109">
            <v>7059736</v>
          </cell>
          <cell r="F109">
            <v>36055770</v>
          </cell>
          <cell r="G109">
            <v>9120870</v>
          </cell>
          <cell r="H109">
            <v>1238784</v>
          </cell>
          <cell r="I109">
            <v>56170900</v>
          </cell>
          <cell r="J109">
            <v>3507200</v>
          </cell>
          <cell r="K109">
            <v>7078800</v>
          </cell>
          <cell r="L109">
            <v>36288900</v>
          </cell>
          <cell r="M109">
            <v>9296100</v>
          </cell>
          <cell r="N109">
            <v>1268600</v>
          </cell>
          <cell r="O109">
            <v>56567800</v>
          </cell>
          <cell r="P109">
            <v>3573200</v>
          </cell>
          <cell r="Q109">
            <v>7113600</v>
          </cell>
          <cell r="R109">
            <v>36238600</v>
          </cell>
          <cell r="S109">
            <v>9642400</v>
          </cell>
          <cell r="T109">
            <v>1297400</v>
          </cell>
          <cell r="U109">
            <v>56948229</v>
          </cell>
          <cell r="V109">
            <v>3592907</v>
          </cell>
          <cell r="W109">
            <v>7171496</v>
          </cell>
          <cell r="X109">
            <v>36278017</v>
          </cell>
          <cell r="Y109">
            <v>9905809</v>
          </cell>
          <cell r="Z109">
            <v>1315165</v>
          </cell>
          <cell r="AA109">
            <v>57408654</v>
          </cell>
          <cell r="AB109">
            <v>3608632</v>
          </cell>
          <cell r="AC109">
            <v>7249765</v>
          </cell>
          <cell r="AD109">
            <v>36397802</v>
          </cell>
          <cell r="AE109">
            <v>10152455</v>
          </cell>
          <cell r="AF109">
            <v>1354382</v>
          </cell>
          <cell r="AG109">
            <v>57885413</v>
          </cell>
          <cell r="AH109">
            <v>3610602</v>
          </cell>
          <cell r="AI109">
            <v>7349801</v>
          </cell>
          <cell r="AJ109">
            <v>36588665</v>
          </cell>
          <cell r="IV109" t="str">
            <v>England &amp; Wales</v>
          </cell>
          <cell r="IW109">
            <v>6537491</v>
          </cell>
          <cell r="IX109">
            <v>6592410</v>
          </cell>
          <cell r="IY109">
            <v>6649208</v>
          </cell>
          <cell r="IZ109">
            <v>6637040</v>
          </cell>
          <cell r="JA109">
            <v>6601195</v>
          </cell>
          <cell r="JB109">
            <v>6580466</v>
          </cell>
          <cell r="JC109">
            <v>6558464</v>
          </cell>
        </row>
        <row r="111">
          <cell r="I111">
            <v>8</v>
          </cell>
          <cell r="L111">
            <v>11</v>
          </cell>
          <cell r="O111">
            <v>14</v>
          </cell>
          <cell r="R111">
            <v>17</v>
          </cell>
          <cell r="U111">
            <v>20</v>
          </cell>
          <cell r="X111">
            <v>23</v>
          </cell>
          <cell r="AA111">
            <v>26</v>
          </cell>
          <cell r="AD111">
            <v>29</v>
          </cell>
          <cell r="AJ111">
            <v>35</v>
          </cell>
          <cell r="IY111">
            <v>4</v>
          </cell>
          <cell r="IZ111">
            <v>5</v>
          </cell>
          <cell r="JA111">
            <v>6</v>
          </cell>
          <cell r="JB111">
            <v>7</v>
          </cell>
          <cell r="JC111">
            <v>8</v>
          </cell>
        </row>
      </sheetData>
      <sheetData sheetId="16"/>
      <sheetData sheetId="17"/>
      <sheetData sheetId="18"/>
      <sheetData sheetId="19"/>
      <sheetData sheetId="20"/>
      <sheetData sheetId="21"/>
      <sheetData sheetId="22"/>
      <sheetData sheetId="23">
        <row r="5">
          <cell r="B5" t="str">
            <v>3 Towns Partnership AAP</v>
          </cell>
        </row>
      </sheetData>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collections/fuel-poverty-sub-regional-statistics" TargetMode="External"/><Relationship Id="rId4" Type="http://schemas.openxmlformats.org/officeDocument/2006/relationships/hyperlink" Target="https://www.gov.uk/government/collections/sub-national-electricity-consumption-data" TargetMode="External"/><Relationship Id="rId5" Type="http://schemas.openxmlformats.org/officeDocument/2006/relationships/hyperlink" Target="http://www.nomisweb.co.uk/census/2011" TargetMode="External"/><Relationship Id="rId6" Type="http://schemas.openxmlformats.org/officeDocument/2006/relationships/hyperlink" Target="https://www.ons.gov.uk/employmentandlabourmarket/peopleinwork/earningsandworkinghours/datasets/smallareaincomeestimatesformiddlelayersuperoutputareasenglandandwales" TargetMode="External"/><Relationship Id="rId7" Type="http://schemas.openxmlformats.org/officeDocument/2006/relationships/printerSettings" Target="../printerSettings/printerSettings7.bin"/><Relationship Id="rId1" Type="http://schemas.openxmlformats.org/officeDocument/2006/relationships/hyperlink" Target="http://www.nomisweb.co.uk/census/2011" TargetMode="External"/><Relationship Id="rId2" Type="http://schemas.openxmlformats.org/officeDocument/2006/relationships/hyperlink" Target="http://www.nomisweb.co.uk/query/select/getdatasetbytheme.asp?theme=2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ov.uk/government/organisations/department-for-education/about/statistics" TargetMode="External"/><Relationship Id="rId2" Type="http://schemas.openxmlformats.org/officeDocument/2006/relationships/hyperlink" Target="http://www.hmrc.gov.uk/statistics/child-poverty-stats.htm" TargetMode="External"/><Relationship Id="rId3"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hyperlink" Target="http://www.nomisweb.co.uk/census/2011" TargetMode="External"/><Relationship Id="rId2" Type="http://schemas.openxmlformats.org/officeDocument/2006/relationships/hyperlink" Target="http://www.nomisweb.co.uk/census/2011" TargetMode="External"/><Relationship Id="rId3"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police.uk/" TargetMode="External"/><Relationship Id="rId2"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hyperlink" Target="http://www.dft.gov.uk/traffic-counts/area.php?region=North+East&amp;la=Durham" TargetMode="External"/><Relationship Id="rId4" Type="http://schemas.openxmlformats.org/officeDocument/2006/relationships/printerSettings" Target="../printerSettings/printerSettings11.bin"/><Relationship Id="rId1" Type="http://schemas.openxmlformats.org/officeDocument/2006/relationships/hyperlink" Target="https://www.gov.uk/government/collections/sub-national-electricity-consumption-data" TargetMode="External"/><Relationship Id="rId2" Type="http://schemas.openxmlformats.org/officeDocument/2006/relationships/hyperlink" Target="http://www.nomisweb.co.uk/census/20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nomisweb.co.uk/query/construct/summary.asp?mode=construct&amp;version=0&amp;dataset=14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nomisweb.co.uk/query/construct/summary.asp?mode=construct&amp;version=0&amp;dataset=14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v.uk/government/statistics/english-indices-of-deprivation-2015" TargetMode="External"/><Relationship Id="rId2" Type="http://schemas.openxmlformats.org/officeDocument/2006/relationships/hyperlink" Target="http://www.countydurhampartnership.co.uk/article/8468/Population-Poverty-and-Deprivation" TargetMode="External"/><Relationship Id="rId3"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populationandmigration/populationestimates" TargetMode="External"/><Relationship Id="rId2" Type="http://schemas.openxmlformats.org/officeDocument/2006/relationships/hyperlink" Target="http://www.nomisweb.co.uk/census/2011" TargetMode="External"/><Relationship Id="rId3"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www.nomisweb.co.uk/census/2011" TargetMode="External"/><Relationship Id="rId2"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sw.stat-xplore.dwp.gov.uk/webapi/jsf/login.xhtml" TargetMode="External"/><Relationship Id="rId4" Type="http://schemas.openxmlformats.org/officeDocument/2006/relationships/printerSettings" Target="../printerSettings/printerSettings6.bin"/><Relationship Id="rId1" Type="http://schemas.openxmlformats.org/officeDocument/2006/relationships/hyperlink" Target="http://www.nomisweb.co.uk/query/select/getdatasetbytheme.asp?theme=72" TargetMode="External"/><Relationship Id="rId2" Type="http://schemas.openxmlformats.org/officeDocument/2006/relationships/hyperlink" Target="http://www.nomisweb.co.uk/query/select/getdatasetbytheme.asp?theme=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abSelected="1" topLeftCell="A7" workbookViewId="0">
      <selection activeCell="A10" sqref="A10"/>
    </sheetView>
  </sheetViews>
  <sheetFormatPr baseColWidth="10" defaultColWidth="8.83203125" defaultRowHeight="15" x14ac:dyDescent="0.2"/>
  <cols>
    <col min="1" max="1" width="119.6640625" style="154" customWidth="1"/>
  </cols>
  <sheetData>
    <row r="1" spans="1:1" ht="19" x14ac:dyDescent="0.2">
      <c r="A1" s="153" t="s">
        <v>481</v>
      </c>
    </row>
    <row r="3" spans="1:1" ht="27" customHeight="1" x14ac:dyDescent="0.2">
      <c r="A3" s="154" t="s">
        <v>490</v>
      </c>
    </row>
    <row r="5" spans="1:1" ht="19" x14ac:dyDescent="0.2">
      <c r="A5" s="153" t="s">
        <v>31</v>
      </c>
    </row>
    <row r="7" spans="1:1" ht="177.75" customHeight="1" x14ac:dyDescent="0.2">
      <c r="A7" s="154" t="s">
        <v>493</v>
      </c>
    </row>
    <row r="9" spans="1:1" ht="19" x14ac:dyDescent="0.2">
      <c r="A9" s="153" t="s">
        <v>482</v>
      </c>
    </row>
    <row r="11" spans="1:1" x14ac:dyDescent="0.2">
      <c r="A11" s="154" t="s">
        <v>494</v>
      </c>
    </row>
    <row r="12" spans="1:1" x14ac:dyDescent="0.2">
      <c r="A12" s="154" t="s">
        <v>495</v>
      </c>
    </row>
    <row r="13" spans="1:1" x14ac:dyDescent="0.2">
      <c r="A13" s="154" t="s">
        <v>496</v>
      </c>
    </row>
    <row r="14" spans="1:1" ht="24" customHeight="1" x14ac:dyDescent="0.2">
      <c r="A14" s="154" t="s">
        <v>497</v>
      </c>
    </row>
    <row r="15" spans="1:1" ht="30" x14ac:dyDescent="0.2">
      <c r="A15" s="154" t="s">
        <v>485</v>
      </c>
    </row>
    <row r="16" spans="1:1" x14ac:dyDescent="0.2">
      <c r="A16" s="154" t="s">
        <v>486</v>
      </c>
    </row>
    <row r="17" spans="1:1" x14ac:dyDescent="0.2">
      <c r="A17" s="154" t="s">
        <v>487</v>
      </c>
    </row>
    <row r="18" spans="1:1" x14ac:dyDescent="0.2">
      <c r="A18" s="154" t="s">
        <v>491</v>
      </c>
    </row>
    <row r="19" spans="1:1" x14ac:dyDescent="0.2">
      <c r="A19" s="154" t="s">
        <v>488</v>
      </c>
    </row>
    <row r="20" spans="1:1" x14ac:dyDescent="0.2">
      <c r="A20" s="154" t="s">
        <v>489</v>
      </c>
    </row>
    <row r="21" spans="1:1" x14ac:dyDescent="0.2">
      <c r="A21" s="154" t="s">
        <v>492</v>
      </c>
    </row>
    <row r="22" spans="1:1" x14ac:dyDescent="0.2">
      <c r="A22" s="154" t="s">
        <v>498</v>
      </c>
    </row>
    <row r="23" spans="1:1" x14ac:dyDescent="0.2">
      <c r="A23" s="154" t="s">
        <v>499</v>
      </c>
    </row>
    <row r="25" spans="1:1" ht="19" x14ac:dyDescent="0.2">
      <c r="A25" s="153" t="s">
        <v>500</v>
      </c>
    </row>
    <row r="27" spans="1:1" ht="105" x14ac:dyDescent="0.2">
      <c r="A27" s="154" t="s">
        <v>501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Q32"/>
  <sheetViews>
    <sheetView zoomScale="96" zoomScaleNormal="96" zoomScalePageLayoutView="96" workbookViewId="0">
      <pane xSplit="2" ySplit="4" topLeftCell="C5" activePane="bottomRight" state="frozen"/>
      <selection pane="topRight" activeCell="C1" sqref="C1"/>
      <selection pane="bottomLeft" activeCell="A2" sqref="A2"/>
      <selection pane="bottomRight" activeCell="A13" sqref="A13"/>
    </sheetView>
  </sheetViews>
  <sheetFormatPr baseColWidth="10" defaultColWidth="8.83203125" defaultRowHeight="13" x14ac:dyDescent="0.15"/>
  <cols>
    <col min="1" max="1" width="27.83203125" style="20" bestFit="1" customWidth="1"/>
    <col min="2" max="2" width="31.6640625" style="20" bestFit="1" customWidth="1"/>
    <col min="3" max="22" width="8.83203125" style="20"/>
    <col min="23" max="23" width="10.1640625" style="20" bestFit="1" customWidth="1"/>
    <col min="24" max="26" width="8.83203125" style="80"/>
    <col min="27" max="67" width="8.83203125" style="20"/>
    <col min="68" max="75" width="9.33203125" style="20" bestFit="1" customWidth="1"/>
    <col min="76" max="76" width="9.33203125" style="20" customWidth="1"/>
    <col min="77" max="77" width="9.33203125" style="20" bestFit="1" customWidth="1"/>
    <col min="78" max="78" width="10.5" style="20" bestFit="1" customWidth="1"/>
    <col min="79" max="83" width="9.33203125" style="20" bestFit="1" customWidth="1"/>
    <col min="84" max="267" width="8.83203125" style="20"/>
    <col min="268" max="268" width="27.83203125" style="20" bestFit="1" customWidth="1"/>
    <col min="269" max="269" width="31.6640625" style="20" bestFit="1" customWidth="1"/>
    <col min="270" max="523" width="8.83203125" style="20"/>
    <col min="524" max="524" width="27.83203125" style="20" bestFit="1" customWidth="1"/>
    <col min="525" max="525" width="31.6640625" style="20" bestFit="1" customWidth="1"/>
    <col min="526" max="779" width="8.83203125" style="20"/>
    <col min="780" max="780" width="27.83203125" style="20" bestFit="1" customWidth="1"/>
    <col min="781" max="781" width="31.6640625" style="20" bestFit="1" customWidth="1"/>
    <col min="782" max="1035" width="8.83203125" style="20"/>
    <col min="1036" max="1036" width="27.83203125" style="20" bestFit="1" customWidth="1"/>
    <col min="1037" max="1037" width="31.6640625" style="20" bestFit="1" customWidth="1"/>
    <col min="1038" max="1291" width="8.83203125" style="20"/>
    <col min="1292" max="1292" width="27.83203125" style="20" bestFit="1" customWidth="1"/>
    <col min="1293" max="1293" width="31.6640625" style="20" bestFit="1" customWidth="1"/>
    <col min="1294" max="1547" width="8.83203125" style="20"/>
    <col min="1548" max="1548" width="27.83203125" style="20" bestFit="1" customWidth="1"/>
    <col min="1549" max="1549" width="31.6640625" style="20" bestFit="1" customWidth="1"/>
    <col min="1550" max="1803" width="8.83203125" style="20"/>
    <col min="1804" max="1804" width="27.83203125" style="20" bestFit="1" customWidth="1"/>
    <col min="1805" max="1805" width="31.6640625" style="20" bestFit="1" customWidth="1"/>
    <col min="1806" max="2059" width="8.83203125" style="20"/>
    <col min="2060" max="2060" width="27.83203125" style="20" bestFit="1" customWidth="1"/>
    <col min="2061" max="2061" width="31.6640625" style="20" bestFit="1" customWidth="1"/>
    <col min="2062" max="2315" width="8.83203125" style="20"/>
    <col min="2316" max="2316" width="27.83203125" style="20" bestFit="1" customWidth="1"/>
    <col min="2317" max="2317" width="31.6640625" style="20" bestFit="1" customWidth="1"/>
    <col min="2318" max="2571" width="8.83203125" style="20"/>
    <col min="2572" max="2572" width="27.83203125" style="20" bestFit="1" customWidth="1"/>
    <col min="2573" max="2573" width="31.6640625" style="20" bestFit="1" customWidth="1"/>
    <col min="2574" max="2827" width="8.83203125" style="20"/>
    <col min="2828" max="2828" width="27.83203125" style="20" bestFit="1" customWidth="1"/>
    <col min="2829" max="2829" width="31.6640625" style="20" bestFit="1" customWidth="1"/>
    <col min="2830" max="3083" width="8.83203125" style="20"/>
    <col min="3084" max="3084" width="27.83203125" style="20" bestFit="1" customWidth="1"/>
    <col min="3085" max="3085" width="31.6640625" style="20" bestFit="1" customWidth="1"/>
    <col min="3086" max="3339" width="8.83203125" style="20"/>
    <col min="3340" max="3340" width="27.83203125" style="20" bestFit="1" customWidth="1"/>
    <col min="3341" max="3341" width="31.6640625" style="20" bestFit="1" customWidth="1"/>
    <col min="3342" max="3595" width="8.83203125" style="20"/>
    <col min="3596" max="3596" width="27.83203125" style="20" bestFit="1" customWidth="1"/>
    <col min="3597" max="3597" width="31.6640625" style="20" bestFit="1" customWidth="1"/>
    <col min="3598" max="3851" width="8.83203125" style="20"/>
    <col min="3852" max="3852" width="27.83203125" style="20" bestFit="1" customWidth="1"/>
    <col min="3853" max="3853" width="31.6640625" style="20" bestFit="1" customWidth="1"/>
    <col min="3854" max="4107" width="8.83203125" style="20"/>
    <col min="4108" max="4108" width="27.83203125" style="20" bestFit="1" customWidth="1"/>
    <col min="4109" max="4109" width="31.6640625" style="20" bestFit="1" customWidth="1"/>
    <col min="4110" max="4363" width="8.83203125" style="20"/>
    <col min="4364" max="4364" width="27.83203125" style="20" bestFit="1" customWidth="1"/>
    <col min="4365" max="4365" width="31.6640625" style="20" bestFit="1" customWidth="1"/>
    <col min="4366" max="4619" width="8.83203125" style="20"/>
    <col min="4620" max="4620" width="27.83203125" style="20" bestFit="1" customWidth="1"/>
    <col min="4621" max="4621" width="31.6640625" style="20" bestFit="1" customWidth="1"/>
    <col min="4622" max="4875" width="8.83203125" style="20"/>
    <col min="4876" max="4876" width="27.83203125" style="20" bestFit="1" customWidth="1"/>
    <col min="4877" max="4877" width="31.6640625" style="20" bestFit="1" customWidth="1"/>
    <col min="4878" max="5131" width="8.83203125" style="20"/>
    <col min="5132" max="5132" width="27.83203125" style="20" bestFit="1" customWidth="1"/>
    <col min="5133" max="5133" width="31.6640625" style="20" bestFit="1" customWidth="1"/>
    <col min="5134" max="5387" width="8.83203125" style="20"/>
    <col min="5388" max="5388" width="27.83203125" style="20" bestFit="1" customWidth="1"/>
    <col min="5389" max="5389" width="31.6640625" style="20" bestFit="1" customWidth="1"/>
    <col min="5390" max="5643" width="8.83203125" style="20"/>
    <col min="5644" max="5644" width="27.83203125" style="20" bestFit="1" customWidth="1"/>
    <col min="5645" max="5645" width="31.6640625" style="20" bestFit="1" customWidth="1"/>
    <col min="5646" max="5899" width="8.83203125" style="20"/>
    <col min="5900" max="5900" width="27.83203125" style="20" bestFit="1" customWidth="1"/>
    <col min="5901" max="5901" width="31.6640625" style="20" bestFit="1" customWidth="1"/>
    <col min="5902" max="6155" width="8.83203125" style="20"/>
    <col min="6156" max="6156" width="27.83203125" style="20" bestFit="1" customWidth="1"/>
    <col min="6157" max="6157" width="31.6640625" style="20" bestFit="1" customWidth="1"/>
    <col min="6158" max="6411" width="8.83203125" style="20"/>
    <col min="6412" max="6412" width="27.83203125" style="20" bestFit="1" customWidth="1"/>
    <col min="6413" max="6413" width="31.6640625" style="20" bestFit="1" customWidth="1"/>
    <col min="6414" max="6667" width="8.83203125" style="20"/>
    <col min="6668" max="6668" width="27.83203125" style="20" bestFit="1" customWidth="1"/>
    <col min="6669" max="6669" width="31.6640625" style="20" bestFit="1" customWidth="1"/>
    <col min="6670" max="6923" width="8.83203125" style="20"/>
    <col min="6924" max="6924" width="27.83203125" style="20" bestFit="1" customWidth="1"/>
    <col min="6925" max="6925" width="31.6640625" style="20" bestFit="1" customWidth="1"/>
    <col min="6926" max="7179" width="8.83203125" style="20"/>
    <col min="7180" max="7180" width="27.83203125" style="20" bestFit="1" customWidth="1"/>
    <col min="7181" max="7181" width="31.6640625" style="20" bestFit="1" customWidth="1"/>
    <col min="7182" max="7435" width="8.83203125" style="20"/>
    <col min="7436" max="7436" width="27.83203125" style="20" bestFit="1" customWidth="1"/>
    <col min="7437" max="7437" width="31.6640625" style="20" bestFit="1" customWidth="1"/>
    <col min="7438" max="7691" width="8.83203125" style="20"/>
    <col min="7692" max="7692" width="27.83203125" style="20" bestFit="1" customWidth="1"/>
    <col min="7693" max="7693" width="31.6640625" style="20" bestFit="1" customWidth="1"/>
    <col min="7694" max="7947" width="8.83203125" style="20"/>
    <col min="7948" max="7948" width="27.83203125" style="20" bestFit="1" customWidth="1"/>
    <col min="7949" max="7949" width="31.6640625" style="20" bestFit="1" customWidth="1"/>
    <col min="7950" max="8203" width="8.83203125" style="20"/>
    <col min="8204" max="8204" width="27.83203125" style="20" bestFit="1" customWidth="1"/>
    <col min="8205" max="8205" width="31.6640625" style="20" bestFit="1" customWidth="1"/>
    <col min="8206" max="8459" width="8.83203125" style="20"/>
    <col min="8460" max="8460" width="27.83203125" style="20" bestFit="1" customWidth="1"/>
    <col min="8461" max="8461" width="31.6640625" style="20" bestFit="1" customWidth="1"/>
    <col min="8462" max="8715" width="8.83203125" style="20"/>
    <col min="8716" max="8716" width="27.83203125" style="20" bestFit="1" customWidth="1"/>
    <col min="8717" max="8717" width="31.6640625" style="20" bestFit="1" customWidth="1"/>
    <col min="8718" max="8971" width="8.83203125" style="20"/>
    <col min="8972" max="8972" width="27.83203125" style="20" bestFit="1" customWidth="1"/>
    <col min="8973" max="8973" width="31.6640625" style="20" bestFit="1" customWidth="1"/>
    <col min="8974" max="9227" width="8.83203125" style="20"/>
    <col min="9228" max="9228" width="27.83203125" style="20" bestFit="1" customWidth="1"/>
    <col min="9229" max="9229" width="31.6640625" style="20" bestFit="1" customWidth="1"/>
    <col min="9230" max="9483" width="8.83203125" style="20"/>
    <col min="9484" max="9484" width="27.83203125" style="20" bestFit="1" customWidth="1"/>
    <col min="9485" max="9485" width="31.6640625" style="20" bestFit="1" customWidth="1"/>
    <col min="9486" max="9739" width="8.83203125" style="20"/>
    <col min="9740" max="9740" width="27.83203125" style="20" bestFit="1" customWidth="1"/>
    <col min="9741" max="9741" width="31.6640625" style="20" bestFit="1" customWidth="1"/>
    <col min="9742" max="9995" width="8.83203125" style="20"/>
    <col min="9996" max="9996" width="27.83203125" style="20" bestFit="1" customWidth="1"/>
    <col min="9997" max="9997" width="31.6640625" style="20" bestFit="1" customWidth="1"/>
    <col min="9998" max="10251" width="8.83203125" style="20"/>
    <col min="10252" max="10252" width="27.83203125" style="20" bestFit="1" customWidth="1"/>
    <col min="10253" max="10253" width="31.6640625" style="20" bestFit="1" customWidth="1"/>
    <col min="10254" max="10507" width="8.83203125" style="20"/>
    <col min="10508" max="10508" width="27.83203125" style="20" bestFit="1" customWidth="1"/>
    <col min="10509" max="10509" width="31.6640625" style="20" bestFit="1" customWidth="1"/>
    <col min="10510" max="10763" width="8.83203125" style="20"/>
    <col min="10764" max="10764" width="27.83203125" style="20" bestFit="1" customWidth="1"/>
    <col min="10765" max="10765" width="31.6640625" style="20" bestFit="1" customWidth="1"/>
    <col min="10766" max="11019" width="8.83203125" style="20"/>
    <col min="11020" max="11020" width="27.83203125" style="20" bestFit="1" customWidth="1"/>
    <col min="11021" max="11021" width="31.6640625" style="20" bestFit="1" customWidth="1"/>
    <col min="11022" max="11275" width="8.83203125" style="20"/>
    <col min="11276" max="11276" width="27.83203125" style="20" bestFit="1" customWidth="1"/>
    <col min="11277" max="11277" width="31.6640625" style="20" bestFit="1" customWidth="1"/>
    <col min="11278" max="11531" width="8.83203125" style="20"/>
    <col min="11532" max="11532" width="27.83203125" style="20" bestFit="1" customWidth="1"/>
    <col min="11533" max="11533" width="31.6640625" style="20" bestFit="1" customWidth="1"/>
    <col min="11534" max="11787" width="8.83203125" style="20"/>
    <col min="11788" max="11788" width="27.83203125" style="20" bestFit="1" customWidth="1"/>
    <col min="11789" max="11789" width="31.6640625" style="20" bestFit="1" customWidth="1"/>
    <col min="11790" max="12043" width="8.83203125" style="20"/>
    <col min="12044" max="12044" width="27.83203125" style="20" bestFit="1" customWidth="1"/>
    <col min="12045" max="12045" width="31.6640625" style="20" bestFit="1" customWidth="1"/>
    <col min="12046" max="12299" width="8.83203125" style="20"/>
    <col min="12300" max="12300" width="27.83203125" style="20" bestFit="1" customWidth="1"/>
    <col min="12301" max="12301" width="31.6640625" style="20" bestFit="1" customWidth="1"/>
    <col min="12302" max="12555" width="8.83203125" style="20"/>
    <col min="12556" max="12556" width="27.83203125" style="20" bestFit="1" customWidth="1"/>
    <col min="12557" max="12557" width="31.6640625" style="20" bestFit="1" customWidth="1"/>
    <col min="12558" max="12811" width="8.83203125" style="20"/>
    <col min="12812" max="12812" width="27.83203125" style="20" bestFit="1" customWidth="1"/>
    <col min="12813" max="12813" width="31.6640625" style="20" bestFit="1" customWidth="1"/>
    <col min="12814" max="13067" width="8.83203125" style="20"/>
    <col min="13068" max="13068" width="27.83203125" style="20" bestFit="1" customWidth="1"/>
    <col min="13069" max="13069" width="31.6640625" style="20" bestFit="1" customWidth="1"/>
    <col min="13070" max="13323" width="8.83203125" style="20"/>
    <col min="13324" max="13324" width="27.83203125" style="20" bestFit="1" customWidth="1"/>
    <col min="13325" max="13325" width="31.6640625" style="20" bestFit="1" customWidth="1"/>
    <col min="13326" max="13579" width="8.83203125" style="20"/>
    <col min="13580" max="13580" width="27.83203125" style="20" bestFit="1" customWidth="1"/>
    <col min="13581" max="13581" width="31.6640625" style="20" bestFit="1" customWidth="1"/>
    <col min="13582" max="13835" width="8.83203125" style="20"/>
    <col min="13836" max="13836" width="27.83203125" style="20" bestFit="1" customWidth="1"/>
    <col min="13837" max="13837" width="31.6640625" style="20" bestFit="1" customWidth="1"/>
    <col min="13838" max="14091" width="8.83203125" style="20"/>
    <col min="14092" max="14092" width="27.83203125" style="20" bestFit="1" customWidth="1"/>
    <col min="14093" max="14093" width="31.6640625" style="20" bestFit="1" customWidth="1"/>
    <col min="14094" max="14347" width="8.83203125" style="20"/>
    <col min="14348" max="14348" width="27.83203125" style="20" bestFit="1" customWidth="1"/>
    <col min="14349" max="14349" width="31.6640625" style="20" bestFit="1" customWidth="1"/>
    <col min="14350" max="14603" width="8.83203125" style="20"/>
    <col min="14604" max="14604" width="27.83203125" style="20" bestFit="1" customWidth="1"/>
    <col min="14605" max="14605" width="31.6640625" style="20" bestFit="1" customWidth="1"/>
    <col min="14606" max="14859" width="8.83203125" style="20"/>
    <col min="14860" max="14860" width="27.83203125" style="20" bestFit="1" customWidth="1"/>
    <col min="14861" max="14861" width="31.6640625" style="20" bestFit="1" customWidth="1"/>
    <col min="14862" max="15115" width="8.83203125" style="20"/>
    <col min="15116" max="15116" width="27.83203125" style="20" bestFit="1" customWidth="1"/>
    <col min="15117" max="15117" width="31.6640625" style="20" bestFit="1" customWidth="1"/>
    <col min="15118" max="15371" width="8.83203125" style="20"/>
    <col min="15372" max="15372" width="27.83203125" style="20" bestFit="1" customWidth="1"/>
    <col min="15373" max="15373" width="31.6640625" style="20" bestFit="1" customWidth="1"/>
    <col min="15374" max="15627" width="8.83203125" style="20"/>
    <col min="15628" max="15628" width="27.83203125" style="20" bestFit="1" customWidth="1"/>
    <col min="15629" max="15629" width="31.6640625" style="20" bestFit="1" customWidth="1"/>
    <col min="15630" max="15883" width="8.83203125" style="20"/>
    <col min="15884" max="15884" width="27.83203125" style="20" bestFit="1" customWidth="1"/>
    <col min="15885" max="15885" width="31.6640625" style="20" bestFit="1" customWidth="1"/>
    <col min="15886" max="16139" width="8.83203125" style="20"/>
    <col min="16140" max="16140" width="27.83203125" style="20" bestFit="1" customWidth="1"/>
    <col min="16141" max="16141" width="31.6640625" style="20" bestFit="1" customWidth="1"/>
    <col min="16142" max="16384" width="8.83203125" style="20"/>
  </cols>
  <sheetData>
    <row r="1" spans="1:95" s="71" customFormat="1" ht="15" customHeight="1" x14ac:dyDescent="0.2">
      <c r="A1" s="69"/>
      <c r="B1" s="69" t="s">
        <v>0</v>
      </c>
      <c r="C1" s="166" t="s">
        <v>147</v>
      </c>
      <c r="D1" s="181"/>
      <c r="E1" s="181"/>
      <c r="F1" s="181"/>
      <c r="G1" s="181"/>
      <c r="H1" s="181"/>
      <c r="I1" s="181"/>
      <c r="J1" s="70"/>
      <c r="K1" s="166" t="s">
        <v>147</v>
      </c>
      <c r="L1" s="181"/>
      <c r="M1" s="181"/>
      <c r="N1" s="181"/>
      <c r="O1" s="181"/>
      <c r="P1" s="181"/>
      <c r="Q1" s="181"/>
      <c r="R1" s="183" t="s">
        <v>148</v>
      </c>
      <c r="S1" s="183"/>
      <c r="T1" s="183"/>
      <c r="U1" s="183"/>
      <c r="V1" s="183"/>
      <c r="W1" s="183"/>
      <c r="X1" s="166" t="s">
        <v>149</v>
      </c>
      <c r="Y1" s="181"/>
      <c r="Z1" s="181"/>
      <c r="AA1" s="181"/>
      <c r="AB1" s="181"/>
      <c r="AC1" s="181"/>
      <c r="AD1" s="181"/>
      <c r="AE1" s="166" t="s">
        <v>150</v>
      </c>
      <c r="AF1" s="166"/>
      <c r="AG1" s="166"/>
      <c r="AH1" s="166"/>
      <c r="AI1" s="166"/>
      <c r="AJ1" s="166"/>
      <c r="AK1" s="166"/>
      <c r="AL1" s="166"/>
      <c r="AM1" s="166"/>
      <c r="AN1" s="166"/>
      <c r="AO1" s="166"/>
      <c r="AP1" s="166" t="s">
        <v>151</v>
      </c>
      <c r="AQ1" s="181"/>
      <c r="AR1" s="181"/>
      <c r="AS1" s="181"/>
      <c r="AT1" s="181"/>
      <c r="AU1" s="181"/>
      <c r="AV1" s="166" t="s">
        <v>152</v>
      </c>
      <c r="AW1" s="181"/>
      <c r="AX1" s="182" t="s">
        <v>153</v>
      </c>
      <c r="AY1" s="182"/>
      <c r="AZ1" s="182"/>
      <c r="BA1" s="182"/>
      <c r="BB1" s="182"/>
      <c r="BC1" s="182"/>
      <c r="BD1" s="182"/>
      <c r="BE1" s="182"/>
      <c r="BF1" s="182"/>
      <c r="BG1" s="182"/>
      <c r="BH1" s="182"/>
      <c r="BI1" s="182"/>
      <c r="BJ1" s="182"/>
      <c r="BK1" s="182"/>
      <c r="BL1" s="182"/>
      <c r="BM1" s="182"/>
      <c r="BN1" s="182"/>
      <c r="BO1" s="182"/>
      <c r="BP1" s="166" t="s">
        <v>154</v>
      </c>
      <c r="BQ1" s="166"/>
      <c r="BR1" s="166"/>
      <c r="BS1" s="166"/>
      <c r="BT1" s="166"/>
      <c r="BU1" s="166"/>
      <c r="BV1" s="166"/>
      <c r="BW1" s="166"/>
      <c r="BX1" s="166"/>
      <c r="BY1" s="166"/>
      <c r="BZ1" s="166"/>
      <c r="CA1" s="166"/>
      <c r="CB1" s="166"/>
      <c r="CC1" s="166"/>
      <c r="CD1" s="166"/>
      <c r="CE1" s="166"/>
      <c r="CF1" s="166"/>
      <c r="CG1" s="166"/>
      <c r="CH1" s="166"/>
    </row>
    <row r="2" spans="1:95" ht="15" x14ac:dyDescent="0.2">
      <c r="A2" s="2"/>
      <c r="B2" s="1" t="s">
        <v>3</v>
      </c>
      <c r="C2" s="166">
        <v>2011</v>
      </c>
      <c r="D2" s="183"/>
      <c r="E2" s="183"/>
      <c r="F2" s="183"/>
      <c r="G2" s="183"/>
      <c r="H2" s="183"/>
      <c r="I2" s="183"/>
      <c r="J2" s="72"/>
      <c r="K2" s="166">
        <v>2001</v>
      </c>
      <c r="L2" s="183"/>
      <c r="M2" s="183"/>
      <c r="N2" s="183"/>
      <c r="O2" s="183"/>
      <c r="P2" s="183"/>
      <c r="Q2" s="183"/>
      <c r="R2" s="72" t="s">
        <v>155</v>
      </c>
      <c r="S2" s="72" t="s">
        <v>156</v>
      </c>
      <c r="T2" s="72"/>
      <c r="U2" s="72"/>
      <c r="V2" s="72"/>
      <c r="W2" s="72"/>
      <c r="X2" s="73">
        <v>2011</v>
      </c>
      <c r="Y2" s="73">
        <v>2012</v>
      </c>
      <c r="Z2" s="73">
        <v>2013</v>
      </c>
      <c r="AA2" s="44"/>
      <c r="AB2" s="44">
        <v>2012</v>
      </c>
      <c r="AC2" s="44">
        <v>2013</v>
      </c>
      <c r="AE2" s="20">
        <v>2008</v>
      </c>
      <c r="AF2" s="20">
        <v>2009</v>
      </c>
      <c r="AG2" s="20">
        <v>2010</v>
      </c>
      <c r="AH2" s="20">
        <v>2011</v>
      </c>
      <c r="AI2" s="20">
        <v>2012</v>
      </c>
      <c r="AJ2" s="20">
        <v>2011</v>
      </c>
      <c r="AK2" s="20">
        <v>2012</v>
      </c>
      <c r="AL2" s="20">
        <v>2013</v>
      </c>
      <c r="AM2" s="20">
        <v>2014</v>
      </c>
      <c r="AP2" s="20">
        <v>2008</v>
      </c>
      <c r="AQ2" s="20">
        <v>2014</v>
      </c>
      <c r="AV2" s="20" t="s">
        <v>107</v>
      </c>
      <c r="AW2" s="20" t="s">
        <v>108</v>
      </c>
      <c r="AX2" s="44">
        <v>2011</v>
      </c>
      <c r="AY2" s="44"/>
      <c r="AZ2" s="44"/>
      <c r="BA2" s="44"/>
      <c r="BH2" s="20" t="s">
        <v>57</v>
      </c>
      <c r="BP2" s="166" t="s">
        <v>157</v>
      </c>
      <c r="BQ2" s="166"/>
      <c r="BR2" s="166"/>
      <c r="BS2" s="166"/>
      <c r="BT2" s="166" t="s">
        <v>158</v>
      </c>
      <c r="BU2" s="166"/>
      <c r="BV2" s="166"/>
      <c r="BW2" s="166"/>
      <c r="BX2" s="166"/>
      <c r="BY2" s="166"/>
      <c r="BZ2" s="166"/>
      <c r="CA2" s="166"/>
      <c r="CB2" s="166"/>
      <c r="CC2" s="166"/>
      <c r="CD2" s="166"/>
      <c r="CE2" s="166"/>
    </row>
    <row r="3" spans="1:95" ht="104" x14ac:dyDescent="0.2">
      <c r="A3" s="1"/>
      <c r="B3" s="1" t="s">
        <v>4</v>
      </c>
      <c r="C3" s="28" t="s">
        <v>159</v>
      </c>
      <c r="D3" s="28" t="s">
        <v>160</v>
      </c>
      <c r="E3" s="28" t="s">
        <v>161</v>
      </c>
      <c r="F3" s="28" t="s">
        <v>162</v>
      </c>
      <c r="G3" s="28" t="s">
        <v>163</v>
      </c>
      <c r="H3" s="28" t="s">
        <v>164</v>
      </c>
      <c r="I3" s="28" t="s">
        <v>165</v>
      </c>
      <c r="J3" s="28" t="s">
        <v>166</v>
      </c>
      <c r="K3" s="28" t="s">
        <v>159</v>
      </c>
      <c r="L3" s="28" t="s">
        <v>160</v>
      </c>
      <c r="M3" s="28" t="s">
        <v>161</v>
      </c>
      <c r="N3" s="28" t="s">
        <v>162</v>
      </c>
      <c r="O3" s="28" t="s">
        <v>163</v>
      </c>
      <c r="P3" s="28" t="s">
        <v>164</v>
      </c>
      <c r="Q3" s="28" t="s">
        <v>165</v>
      </c>
      <c r="R3" s="28" t="s">
        <v>121</v>
      </c>
      <c r="S3" s="28" t="s">
        <v>167</v>
      </c>
      <c r="T3" s="28" t="s">
        <v>168</v>
      </c>
      <c r="U3" s="28" t="s">
        <v>169</v>
      </c>
      <c r="V3" s="28" t="s">
        <v>170</v>
      </c>
      <c r="W3" s="28" t="s">
        <v>171</v>
      </c>
      <c r="X3" s="179" t="s">
        <v>149</v>
      </c>
      <c r="Y3" s="179"/>
      <c r="Z3" s="179"/>
      <c r="AA3" s="31" t="s">
        <v>172</v>
      </c>
      <c r="AB3" s="179" t="s">
        <v>173</v>
      </c>
      <c r="AC3" s="180"/>
      <c r="AD3" s="31" t="s">
        <v>174</v>
      </c>
      <c r="AE3" s="28" t="s">
        <v>175</v>
      </c>
      <c r="AF3" s="28" t="s">
        <v>176</v>
      </c>
      <c r="AG3" s="28" t="s">
        <v>177</v>
      </c>
      <c r="AH3" s="28" t="s">
        <v>178</v>
      </c>
      <c r="AI3" s="28" t="s">
        <v>179</v>
      </c>
      <c r="AJ3" s="28" t="s">
        <v>180</v>
      </c>
      <c r="AK3" s="28" t="s">
        <v>181</v>
      </c>
      <c r="AL3" s="28" t="s">
        <v>182</v>
      </c>
      <c r="AM3" s="28" t="s">
        <v>183</v>
      </c>
      <c r="AN3" s="28" t="s">
        <v>184</v>
      </c>
      <c r="AO3" s="28" t="s">
        <v>185</v>
      </c>
      <c r="AP3" s="28" t="s">
        <v>186</v>
      </c>
      <c r="AQ3" s="28" t="s">
        <v>135</v>
      </c>
      <c r="AR3" s="28" t="s">
        <v>136</v>
      </c>
      <c r="AS3" s="28" t="s">
        <v>135</v>
      </c>
      <c r="AT3" s="28" t="s">
        <v>137</v>
      </c>
      <c r="AU3" s="28" t="s">
        <v>135</v>
      </c>
      <c r="AV3" s="178" t="s">
        <v>187</v>
      </c>
      <c r="AW3" s="177"/>
      <c r="AX3" s="74" t="s">
        <v>188</v>
      </c>
      <c r="AY3" s="75" t="s">
        <v>189</v>
      </c>
      <c r="AZ3" s="75" t="s">
        <v>190</v>
      </c>
      <c r="BA3" s="75" t="s">
        <v>191</v>
      </c>
      <c r="BB3" s="74" t="s">
        <v>192</v>
      </c>
      <c r="BC3" s="74" t="s">
        <v>193</v>
      </c>
      <c r="BD3" s="74" t="s">
        <v>194</v>
      </c>
      <c r="BE3" s="74" t="s">
        <v>195</v>
      </c>
      <c r="BF3" s="74" t="s">
        <v>196</v>
      </c>
      <c r="BG3" s="74" t="s">
        <v>72</v>
      </c>
      <c r="BH3" s="74" t="s">
        <v>197</v>
      </c>
      <c r="BI3" s="74" t="s">
        <v>198</v>
      </c>
      <c r="BJ3" s="74" t="s">
        <v>199</v>
      </c>
      <c r="BK3" s="74" t="s">
        <v>200</v>
      </c>
      <c r="BL3" s="57" t="s">
        <v>201</v>
      </c>
      <c r="BM3" s="57" t="s">
        <v>202</v>
      </c>
      <c r="BN3" s="57" t="s">
        <v>203</v>
      </c>
      <c r="BO3" s="57" t="s">
        <v>204</v>
      </c>
      <c r="BP3" s="76" t="s">
        <v>205</v>
      </c>
      <c r="BQ3" s="76" t="s">
        <v>206</v>
      </c>
      <c r="BR3" s="76" t="s">
        <v>207</v>
      </c>
      <c r="BS3" s="76" t="s">
        <v>208</v>
      </c>
      <c r="BT3" s="76" t="s">
        <v>205</v>
      </c>
      <c r="BU3" s="76" t="s">
        <v>206</v>
      </c>
      <c r="BV3" s="76" t="s">
        <v>207</v>
      </c>
      <c r="BW3" s="76" t="s">
        <v>208</v>
      </c>
      <c r="BX3" s="76" t="s">
        <v>209</v>
      </c>
      <c r="BY3" s="76" t="s">
        <v>210</v>
      </c>
      <c r="BZ3" s="76" t="s">
        <v>211</v>
      </c>
      <c r="CA3" s="76" t="s">
        <v>212</v>
      </c>
      <c r="CB3" s="76" t="s">
        <v>213</v>
      </c>
      <c r="CC3" s="76" t="s">
        <v>214</v>
      </c>
      <c r="CD3" s="76" t="s">
        <v>215</v>
      </c>
      <c r="CE3" s="76" t="s">
        <v>216</v>
      </c>
      <c r="CF3" s="76" t="s">
        <v>217</v>
      </c>
      <c r="CG3" s="76" t="s">
        <v>218</v>
      </c>
      <c r="CH3" s="76" t="s">
        <v>219</v>
      </c>
    </row>
    <row r="4" spans="1:95" s="26" customFormat="1" x14ac:dyDescent="0.15">
      <c r="A4" s="4" t="s">
        <v>31</v>
      </c>
      <c r="B4" s="4" t="s">
        <v>32</v>
      </c>
      <c r="C4" s="77"/>
      <c r="D4" s="28"/>
      <c r="E4" s="28"/>
      <c r="F4" s="28"/>
      <c r="G4" s="28"/>
      <c r="H4" s="28"/>
      <c r="I4" s="28"/>
      <c r="J4" s="28"/>
      <c r="K4" s="28"/>
      <c r="L4" s="28"/>
      <c r="M4" s="28"/>
      <c r="N4" s="28"/>
      <c r="O4" s="28"/>
      <c r="P4" s="28"/>
      <c r="Q4" s="28"/>
      <c r="R4" s="28"/>
      <c r="S4" s="28"/>
      <c r="T4" s="28"/>
      <c r="U4" s="28"/>
      <c r="V4" s="28"/>
      <c r="W4" s="28"/>
      <c r="X4" s="28"/>
      <c r="Y4" s="28"/>
      <c r="Z4" s="28"/>
      <c r="AA4" s="28"/>
      <c r="AB4" s="28"/>
      <c r="AC4" s="77"/>
      <c r="AD4" s="28"/>
      <c r="AV4" s="28"/>
      <c r="AW4" s="28"/>
      <c r="AX4" s="28"/>
      <c r="AY4" s="28"/>
      <c r="AZ4" s="28"/>
      <c r="BA4" s="28"/>
      <c r="BB4" s="28"/>
      <c r="BC4" s="28"/>
      <c r="BD4" s="31"/>
      <c r="BE4" s="31"/>
      <c r="BF4" s="31"/>
    </row>
    <row r="5" spans="1:95" ht="15" x14ac:dyDescent="0.2">
      <c r="A5" s="20" t="s">
        <v>68</v>
      </c>
      <c r="B5" s="33" t="s">
        <v>69</v>
      </c>
      <c r="C5" s="8">
        <v>6179</v>
      </c>
      <c r="D5" s="8">
        <v>3481</v>
      </c>
      <c r="E5" s="8">
        <v>4694</v>
      </c>
      <c r="F5" s="8">
        <v>975</v>
      </c>
      <c r="G5" s="8">
        <v>11528</v>
      </c>
      <c r="H5" s="8">
        <v>14122</v>
      </c>
      <c r="I5" s="8">
        <v>1521</v>
      </c>
      <c r="J5" s="8">
        <v>42500</v>
      </c>
      <c r="K5" s="8">
        <v>7109</v>
      </c>
      <c r="L5" s="8">
        <v>3984</v>
      </c>
      <c r="M5" s="8">
        <v>5365</v>
      </c>
      <c r="N5" s="8">
        <v>0</v>
      </c>
      <c r="O5" s="8">
        <v>8348</v>
      </c>
      <c r="P5" s="8">
        <v>9728</v>
      </c>
      <c r="Q5" s="8">
        <v>1917</v>
      </c>
      <c r="R5" s="84"/>
      <c r="S5" s="84"/>
      <c r="T5" s="84"/>
      <c r="U5" s="84"/>
      <c r="V5" s="84"/>
      <c r="W5" s="85"/>
      <c r="AA5" s="43"/>
      <c r="AB5" s="86">
        <v>93</v>
      </c>
      <c r="AC5" s="86">
        <v>90</v>
      </c>
      <c r="AD5" s="87">
        <v>-3.2258064516129057</v>
      </c>
      <c r="AE5" s="47">
        <v>19.189800761631439</v>
      </c>
      <c r="AF5" s="47">
        <v>18.968892756145312</v>
      </c>
      <c r="AG5" s="47">
        <v>18.84153005464481</v>
      </c>
      <c r="AH5" s="47">
        <v>19.14541768910701</v>
      </c>
      <c r="AI5" s="47">
        <v>19.612106964443139</v>
      </c>
      <c r="AJ5" s="47">
        <v>15.53398058252427</v>
      </c>
      <c r="AK5" s="52">
        <v>12.906259183073759</v>
      </c>
      <c r="AL5" s="52">
        <v>12.309449043676848</v>
      </c>
      <c r="AM5" s="52">
        <v>12.611275964391691</v>
      </c>
      <c r="AN5" s="82">
        <v>2.2006804971944849</v>
      </c>
      <c r="AO5" s="83">
        <v>-18.814910979228483</v>
      </c>
      <c r="AP5" s="82">
        <v>17.549914925452608</v>
      </c>
      <c r="AQ5" s="82">
        <v>-17.973393680226181</v>
      </c>
      <c r="AR5" s="82">
        <v>3.410602465388711</v>
      </c>
      <c r="AS5" s="82">
        <v>-6.7208869531270032</v>
      </c>
      <c r="AT5" s="82">
        <v>14.139312460063898</v>
      </c>
      <c r="AU5" s="82">
        <v>-20.292739802058879</v>
      </c>
      <c r="AY5" s="43"/>
      <c r="AZ5" s="39"/>
      <c r="BA5" s="39"/>
      <c r="BX5" s="81"/>
      <c r="CB5" s="82"/>
      <c r="CC5" s="82"/>
      <c r="CD5" s="82"/>
      <c r="CE5" s="82"/>
    </row>
    <row r="6" spans="1:95" ht="15" x14ac:dyDescent="0.2">
      <c r="B6" s="33" t="s">
        <v>71</v>
      </c>
      <c r="C6" s="8">
        <v>116948</v>
      </c>
      <c r="D6" s="8">
        <v>57032</v>
      </c>
      <c r="E6" s="8">
        <v>67905</v>
      </c>
      <c r="F6" s="8">
        <v>17694</v>
      </c>
      <c r="G6" s="8">
        <v>57957</v>
      </c>
      <c r="H6" s="8">
        <v>91249</v>
      </c>
      <c r="I6" s="8">
        <v>16473</v>
      </c>
      <c r="J6" s="8">
        <v>425258</v>
      </c>
      <c r="K6" s="9">
        <v>130414</v>
      </c>
      <c r="L6" s="9">
        <v>61461</v>
      </c>
      <c r="M6" s="9">
        <v>65424</v>
      </c>
      <c r="N6" s="9">
        <v>0</v>
      </c>
      <c r="O6" s="9">
        <v>26900</v>
      </c>
      <c r="P6" s="9">
        <v>52577</v>
      </c>
      <c r="Q6" s="9">
        <v>25779</v>
      </c>
      <c r="R6" s="78">
        <v>6954</v>
      </c>
      <c r="S6" s="52">
        <f t="shared" ref="S6:S8" si="0">R6/W6*100</f>
        <v>1.7964350297080858</v>
      </c>
      <c r="T6" s="88">
        <v>3.5437760571768839</v>
      </c>
      <c r="U6" s="52">
        <v>100</v>
      </c>
      <c r="V6" s="52">
        <v>0</v>
      </c>
      <c r="W6" s="79">
        <v>387100</v>
      </c>
      <c r="X6" s="80">
        <v>14690</v>
      </c>
      <c r="Y6" s="80">
        <v>14815</v>
      </c>
      <c r="Z6" s="80">
        <v>14780</v>
      </c>
      <c r="AA6" s="43">
        <v>287.38090608594206</v>
      </c>
      <c r="AE6" s="47">
        <v>22.257125761531768</v>
      </c>
      <c r="AF6" s="47">
        <v>24.967017437154244</v>
      </c>
      <c r="AG6" s="47">
        <v>21.920477351885019</v>
      </c>
      <c r="AH6" s="47">
        <v>19.45725808577378</v>
      </c>
      <c r="AI6" s="47">
        <v>17.941062692001367</v>
      </c>
      <c r="AJ6" s="47">
        <v>13.048826563337462</v>
      </c>
      <c r="AK6" s="52">
        <v>11.413812720446012</v>
      </c>
      <c r="AL6" s="52">
        <v>11.521909319698704</v>
      </c>
      <c r="AM6" s="52">
        <v>12.208145836464421</v>
      </c>
      <c r="AN6" s="82">
        <v>-19.391825861855416</v>
      </c>
      <c r="AO6" s="83">
        <v>-6.4425772140696003</v>
      </c>
      <c r="AP6" s="82">
        <v>15.872018715617422</v>
      </c>
      <c r="AQ6" s="82">
        <v>-19.398141586325135</v>
      </c>
      <c r="AR6" s="82">
        <v>3.3468246108184925</v>
      </c>
      <c r="AS6" s="82">
        <v>-5.3735821997393574</v>
      </c>
      <c r="AT6" s="82">
        <v>12.525194104798929</v>
      </c>
      <c r="AU6" s="82">
        <v>-22.468598106994996</v>
      </c>
      <c r="AV6" s="20">
        <v>5020</v>
      </c>
      <c r="AW6" s="20">
        <v>12044</v>
      </c>
      <c r="AX6" s="20">
        <v>192187</v>
      </c>
      <c r="AY6" s="43">
        <f>AZ6/$AX6*100</f>
        <v>66.385863768100862</v>
      </c>
      <c r="AZ6" s="89">
        <v>127585</v>
      </c>
      <c r="BA6" s="89">
        <v>35081</v>
      </c>
      <c r="BB6" s="43">
        <f>BC6/$AX6*100</f>
        <v>66.385863768100862</v>
      </c>
      <c r="BC6" s="20">
        <v>127585</v>
      </c>
      <c r="BD6" s="43">
        <f t="shared" ref="BB6:BD8" si="1">BE6/$AX6*100</f>
        <v>33.614136231899138</v>
      </c>
      <c r="BE6" s="20">
        <v>64602</v>
      </c>
      <c r="BF6" s="43">
        <f t="shared" ref="BF6:BF8" si="2">BG6/$AX6*100</f>
        <v>96.643893707690935</v>
      </c>
      <c r="BG6" s="20">
        <v>185737</v>
      </c>
      <c r="BH6" s="43">
        <f t="shared" ref="BH6:BH8" si="3">BI6/$AX6*100</f>
        <v>30.258029939590088</v>
      </c>
      <c r="BI6" s="20">
        <v>58152</v>
      </c>
      <c r="BJ6" s="43">
        <f t="shared" ref="BJ6:BJ8" si="4">BK6/$AX6*100</f>
        <v>3.356106292309053</v>
      </c>
      <c r="BK6" s="20">
        <v>6450</v>
      </c>
      <c r="BL6" s="20" t="e">
        <f>#REF!+#REF!</f>
        <v>#REF!</v>
      </c>
      <c r="BM6" s="20" t="e">
        <f>#REF!+#REF!</f>
        <v>#REF!</v>
      </c>
      <c r="BN6" s="20" t="e">
        <f>#REF!+#REF!</f>
        <v>#REF!</v>
      </c>
      <c r="BO6" s="20" t="e">
        <f>#REF!+#REF!</f>
        <v>#REF!</v>
      </c>
      <c r="BP6" s="81">
        <v>554.24242424242425</v>
      </c>
      <c r="BQ6" s="81">
        <v>451.21212121212119</v>
      </c>
      <c r="BR6" s="81">
        <v>399.69696969696969</v>
      </c>
      <c r="BS6" s="81">
        <v>356.06060606060606</v>
      </c>
      <c r="BT6" s="81">
        <v>589.06658626429805</v>
      </c>
      <c r="BU6" s="81">
        <v>455.70581198978391</v>
      </c>
      <c r="BV6" s="81">
        <v>444.70046733961897</v>
      </c>
      <c r="BW6" s="81">
        <v>406.73151336038296</v>
      </c>
      <c r="BX6" s="81">
        <f>BU6-BW6</f>
        <v>48.974298629400948</v>
      </c>
      <c r="BY6" s="81">
        <v>455.70581198978391</v>
      </c>
      <c r="BZ6" s="90">
        <v>102498.75</v>
      </c>
      <c r="CA6" s="81">
        <v>224.92306945231113</v>
      </c>
      <c r="CB6" s="64">
        <v>6.283200364799546</v>
      </c>
      <c r="CC6" s="64">
        <v>0.9959153503214857</v>
      </c>
      <c r="CD6" s="64">
        <v>11.259404262376238</v>
      </c>
      <c r="CE6" s="64">
        <v>14.230978220362879</v>
      </c>
    </row>
    <row r="7" spans="1:95" ht="15" x14ac:dyDescent="0.2">
      <c r="B7" s="33" t="s">
        <v>72</v>
      </c>
      <c r="C7" s="8">
        <v>565208</v>
      </c>
      <c r="D7" s="8">
        <v>291852</v>
      </c>
      <c r="E7" s="8">
        <v>335926</v>
      </c>
      <c r="F7" s="8">
        <v>101328</v>
      </c>
      <c r="G7" s="8">
        <v>279693</v>
      </c>
      <c r="H7" s="8">
        <v>473382</v>
      </c>
      <c r="I7" s="8">
        <v>87060</v>
      </c>
      <c r="J7" s="8">
        <v>2134449</v>
      </c>
      <c r="K7" s="9">
        <v>635896</v>
      </c>
      <c r="L7" s="9">
        <v>309385</v>
      </c>
      <c r="M7" s="9">
        <v>343909</v>
      </c>
      <c r="N7" s="9">
        <v>0</v>
      </c>
      <c r="O7" s="9">
        <v>132694</v>
      </c>
      <c r="P7" s="9">
        <v>274205</v>
      </c>
      <c r="Q7" s="9">
        <v>135265</v>
      </c>
      <c r="R7" s="78">
        <v>38839</v>
      </c>
      <c r="S7" s="52">
        <f t="shared" si="0"/>
        <v>1.9688244537942921</v>
      </c>
      <c r="T7" s="88">
        <v>3.3749434404194645</v>
      </c>
      <c r="U7" s="52">
        <v>100</v>
      </c>
      <c r="V7" s="52">
        <v>0</v>
      </c>
      <c r="W7" s="79">
        <v>1972700</v>
      </c>
      <c r="X7" s="80">
        <v>74295</v>
      </c>
      <c r="Y7" s="80">
        <v>75620</v>
      </c>
      <c r="Z7" s="80">
        <v>75365</v>
      </c>
      <c r="AA7" s="43">
        <v>289.6091918687315</v>
      </c>
      <c r="AE7" s="47">
        <v>21.183649496276434</v>
      </c>
      <c r="AF7" s="47">
        <v>24.072882089255824</v>
      </c>
      <c r="AG7" s="47">
        <v>21.249090413967668</v>
      </c>
      <c r="AH7" s="47">
        <v>19.030450848287952</v>
      </c>
      <c r="AI7" s="47">
        <v>17.843623818549386</v>
      </c>
      <c r="AJ7" s="47">
        <v>12.350493770446647</v>
      </c>
      <c r="AK7" s="52">
        <v>11.629297270197599</v>
      </c>
      <c r="AL7" s="52">
        <v>11.815099538677273</v>
      </c>
      <c r="AM7" s="52">
        <v>12.21095387955372</v>
      </c>
      <c r="AN7" s="82">
        <v>-15.766998402773535</v>
      </c>
      <c r="AO7" s="83">
        <v>-1.129832486753124</v>
      </c>
      <c r="AP7" s="82">
        <v>15.703835950869099</v>
      </c>
      <c r="AQ7" s="82">
        <v>-19.841560233220012</v>
      </c>
      <c r="AR7" s="82">
        <v>3.4114230644556791</v>
      </c>
      <c r="AS7" s="82">
        <v>-5.8875747454681715</v>
      </c>
      <c r="AT7" s="82">
        <v>12.29241288641342</v>
      </c>
      <c r="AU7" s="82">
        <v>-23.009569840896848</v>
      </c>
      <c r="AX7" s="20">
        <v>974625</v>
      </c>
      <c r="AY7" s="43">
        <f t="shared" ref="AY7:AY8" si="5">AZ7/$AX7*100</f>
        <v>16.289752468898293</v>
      </c>
      <c r="AZ7" s="89">
        <v>158764</v>
      </c>
      <c r="BA7" s="89">
        <v>31179</v>
      </c>
      <c r="BB7" s="43">
        <f t="shared" si="1"/>
        <v>16.289752468898293</v>
      </c>
      <c r="BC7" s="20">
        <v>158764</v>
      </c>
      <c r="BD7" s="43">
        <f t="shared" si="1"/>
        <v>83.7102475311017</v>
      </c>
      <c r="BE7" s="20">
        <v>815861</v>
      </c>
      <c r="BF7" s="43">
        <f t="shared" si="2"/>
        <v>96.090804155444403</v>
      </c>
      <c r="BG7" s="20">
        <v>936525</v>
      </c>
      <c r="BH7" s="43">
        <f t="shared" si="3"/>
        <v>79.801051686546103</v>
      </c>
      <c r="BI7" s="20">
        <v>777761</v>
      </c>
      <c r="BJ7" s="43">
        <f t="shared" si="4"/>
        <v>3.9091958445555983</v>
      </c>
      <c r="BK7" s="20">
        <v>38100</v>
      </c>
      <c r="BP7" s="90">
        <v>530</v>
      </c>
      <c r="BQ7" s="90">
        <v>430</v>
      </c>
      <c r="BR7" s="90">
        <v>390</v>
      </c>
      <c r="BS7" s="90">
        <v>340</v>
      </c>
      <c r="BT7" s="90">
        <v>560.37329655292956</v>
      </c>
      <c r="BU7" s="90">
        <v>438.88398132553687</v>
      </c>
      <c r="BV7" s="90">
        <v>430.72594882382157</v>
      </c>
      <c r="BW7" s="90">
        <v>386.32243467605247</v>
      </c>
      <c r="BX7" s="81">
        <f t="shared" ref="BX7:BX8" si="6">BU7-BW7</f>
        <v>52.561546649484399</v>
      </c>
      <c r="BY7" s="90">
        <v>438.88398132553687</v>
      </c>
      <c r="BZ7" s="90">
        <v>118000</v>
      </c>
      <c r="CA7" s="81">
        <v>268.8637658718169</v>
      </c>
      <c r="CB7" s="64">
        <v>5.7308106703640727</v>
      </c>
      <c r="CC7" s="64">
        <v>2.0660421687294983</v>
      </c>
      <c r="CD7" s="64">
        <v>10.442550980467068</v>
      </c>
      <c r="CE7" s="64">
        <v>13.6242454929566</v>
      </c>
    </row>
    <row r="8" spans="1:95" ht="15" x14ac:dyDescent="0.2">
      <c r="B8" s="33" t="s">
        <v>73</v>
      </c>
      <c r="C8" s="8">
        <v>10307327</v>
      </c>
      <c r="D8" s="8">
        <v>6047384</v>
      </c>
      <c r="E8" s="8">
        <v>6938433</v>
      </c>
      <c r="F8" s="8">
        <v>1631777</v>
      </c>
      <c r="G8" s="8">
        <v>5617802</v>
      </c>
      <c r="H8" s="8">
        <v>12383477</v>
      </c>
      <c r="I8" s="8">
        <v>2570580</v>
      </c>
      <c r="J8" s="8">
        <v>45496780</v>
      </c>
      <c r="K8" s="9">
        <v>10937042</v>
      </c>
      <c r="L8" s="9">
        <v>6230033</v>
      </c>
      <c r="M8" s="9">
        <v>7288074</v>
      </c>
      <c r="N8" s="9">
        <v>0</v>
      </c>
      <c r="O8" s="9">
        <v>3110135</v>
      </c>
      <c r="P8" s="9">
        <v>7432962</v>
      </c>
      <c r="Q8" s="9">
        <v>2609192</v>
      </c>
      <c r="R8" s="78">
        <v>936787</v>
      </c>
      <c r="S8" s="52">
        <f t="shared" si="0"/>
        <v>2.4456572534010719</v>
      </c>
      <c r="T8" s="88">
        <v>1.3094273796636413</v>
      </c>
      <c r="U8" s="52">
        <v>100</v>
      </c>
      <c r="V8" s="52">
        <v>0</v>
      </c>
      <c r="W8" s="79">
        <v>38304100</v>
      </c>
      <c r="X8" s="80">
        <v>2271815</v>
      </c>
      <c r="Y8" s="80">
        <v>2329880</v>
      </c>
      <c r="Z8" s="80">
        <v>2344835</v>
      </c>
      <c r="AA8" s="43">
        <v>414.51762310006751</v>
      </c>
      <c r="AE8" s="47">
        <v>15.577048187404696</v>
      </c>
      <c r="AF8" s="47">
        <v>18.406532607174398</v>
      </c>
      <c r="AG8" s="47">
        <v>16.370111638345428</v>
      </c>
      <c r="AH8" s="47">
        <v>14.608517981018929</v>
      </c>
      <c r="AI8" s="47">
        <v>13.920947020454166</v>
      </c>
      <c r="AJ8" s="47">
        <v>10.904340803188632</v>
      </c>
      <c r="AK8" s="52">
        <v>10.405991017467372</v>
      </c>
      <c r="AL8" s="52">
        <v>10.391628652761211</v>
      </c>
      <c r="AM8" s="52">
        <v>10.555090503307786</v>
      </c>
      <c r="AN8" s="82">
        <v>-10.631675186635302</v>
      </c>
      <c r="AO8" s="83">
        <v>-3.2028556900818628</v>
      </c>
      <c r="AP8" s="82">
        <v>15.077201268574285</v>
      </c>
      <c r="AQ8" s="82">
        <v>-19.228458546417993</v>
      </c>
      <c r="AR8" s="82">
        <v>3.9271342074264295</v>
      </c>
      <c r="AS8" s="82">
        <v>-7.088343629533056</v>
      </c>
      <c r="AT8" s="82">
        <v>11.150067061147855</v>
      </c>
      <c r="AU8" s="82">
        <v>-22.78206275129677</v>
      </c>
      <c r="AX8" s="20">
        <v>21625060</v>
      </c>
      <c r="AY8" s="43">
        <f t="shared" si="5"/>
        <v>0.75221062970461128</v>
      </c>
      <c r="AZ8" s="89">
        <v>162666</v>
      </c>
      <c r="BA8" s="89">
        <v>3902</v>
      </c>
      <c r="BB8" s="43">
        <f t="shared" si="1"/>
        <v>0.75221062970461128</v>
      </c>
      <c r="BC8" s="20">
        <v>162666</v>
      </c>
      <c r="BD8" s="43">
        <f t="shared" si="1"/>
        <v>99.247789370295393</v>
      </c>
      <c r="BE8" s="20">
        <v>21462394</v>
      </c>
      <c r="BF8" s="43">
        <f t="shared" si="2"/>
        <v>4.4417541500462887</v>
      </c>
      <c r="BG8" s="20">
        <v>960532</v>
      </c>
      <c r="BH8" s="43">
        <f t="shared" si="3"/>
        <v>3.6895435203416773</v>
      </c>
      <c r="BI8" s="20">
        <v>797866</v>
      </c>
      <c r="BJ8" s="43">
        <f t="shared" si="4"/>
        <v>95.558245849953721</v>
      </c>
      <c r="BK8" s="20">
        <v>20664528</v>
      </c>
      <c r="BP8" s="90">
        <v>630</v>
      </c>
      <c r="BQ8" s="90">
        <v>510</v>
      </c>
      <c r="BR8" s="90">
        <v>460</v>
      </c>
      <c r="BS8" s="90">
        <v>400</v>
      </c>
      <c r="BT8" s="90">
        <v>705.06442501875506</v>
      </c>
      <c r="BU8" s="90">
        <v>532.26437352966991</v>
      </c>
      <c r="BV8" s="90">
        <v>506.99052358908432</v>
      </c>
      <c r="BW8" s="90">
        <v>451.24546912655376</v>
      </c>
      <c r="BX8" s="81">
        <f t="shared" si="6"/>
        <v>81.018904403116153</v>
      </c>
      <c r="BY8" s="90">
        <v>532.26437352966991</v>
      </c>
      <c r="BZ8" s="90">
        <v>181250</v>
      </c>
      <c r="CA8" s="81">
        <v>340.52626667093023</v>
      </c>
      <c r="CB8" s="64">
        <v>11.914988098215096</v>
      </c>
      <c r="CC8" s="64">
        <v>4.3655634371901675</v>
      </c>
      <c r="CD8" s="64">
        <v>10.21533121501832</v>
      </c>
      <c r="CE8" s="64">
        <v>12.811367281638431</v>
      </c>
    </row>
    <row r="9" spans="1:95" ht="15" x14ac:dyDescent="0.2">
      <c r="B9" s="33"/>
      <c r="C9" s="8"/>
      <c r="D9" s="8"/>
      <c r="E9" s="8"/>
      <c r="F9" s="8"/>
      <c r="G9" s="8"/>
      <c r="H9" s="8"/>
      <c r="I9" s="8"/>
      <c r="J9" s="8"/>
      <c r="K9" s="8"/>
      <c r="L9" s="8"/>
      <c r="M9" s="8"/>
      <c r="N9" s="8"/>
      <c r="O9" s="8"/>
      <c r="P9" s="8"/>
      <c r="Q9" s="8"/>
      <c r="R9" s="8"/>
      <c r="S9" s="8"/>
      <c r="T9" s="8"/>
      <c r="U9" s="8"/>
      <c r="V9" s="8"/>
      <c r="W9" s="8"/>
    </row>
    <row r="10" spans="1:95" x14ac:dyDescent="0.15">
      <c r="C10" s="20">
        <v>2</v>
      </c>
      <c r="D10" s="20">
        <v>3</v>
      </c>
      <c r="E10" s="20">
        <v>4</v>
      </c>
      <c r="F10" s="20">
        <v>5</v>
      </c>
      <c r="G10" s="20">
        <v>6</v>
      </c>
      <c r="H10" s="20">
        <v>7</v>
      </c>
      <c r="I10" s="20">
        <v>8</v>
      </c>
      <c r="J10" s="20">
        <v>9</v>
      </c>
      <c r="K10" s="20">
        <v>10</v>
      </c>
      <c r="L10" s="20">
        <v>11</v>
      </c>
      <c r="M10" s="20">
        <v>12</v>
      </c>
      <c r="N10" s="20">
        <v>13</v>
      </c>
      <c r="O10" s="20">
        <v>14</v>
      </c>
      <c r="P10" s="20">
        <v>15</v>
      </c>
      <c r="Q10" s="20">
        <v>16</v>
      </c>
      <c r="R10" s="20">
        <v>17</v>
      </c>
      <c r="S10" s="20">
        <v>18</v>
      </c>
      <c r="T10" s="20">
        <v>19</v>
      </c>
      <c r="U10" s="20">
        <v>20</v>
      </c>
      <c r="V10" s="20">
        <v>21</v>
      </c>
      <c r="W10" s="20">
        <v>22</v>
      </c>
      <c r="X10" s="20">
        <v>23</v>
      </c>
      <c r="Y10" s="20">
        <v>24</v>
      </c>
      <c r="Z10" s="20">
        <v>25</v>
      </c>
      <c r="AA10" s="20">
        <v>26</v>
      </c>
      <c r="AB10" s="20">
        <v>27</v>
      </c>
      <c r="AC10" s="20">
        <v>28</v>
      </c>
      <c r="AD10" s="20">
        <v>29</v>
      </c>
      <c r="AE10" s="20">
        <v>30</v>
      </c>
      <c r="AF10" s="20">
        <v>31</v>
      </c>
      <c r="AG10" s="20">
        <v>32</v>
      </c>
      <c r="AH10" s="20">
        <v>33</v>
      </c>
      <c r="AI10" s="20">
        <v>34</v>
      </c>
      <c r="AJ10" s="20">
        <v>35</v>
      </c>
      <c r="AK10" s="20">
        <v>36</v>
      </c>
      <c r="AL10" s="20">
        <v>37</v>
      </c>
      <c r="AM10" s="20">
        <v>38</v>
      </c>
      <c r="AN10" s="20">
        <v>39</v>
      </c>
      <c r="AO10" s="20">
        <v>40</v>
      </c>
      <c r="AP10" s="20">
        <v>41</v>
      </c>
      <c r="AQ10" s="20">
        <v>42</v>
      </c>
      <c r="AR10" s="20">
        <v>43</v>
      </c>
      <c r="AS10" s="20">
        <v>44</v>
      </c>
      <c r="AT10" s="20">
        <v>45</v>
      </c>
      <c r="AU10" s="20">
        <v>46</v>
      </c>
      <c r="AV10" s="20">
        <v>47</v>
      </c>
      <c r="AW10" s="20">
        <v>48</v>
      </c>
      <c r="AX10" s="20">
        <v>49</v>
      </c>
      <c r="AY10" s="20">
        <v>50</v>
      </c>
      <c r="AZ10" s="20">
        <v>51</v>
      </c>
      <c r="BA10" s="20">
        <v>52</v>
      </c>
      <c r="BB10" s="20">
        <v>53</v>
      </c>
      <c r="BC10" s="20">
        <v>54</v>
      </c>
      <c r="BD10" s="20">
        <v>55</v>
      </c>
      <c r="BE10" s="20">
        <v>56</v>
      </c>
      <c r="BF10" s="20">
        <v>57</v>
      </c>
      <c r="BG10" s="20">
        <v>58</v>
      </c>
      <c r="BH10" s="20">
        <v>59</v>
      </c>
      <c r="BI10" s="20">
        <v>60</v>
      </c>
      <c r="BJ10" s="20">
        <v>61</v>
      </c>
      <c r="BK10" s="20">
        <v>62</v>
      </c>
      <c r="BL10" s="20">
        <v>63</v>
      </c>
      <c r="BM10" s="20">
        <v>64</v>
      </c>
      <c r="BN10" s="20">
        <v>65</v>
      </c>
      <c r="BO10" s="20">
        <v>66</v>
      </c>
      <c r="BP10" s="20">
        <v>67</v>
      </c>
      <c r="BQ10" s="20">
        <v>68</v>
      </c>
      <c r="BR10" s="20">
        <v>69</v>
      </c>
      <c r="BS10" s="20">
        <v>70</v>
      </c>
      <c r="BT10" s="20">
        <v>71</v>
      </c>
      <c r="BU10" s="20">
        <v>72</v>
      </c>
      <c r="BV10" s="20">
        <v>73</v>
      </c>
      <c r="BW10" s="20">
        <v>74</v>
      </c>
      <c r="BX10" s="20">
        <v>75</v>
      </c>
      <c r="BY10" s="20">
        <v>76</v>
      </c>
      <c r="BZ10" s="20">
        <v>77</v>
      </c>
      <c r="CA10" s="20">
        <v>78</v>
      </c>
      <c r="CB10" s="20">
        <v>79</v>
      </c>
      <c r="CC10" s="20">
        <v>80</v>
      </c>
      <c r="CD10" s="20">
        <v>81</v>
      </c>
      <c r="CE10" s="20">
        <v>82</v>
      </c>
      <c r="CF10" s="20">
        <v>83</v>
      </c>
      <c r="CG10" s="20">
        <v>84</v>
      </c>
      <c r="CH10" s="20">
        <v>85</v>
      </c>
      <c r="CI10" s="20">
        <v>86</v>
      </c>
      <c r="CJ10" s="20">
        <v>87</v>
      </c>
      <c r="CK10" s="20">
        <v>88</v>
      </c>
      <c r="CL10" s="20">
        <v>89</v>
      </c>
      <c r="CM10" s="20">
        <v>90</v>
      </c>
      <c r="CN10" s="20">
        <v>91</v>
      </c>
      <c r="CO10" s="20">
        <v>92</v>
      </c>
      <c r="CP10" s="20">
        <v>93</v>
      </c>
      <c r="CQ10" s="20">
        <v>94</v>
      </c>
    </row>
    <row r="12" spans="1:95" x14ac:dyDescent="0.15">
      <c r="A12" s="44" t="s">
        <v>331</v>
      </c>
    </row>
    <row r="13" spans="1:95" x14ac:dyDescent="0.15">
      <c r="A13" s="117" t="s">
        <v>323</v>
      </c>
    </row>
    <row r="15" spans="1:95" x14ac:dyDescent="0.15">
      <c r="A15" s="44" t="s">
        <v>332</v>
      </c>
    </row>
    <row r="16" spans="1:95" x14ac:dyDescent="0.15">
      <c r="A16" s="20" t="s">
        <v>148</v>
      </c>
    </row>
    <row r="17" spans="1:1" x14ac:dyDescent="0.15">
      <c r="A17" s="20" t="s">
        <v>333</v>
      </c>
    </row>
    <row r="19" spans="1:1" x14ac:dyDescent="0.15">
      <c r="A19" s="44" t="s">
        <v>149</v>
      </c>
    </row>
    <row r="20" spans="1:1" ht="14" x14ac:dyDescent="0.15">
      <c r="A20" s="140" t="s">
        <v>334</v>
      </c>
    </row>
    <row r="22" spans="1:1" x14ac:dyDescent="0.15">
      <c r="A22" s="44" t="s">
        <v>335</v>
      </c>
    </row>
    <row r="23" spans="1:1" ht="14" x14ac:dyDescent="0.15">
      <c r="A23" s="141" t="s">
        <v>336</v>
      </c>
    </row>
    <row r="25" spans="1:1" x14ac:dyDescent="0.15">
      <c r="A25" s="44" t="s">
        <v>337</v>
      </c>
    </row>
    <row r="26" spans="1:1" ht="15" x14ac:dyDescent="0.2">
      <c r="A26" s="115" t="s">
        <v>338</v>
      </c>
    </row>
    <row r="28" spans="1:1" x14ac:dyDescent="0.15">
      <c r="A28" s="44" t="s">
        <v>153</v>
      </c>
    </row>
    <row r="29" spans="1:1" x14ac:dyDescent="0.15">
      <c r="A29" s="117" t="s">
        <v>323</v>
      </c>
    </row>
    <row r="31" spans="1:1" x14ac:dyDescent="0.15">
      <c r="A31" s="44" t="s">
        <v>154</v>
      </c>
    </row>
    <row r="32" spans="1:1" ht="14" x14ac:dyDescent="0.15">
      <c r="A32" s="141" t="s">
        <v>339</v>
      </c>
    </row>
  </sheetData>
  <mergeCells count="16">
    <mergeCell ref="BP1:CH1"/>
    <mergeCell ref="C2:I2"/>
    <mergeCell ref="K2:Q2"/>
    <mergeCell ref="BP2:BS2"/>
    <mergeCell ref="BT2:CE2"/>
    <mergeCell ref="C1:I1"/>
    <mergeCell ref="K1:Q1"/>
    <mergeCell ref="R1:W1"/>
    <mergeCell ref="X1:AD1"/>
    <mergeCell ref="AE1:AO1"/>
    <mergeCell ref="AP1:AU1"/>
    <mergeCell ref="X3:Z3"/>
    <mergeCell ref="AB3:AC3"/>
    <mergeCell ref="AV3:AW3"/>
    <mergeCell ref="AV1:AW1"/>
    <mergeCell ref="AX1:BO1"/>
  </mergeCells>
  <hyperlinks>
    <hyperlink ref="A13" r:id="rId1"/>
    <hyperlink ref="A20" r:id="rId2"/>
    <hyperlink ref="A23" r:id="rId3"/>
    <hyperlink ref="A26" r:id="rId4" location="lsoa/msoa-data"/>
    <hyperlink ref="A29" r:id="rId5"/>
    <hyperlink ref="A32" r:id="rId6"/>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AU17"/>
  <sheetViews>
    <sheetView zoomScale="85" zoomScaleNormal="85" zoomScalePageLayoutView="85" workbookViewId="0">
      <pane xSplit="2" ySplit="4" topLeftCell="C5" activePane="bottomRight" state="frozen"/>
      <selection pane="topRight" activeCell="C1" sqref="C1"/>
      <selection pane="bottomLeft" activeCell="A5" sqref="A5"/>
      <selection pane="bottomRight" activeCell="A17" sqref="A17"/>
    </sheetView>
  </sheetViews>
  <sheetFormatPr baseColWidth="10" defaultColWidth="8.83203125" defaultRowHeight="15" x14ac:dyDescent="0.2"/>
  <cols>
    <col min="1" max="1" width="27.83203125" style="20" bestFit="1" customWidth="1"/>
    <col min="2" max="2" width="31.6640625" style="20" bestFit="1" customWidth="1"/>
    <col min="25" max="25" width="11.5" bestFit="1" customWidth="1"/>
    <col min="27" max="27" width="11.5" bestFit="1" customWidth="1"/>
    <col min="29" max="29" width="11.5" bestFit="1" customWidth="1"/>
    <col min="31" max="31" width="11.5" bestFit="1" customWidth="1"/>
    <col min="32" max="35" width="11.5" customWidth="1"/>
    <col min="37" max="37" width="10.6640625" bestFit="1" customWidth="1"/>
    <col min="39" max="39" width="10.6640625" bestFit="1" customWidth="1"/>
    <col min="41" max="41" width="10.6640625" bestFit="1" customWidth="1"/>
    <col min="43" max="43" width="10.6640625" bestFit="1" customWidth="1"/>
    <col min="45" max="45" width="10.5" bestFit="1" customWidth="1"/>
    <col min="47" max="47" width="10.5" bestFit="1" customWidth="1"/>
  </cols>
  <sheetData>
    <row r="1" spans="1:47" x14ac:dyDescent="0.2">
      <c r="A1" s="1"/>
      <c r="B1" s="1" t="s">
        <v>0</v>
      </c>
      <c r="C1" s="185" t="s">
        <v>220</v>
      </c>
      <c r="D1" s="185"/>
      <c r="E1" s="185"/>
      <c r="F1" s="185"/>
      <c r="G1" s="185"/>
      <c r="H1" s="185"/>
      <c r="I1" s="185" t="s">
        <v>221</v>
      </c>
      <c r="J1" s="185"/>
      <c r="K1" s="185"/>
      <c r="L1" s="185"/>
      <c r="M1" s="185"/>
      <c r="N1" s="185"/>
      <c r="O1" s="185"/>
      <c r="P1" s="185"/>
      <c r="Q1" s="185"/>
      <c r="R1" s="185"/>
      <c r="S1" s="185"/>
      <c r="T1" s="185"/>
      <c r="U1" s="185"/>
      <c r="V1" s="185"/>
      <c r="W1" s="185"/>
      <c r="X1" s="1" t="s">
        <v>222</v>
      </c>
    </row>
    <row r="2" spans="1:47" x14ac:dyDescent="0.2">
      <c r="A2" s="2"/>
      <c r="B2" s="1" t="s">
        <v>3</v>
      </c>
      <c r="C2" s="186" t="s">
        <v>108</v>
      </c>
      <c r="D2" s="186"/>
      <c r="E2" s="186"/>
      <c r="F2" s="186" t="s">
        <v>223</v>
      </c>
      <c r="G2" s="186"/>
      <c r="H2" s="186"/>
      <c r="I2" s="185" t="s">
        <v>107</v>
      </c>
      <c r="J2" s="187"/>
      <c r="K2" s="187"/>
      <c r="L2" s="187"/>
      <c r="M2" s="187"/>
      <c r="N2" s="185" t="s">
        <v>108</v>
      </c>
      <c r="O2" s="187"/>
      <c r="P2" s="187"/>
      <c r="Q2" s="187"/>
      <c r="R2" s="187"/>
      <c r="S2" s="185" t="s">
        <v>223</v>
      </c>
      <c r="T2" s="187"/>
      <c r="U2" s="187"/>
      <c r="V2" s="187"/>
      <c r="W2" s="187"/>
      <c r="X2" s="184">
        <v>2009</v>
      </c>
      <c r="Y2" s="181"/>
      <c r="Z2" s="184">
        <v>2010</v>
      </c>
      <c r="AA2" s="181"/>
      <c r="AB2" s="184">
        <v>2011</v>
      </c>
      <c r="AC2" s="167"/>
      <c r="AD2" s="184">
        <v>2012</v>
      </c>
      <c r="AE2" s="181"/>
      <c r="AF2" s="184">
        <v>2013</v>
      </c>
      <c r="AG2" s="181"/>
      <c r="AH2" s="184">
        <v>2014</v>
      </c>
      <c r="AI2" s="181"/>
      <c r="AJ2" s="184">
        <v>2009</v>
      </c>
      <c r="AK2" s="181"/>
      <c r="AL2" s="184">
        <v>2010</v>
      </c>
      <c r="AM2" s="181"/>
      <c r="AN2" s="184">
        <v>2011</v>
      </c>
      <c r="AO2" s="167"/>
      <c r="AP2" s="184">
        <v>2012</v>
      </c>
      <c r="AQ2" s="181"/>
      <c r="AR2" s="184">
        <v>2013</v>
      </c>
      <c r="AS2" s="181"/>
      <c r="AT2" s="184">
        <v>2014</v>
      </c>
      <c r="AU2" s="181"/>
    </row>
    <row r="3" spans="1:47" x14ac:dyDescent="0.2">
      <c r="A3" s="1"/>
      <c r="B3" s="1" t="s">
        <v>4</v>
      </c>
    </row>
    <row r="4" spans="1:47" ht="150" x14ac:dyDescent="0.2">
      <c r="A4" s="4" t="s">
        <v>31</v>
      </c>
      <c r="B4" s="4" t="s">
        <v>32</v>
      </c>
      <c r="C4" s="91" t="s">
        <v>224</v>
      </c>
      <c r="D4" s="91" t="s">
        <v>225</v>
      </c>
      <c r="E4" s="91" t="s">
        <v>226</v>
      </c>
      <c r="F4" s="91" t="s">
        <v>224</v>
      </c>
      <c r="G4" s="91" t="s">
        <v>225</v>
      </c>
      <c r="H4" s="91" t="s">
        <v>226</v>
      </c>
      <c r="I4" s="57" t="s">
        <v>227</v>
      </c>
      <c r="J4" s="57" t="s">
        <v>228</v>
      </c>
      <c r="K4" s="57" t="s">
        <v>229</v>
      </c>
      <c r="L4" s="57" t="s">
        <v>230</v>
      </c>
      <c r="M4" s="57" t="s">
        <v>231</v>
      </c>
      <c r="N4" s="57" t="s">
        <v>227</v>
      </c>
      <c r="O4" s="57" t="s">
        <v>228</v>
      </c>
      <c r="P4" s="57" t="s">
        <v>229</v>
      </c>
      <c r="Q4" s="57" t="s">
        <v>230</v>
      </c>
      <c r="R4" s="57" t="s">
        <v>231</v>
      </c>
      <c r="S4" s="57" t="s">
        <v>227</v>
      </c>
      <c r="T4" s="57" t="s">
        <v>228</v>
      </c>
      <c r="U4" s="57" t="s">
        <v>229</v>
      </c>
      <c r="V4" s="57" t="s">
        <v>230</v>
      </c>
      <c r="W4" s="57" t="s">
        <v>231</v>
      </c>
      <c r="X4" s="48" t="s">
        <v>232</v>
      </c>
      <c r="Y4" s="92" t="s">
        <v>121</v>
      </c>
      <c r="Z4" s="48" t="s">
        <v>233</v>
      </c>
      <c r="AA4" s="92" t="s">
        <v>121</v>
      </c>
      <c r="AB4" s="48" t="s">
        <v>233</v>
      </c>
      <c r="AC4" s="92" t="s">
        <v>121</v>
      </c>
      <c r="AD4" s="48" t="s">
        <v>233</v>
      </c>
      <c r="AE4" s="92" t="s">
        <v>121</v>
      </c>
      <c r="AF4" s="48" t="s">
        <v>233</v>
      </c>
      <c r="AG4" s="92" t="s">
        <v>121</v>
      </c>
      <c r="AH4" s="48" t="s">
        <v>233</v>
      </c>
      <c r="AI4" s="92" t="s">
        <v>121</v>
      </c>
      <c r="AJ4" s="48" t="s">
        <v>234</v>
      </c>
      <c r="AK4" s="92" t="s">
        <v>121</v>
      </c>
      <c r="AL4" s="48" t="s">
        <v>235</v>
      </c>
      <c r="AM4" s="92" t="s">
        <v>121</v>
      </c>
      <c r="AN4" s="48" t="s">
        <v>235</v>
      </c>
      <c r="AO4" s="92" t="s">
        <v>121</v>
      </c>
      <c r="AP4" s="48" t="s">
        <v>235</v>
      </c>
      <c r="AQ4" s="92" t="s">
        <v>121</v>
      </c>
      <c r="AR4" s="48" t="s">
        <v>235</v>
      </c>
      <c r="AS4" s="92" t="s">
        <v>121</v>
      </c>
      <c r="AT4" s="48" t="s">
        <v>235</v>
      </c>
      <c r="AU4" s="92" t="s">
        <v>121</v>
      </c>
    </row>
    <row r="5" spans="1:47" x14ac:dyDescent="0.2">
      <c r="A5" s="20" t="s">
        <v>68</v>
      </c>
      <c r="B5" s="33" t="s">
        <v>69</v>
      </c>
      <c r="C5" s="9">
        <v>331</v>
      </c>
      <c r="D5" s="9">
        <v>239</v>
      </c>
      <c r="E5" s="9">
        <v>223</v>
      </c>
      <c r="F5" s="9">
        <v>307</v>
      </c>
      <c r="G5" s="9">
        <v>212</v>
      </c>
      <c r="H5" s="9">
        <v>193</v>
      </c>
      <c r="I5" s="8">
        <v>297</v>
      </c>
      <c r="J5" s="8">
        <v>268</v>
      </c>
      <c r="K5" s="8">
        <v>260</v>
      </c>
      <c r="L5" s="8">
        <v>267</v>
      </c>
      <c r="M5" s="8">
        <v>247</v>
      </c>
      <c r="N5" s="8">
        <v>292</v>
      </c>
      <c r="O5" s="8">
        <v>275</v>
      </c>
      <c r="P5" s="8">
        <v>260</v>
      </c>
      <c r="Q5" s="8">
        <v>269</v>
      </c>
      <c r="R5" s="8">
        <v>250</v>
      </c>
      <c r="S5" s="93">
        <v>313</v>
      </c>
      <c r="T5" s="93">
        <v>298</v>
      </c>
      <c r="U5" s="93">
        <v>291</v>
      </c>
      <c r="V5" s="93">
        <v>292</v>
      </c>
      <c r="W5" s="93">
        <v>279</v>
      </c>
      <c r="X5" s="53">
        <v>14.325068870523417</v>
      </c>
      <c r="Y5" s="8">
        <v>260</v>
      </c>
      <c r="Z5" s="53">
        <v>14.65798045602606</v>
      </c>
      <c r="AA5" s="8">
        <v>270</v>
      </c>
      <c r="AB5" s="53">
        <v>14.519535374868003</v>
      </c>
      <c r="AC5" s="8">
        <v>275</v>
      </c>
      <c r="AD5" s="94">
        <v>15.727002967359049</v>
      </c>
      <c r="AE5" s="8">
        <v>265</v>
      </c>
      <c r="AF5" s="94">
        <v>18.791946308724832</v>
      </c>
      <c r="AG5" s="95">
        <v>280</v>
      </c>
      <c r="AH5" s="94">
        <v>16.415500538213131</v>
      </c>
      <c r="AI5" s="8">
        <v>305</v>
      </c>
      <c r="AJ5" s="53">
        <v>12.403763900769889</v>
      </c>
      <c r="AK5" s="8">
        <v>725</v>
      </c>
      <c r="AL5" s="53">
        <v>13.78614660390047</v>
      </c>
      <c r="AM5" s="8">
        <v>820</v>
      </c>
      <c r="AN5" s="53">
        <v>12.811980033277869</v>
      </c>
      <c r="AO5" s="8">
        <v>770</v>
      </c>
      <c r="AP5" s="96">
        <v>13.786764705882353</v>
      </c>
      <c r="AQ5" s="8">
        <v>750</v>
      </c>
      <c r="AR5" s="96">
        <v>14.675052410901468</v>
      </c>
      <c r="AS5" s="9">
        <v>700</v>
      </c>
      <c r="AT5" s="96">
        <v>16.094210009813541</v>
      </c>
      <c r="AU5" s="9">
        <v>820</v>
      </c>
    </row>
    <row r="6" spans="1:47" x14ac:dyDescent="0.2">
      <c r="B6" s="33" t="s">
        <v>71</v>
      </c>
      <c r="C6" s="16">
        <v>5201</v>
      </c>
      <c r="D6" s="16">
        <v>3384</v>
      </c>
      <c r="E6" s="16">
        <v>3001</v>
      </c>
      <c r="F6" s="16">
        <v>5006</v>
      </c>
      <c r="G6" s="16">
        <v>3268</v>
      </c>
      <c r="H6" s="16">
        <v>2768</v>
      </c>
      <c r="I6" s="8">
        <v>4694.9999999999991</v>
      </c>
      <c r="J6" s="8">
        <v>4101</v>
      </c>
      <c r="K6" s="8">
        <v>3923</v>
      </c>
      <c r="L6" s="8">
        <v>4086</v>
      </c>
      <c r="M6" s="8">
        <v>3650</v>
      </c>
      <c r="N6" s="8">
        <v>4959</v>
      </c>
      <c r="O6" s="8">
        <v>4434.0000000000009</v>
      </c>
      <c r="P6" s="8">
        <v>4221.9999999999991</v>
      </c>
      <c r="Q6" s="8">
        <v>4299</v>
      </c>
      <c r="R6" s="8">
        <v>3907.9999999999995</v>
      </c>
      <c r="S6" s="93">
        <v>5136.9999999999991</v>
      </c>
      <c r="T6" s="93">
        <v>4651.9999999999991</v>
      </c>
      <c r="U6" s="93">
        <v>4460.9999999999991</v>
      </c>
      <c r="V6" s="93">
        <v>4592.9999999999991</v>
      </c>
      <c r="W6" s="93">
        <v>4196.9999999999991</v>
      </c>
      <c r="X6" s="53">
        <v>27.430744160782183</v>
      </c>
      <c r="Y6" s="8">
        <v>7575</v>
      </c>
      <c r="Z6" s="53">
        <v>26.667377322957751</v>
      </c>
      <c r="AA6" s="8">
        <v>7505</v>
      </c>
      <c r="AB6" s="53">
        <v>26.883221101845713</v>
      </c>
      <c r="AC6" s="8">
        <v>7705</v>
      </c>
      <c r="AD6" s="94">
        <v>26.478131281624734</v>
      </c>
      <c r="AE6" s="8">
        <v>7640</v>
      </c>
      <c r="AF6" s="94">
        <v>26.217228464419474</v>
      </c>
      <c r="AG6" s="97">
        <v>7515</v>
      </c>
      <c r="AH6" s="94">
        <v>27.136218615619367</v>
      </c>
      <c r="AI6" s="98">
        <v>7825</v>
      </c>
      <c r="AJ6" s="53">
        <v>23.837705571046492</v>
      </c>
      <c r="AK6" s="8">
        <v>20945</v>
      </c>
      <c r="AL6" s="53">
        <v>23.271299299982925</v>
      </c>
      <c r="AM6" s="8">
        <v>20445</v>
      </c>
      <c r="AN6" s="53">
        <v>23.145417422867514</v>
      </c>
      <c r="AO6" s="8">
        <v>20405</v>
      </c>
      <c r="AP6" s="96">
        <v>22.62489415749365</v>
      </c>
      <c r="AQ6" s="8">
        <v>20040</v>
      </c>
      <c r="AR6" s="96">
        <v>22.506815084052704</v>
      </c>
      <c r="AS6" s="97">
        <v>19815</v>
      </c>
      <c r="AT6" s="96">
        <v>23.9</v>
      </c>
      <c r="AU6">
        <v>20875</v>
      </c>
    </row>
    <row r="7" spans="1:47" x14ac:dyDescent="0.2">
      <c r="B7" s="33" t="s">
        <v>72</v>
      </c>
      <c r="D7">
        <v>63.3</v>
      </c>
      <c r="E7">
        <v>54.6</v>
      </c>
      <c r="G7">
        <v>64.900000000000006</v>
      </c>
      <c r="H7">
        <v>53.8</v>
      </c>
      <c r="J7" s="99">
        <v>87</v>
      </c>
      <c r="K7" s="99">
        <v>84</v>
      </c>
      <c r="L7" s="99">
        <v>87</v>
      </c>
      <c r="M7" s="99">
        <v>78</v>
      </c>
      <c r="N7" s="99"/>
      <c r="O7" s="99">
        <v>89</v>
      </c>
      <c r="P7" s="99">
        <v>86</v>
      </c>
      <c r="Q7" s="99">
        <v>87</v>
      </c>
      <c r="R7" s="99">
        <v>79</v>
      </c>
      <c r="S7" s="99"/>
      <c r="T7" s="99">
        <v>90</v>
      </c>
      <c r="U7" s="99">
        <v>88</v>
      </c>
      <c r="V7" s="99">
        <v>89</v>
      </c>
      <c r="W7" s="99">
        <v>82</v>
      </c>
      <c r="X7" s="53">
        <v>28.720054757015745</v>
      </c>
      <c r="Y7" s="8">
        <v>41960</v>
      </c>
      <c r="Z7" s="53">
        <v>27.983164983164983</v>
      </c>
      <c r="AA7" s="8">
        <v>41555</v>
      </c>
      <c r="AB7" s="53">
        <v>27.953333333333337</v>
      </c>
      <c r="AC7" s="8">
        <v>41930</v>
      </c>
      <c r="AD7" s="94">
        <v>27.159315339038841</v>
      </c>
      <c r="AE7" s="8">
        <v>41255</v>
      </c>
      <c r="AF7" s="94">
        <v>26.808210323584891</v>
      </c>
      <c r="AG7" s="97">
        <v>40645</v>
      </c>
      <c r="AH7" s="94">
        <v>27.701927262653847</v>
      </c>
      <c r="AI7" s="98">
        <v>42000</v>
      </c>
      <c r="AJ7" s="53">
        <v>25.286362653987464</v>
      </c>
      <c r="AK7" s="8">
        <v>117000</v>
      </c>
      <c r="AL7" s="53">
        <v>24.685943253194715</v>
      </c>
      <c r="AM7" s="8">
        <v>113975</v>
      </c>
      <c r="AN7" s="53">
        <v>24.337948939852875</v>
      </c>
      <c r="AO7" s="8">
        <v>112490</v>
      </c>
      <c r="AP7" s="96">
        <v>23.592925170068028</v>
      </c>
      <c r="AQ7" s="8">
        <v>108380</v>
      </c>
      <c r="AR7" s="96">
        <v>23.859562645635418</v>
      </c>
      <c r="AS7" s="100">
        <v>106490</v>
      </c>
      <c r="AT7" s="96">
        <v>24.875202522222708</v>
      </c>
      <c r="AU7">
        <v>113615</v>
      </c>
    </row>
    <row r="8" spans="1:47" x14ac:dyDescent="0.2">
      <c r="B8" s="33" t="s">
        <v>73</v>
      </c>
      <c r="D8">
        <v>65.8</v>
      </c>
      <c r="E8">
        <v>56.8</v>
      </c>
      <c r="G8">
        <v>66.5</v>
      </c>
      <c r="H8">
        <v>57.1</v>
      </c>
      <c r="J8" s="99">
        <v>84</v>
      </c>
      <c r="K8" s="99">
        <v>78</v>
      </c>
      <c r="L8" s="99">
        <v>86</v>
      </c>
      <c r="M8" s="99">
        <v>72</v>
      </c>
      <c r="N8" s="99"/>
      <c r="O8" s="99">
        <v>89</v>
      </c>
      <c r="P8" s="99">
        <v>85</v>
      </c>
      <c r="Q8" s="99">
        <v>88</v>
      </c>
      <c r="R8" s="99">
        <v>79</v>
      </c>
      <c r="S8" s="99"/>
      <c r="T8" s="99">
        <v>91</v>
      </c>
      <c r="U8" s="99">
        <v>94</v>
      </c>
      <c r="V8" s="99">
        <v>90</v>
      </c>
      <c r="W8" s="99">
        <v>81</v>
      </c>
      <c r="X8" s="53">
        <v>24.7</v>
      </c>
      <c r="Y8" s="8">
        <v>794220</v>
      </c>
      <c r="Z8" s="53">
        <v>23.7</v>
      </c>
      <c r="AA8" s="8">
        <v>778325</v>
      </c>
      <c r="AB8" s="53">
        <v>23.4</v>
      </c>
      <c r="AC8" s="8">
        <v>780260</v>
      </c>
      <c r="AD8" s="94">
        <v>22.130963958388588</v>
      </c>
      <c r="AE8" s="8">
        <v>750970</v>
      </c>
      <c r="AF8" s="53">
        <v>20.298689364834097</v>
      </c>
      <c r="AG8" s="97">
        <v>732505</v>
      </c>
      <c r="AH8" s="94">
        <v>20.90459764254155</v>
      </c>
      <c r="AI8" s="98">
        <v>754370</v>
      </c>
      <c r="AJ8" s="53">
        <v>21.6</v>
      </c>
      <c r="AK8" s="8">
        <v>2259385</v>
      </c>
      <c r="AL8" s="53">
        <v>20.8</v>
      </c>
      <c r="AM8" s="8">
        <v>2190820</v>
      </c>
      <c r="AN8" s="53">
        <v>20.3</v>
      </c>
      <c r="AO8" s="8">
        <v>2149130</v>
      </c>
      <c r="AP8" s="96">
        <v>19.349624603599818</v>
      </c>
      <c r="AQ8" s="8">
        <v>2027890</v>
      </c>
      <c r="AR8" s="96">
        <v>18.760947565032943</v>
      </c>
      <c r="AS8" s="100">
        <v>1969695</v>
      </c>
      <c r="AT8" s="96">
        <v>20.268902166243681</v>
      </c>
      <c r="AU8" s="101">
        <v>2127200</v>
      </c>
    </row>
    <row r="9" spans="1:47" x14ac:dyDescent="0.2">
      <c r="B9" s="33"/>
    </row>
    <row r="10" spans="1:47" x14ac:dyDescent="0.2">
      <c r="A10" t="s">
        <v>74</v>
      </c>
      <c r="B10">
        <v>1</v>
      </c>
      <c r="C10">
        <v>2</v>
      </c>
      <c r="D10">
        <v>3</v>
      </c>
      <c r="E10">
        <v>4</v>
      </c>
      <c r="F10">
        <v>5</v>
      </c>
      <c r="G10">
        <v>6</v>
      </c>
      <c r="H10">
        <v>7</v>
      </c>
      <c r="I10">
        <v>8</v>
      </c>
      <c r="J10">
        <v>9</v>
      </c>
      <c r="K10">
        <v>10</v>
      </c>
      <c r="L10">
        <v>11</v>
      </c>
      <c r="M10">
        <v>12</v>
      </c>
      <c r="N10">
        <v>13</v>
      </c>
      <c r="O10">
        <v>14</v>
      </c>
      <c r="P10">
        <v>15</v>
      </c>
      <c r="Q10">
        <v>16</v>
      </c>
      <c r="R10">
        <v>17</v>
      </c>
      <c r="S10">
        <v>18</v>
      </c>
      <c r="T10">
        <v>19</v>
      </c>
      <c r="U10">
        <v>20</v>
      </c>
      <c r="V10">
        <v>21</v>
      </c>
      <c r="W10">
        <v>22</v>
      </c>
      <c r="X10">
        <v>23</v>
      </c>
      <c r="Y10">
        <v>24</v>
      </c>
      <c r="Z10">
        <v>25</v>
      </c>
      <c r="AA10">
        <v>26</v>
      </c>
      <c r="AB10">
        <v>27</v>
      </c>
      <c r="AC10">
        <v>28</v>
      </c>
      <c r="AD10">
        <v>29</v>
      </c>
      <c r="AE10">
        <v>30</v>
      </c>
      <c r="AF10">
        <v>31</v>
      </c>
      <c r="AG10">
        <v>32</v>
      </c>
      <c r="AH10">
        <v>33</v>
      </c>
      <c r="AI10">
        <v>34</v>
      </c>
      <c r="AJ10">
        <v>35</v>
      </c>
      <c r="AK10">
        <v>36</v>
      </c>
      <c r="AL10">
        <v>37</v>
      </c>
      <c r="AM10">
        <v>38</v>
      </c>
      <c r="AN10">
        <v>39</v>
      </c>
      <c r="AO10">
        <v>40</v>
      </c>
      <c r="AP10">
        <v>41</v>
      </c>
      <c r="AQ10">
        <v>42</v>
      </c>
      <c r="AR10">
        <v>43</v>
      </c>
      <c r="AS10">
        <v>44</v>
      </c>
      <c r="AT10">
        <v>45</v>
      </c>
      <c r="AU10">
        <v>46</v>
      </c>
    </row>
    <row r="13" spans="1:47" x14ac:dyDescent="0.2">
      <c r="A13" s="44" t="s">
        <v>340</v>
      </c>
    </row>
    <row r="14" spans="1:47" x14ac:dyDescent="0.2">
      <c r="A14" s="140" t="s">
        <v>341</v>
      </c>
    </row>
    <row r="16" spans="1:47" x14ac:dyDescent="0.2">
      <c r="A16" s="44" t="s">
        <v>222</v>
      </c>
    </row>
    <row r="17" spans="1:1" x14ac:dyDescent="0.2">
      <c r="A17" s="140" t="s">
        <v>342</v>
      </c>
    </row>
  </sheetData>
  <mergeCells count="19">
    <mergeCell ref="C1:H1"/>
    <mergeCell ref="I1:W1"/>
    <mergeCell ref="C2:E2"/>
    <mergeCell ref="F2:H2"/>
    <mergeCell ref="I2:M2"/>
    <mergeCell ref="N2:R2"/>
    <mergeCell ref="S2:W2"/>
    <mergeCell ref="AT2:AU2"/>
    <mergeCell ref="X2:Y2"/>
    <mergeCell ref="Z2:AA2"/>
    <mergeCell ref="AB2:AC2"/>
    <mergeCell ref="AD2:AE2"/>
    <mergeCell ref="AF2:AG2"/>
    <mergeCell ref="AH2:AI2"/>
    <mergeCell ref="AJ2:AK2"/>
    <mergeCell ref="AL2:AM2"/>
    <mergeCell ref="AN2:AO2"/>
    <mergeCell ref="AP2:AQ2"/>
    <mergeCell ref="AR2:AS2"/>
  </mergeCells>
  <hyperlinks>
    <hyperlink ref="A14" r:id="rId1"/>
    <hyperlink ref="A17" r:id="rId2"/>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BT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8.83203125" defaultRowHeight="13" x14ac:dyDescent="0.15"/>
  <cols>
    <col min="1" max="1" width="32" style="20" customWidth="1"/>
    <col min="2" max="2" width="26.5" style="20" customWidth="1"/>
    <col min="3" max="3" width="8.83203125" style="20"/>
    <col min="4" max="4" width="10.5" style="20" customWidth="1"/>
    <col min="5" max="5" width="11" style="20" customWidth="1"/>
    <col min="6" max="6" width="8.83203125" style="20"/>
    <col min="7" max="7" width="11.83203125" style="20" customWidth="1"/>
    <col min="8" max="254" width="8.83203125" style="20"/>
    <col min="255" max="255" width="32" style="20" customWidth="1"/>
    <col min="256" max="256" width="26.5" style="20" customWidth="1"/>
    <col min="257" max="257" width="11.5" style="20" customWidth="1"/>
    <col min="258" max="259" width="8.83203125" style="20"/>
    <col min="260" max="260" width="10.5" style="20" customWidth="1"/>
    <col min="261" max="261" width="11" style="20" customWidth="1"/>
    <col min="262" max="262" width="8.83203125" style="20"/>
    <col min="263" max="263" width="11.83203125" style="20" customWidth="1"/>
    <col min="264" max="510" width="8.83203125" style="20"/>
    <col min="511" max="511" width="32" style="20" customWidth="1"/>
    <col min="512" max="512" width="26.5" style="20" customWidth="1"/>
    <col min="513" max="513" width="11.5" style="20" customWidth="1"/>
    <col min="514" max="515" width="8.83203125" style="20"/>
    <col min="516" max="516" width="10.5" style="20" customWidth="1"/>
    <col min="517" max="517" width="11" style="20" customWidth="1"/>
    <col min="518" max="518" width="8.83203125" style="20"/>
    <col min="519" max="519" width="11.83203125" style="20" customWidth="1"/>
    <col min="520" max="766" width="8.83203125" style="20"/>
    <col min="767" max="767" width="32" style="20" customWidth="1"/>
    <col min="768" max="768" width="26.5" style="20" customWidth="1"/>
    <col min="769" max="769" width="11.5" style="20" customWidth="1"/>
    <col min="770" max="771" width="8.83203125" style="20"/>
    <col min="772" max="772" width="10.5" style="20" customWidth="1"/>
    <col min="773" max="773" width="11" style="20" customWidth="1"/>
    <col min="774" max="774" width="8.83203125" style="20"/>
    <col min="775" max="775" width="11.83203125" style="20" customWidth="1"/>
    <col min="776" max="1022" width="8.83203125" style="20"/>
    <col min="1023" max="1023" width="32" style="20" customWidth="1"/>
    <col min="1024" max="1024" width="26.5" style="20" customWidth="1"/>
    <col min="1025" max="1025" width="11.5" style="20" customWidth="1"/>
    <col min="1026" max="1027" width="8.83203125" style="20"/>
    <col min="1028" max="1028" width="10.5" style="20" customWidth="1"/>
    <col min="1029" max="1029" width="11" style="20" customWidth="1"/>
    <col min="1030" max="1030" width="8.83203125" style="20"/>
    <col min="1031" max="1031" width="11.83203125" style="20" customWidth="1"/>
    <col min="1032" max="1278" width="8.83203125" style="20"/>
    <col min="1279" max="1279" width="32" style="20" customWidth="1"/>
    <col min="1280" max="1280" width="26.5" style="20" customWidth="1"/>
    <col min="1281" max="1281" width="11.5" style="20" customWidth="1"/>
    <col min="1282" max="1283" width="8.83203125" style="20"/>
    <col min="1284" max="1284" width="10.5" style="20" customWidth="1"/>
    <col min="1285" max="1285" width="11" style="20" customWidth="1"/>
    <col min="1286" max="1286" width="8.83203125" style="20"/>
    <col min="1287" max="1287" width="11.83203125" style="20" customWidth="1"/>
    <col min="1288" max="1534" width="8.83203125" style="20"/>
    <col min="1535" max="1535" width="32" style="20" customWidth="1"/>
    <col min="1536" max="1536" width="26.5" style="20" customWidth="1"/>
    <col min="1537" max="1537" width="11.5" style="20" customWidth="1"/>
    <col min="1538" max="1539" width="8.83203125" style="20"/>
    <col min="1540" max="1540" width="10.5" style="20" customWidth="1"/>
    <col min="1541" max="1541" width="11" style="20" customWidth="1"/>
    <col min="1542" max="1542" width="8.83203125" style="20"/>
    <col min="1543" max="1543" width="11.83203125" style="20" customWidth="1"/>
    <col min="1544" max="1790" width="8.83203125" style="20"/>
    <col min="1791" max="1791" width="32" style="20" customWidth="1"/>
    <col min="1792" max="1792" width="26.5" style="20" customWidth="1"/>
    <col min="1793" max="1793" width="11.5" style="20" customWidth="1"/>
    <col min="1794" max="1795" width="8.83203125" style="20"/>
    <col min="1796" max="1796" width="10.5" style="20" customWidth="1"/>
    <col min="1797" max="1797" width="11" style="20" customWidth="1"/>
    <col min="1798" max="1798" width="8.83203125" style="20"/>
    <col min="1799" max="1799" width="11.83203125" style="20" customWidth="1"/>
    <col min="1800" max="2046" width="8.83203125" style="20"/>
    <col min="2047" max="2047" width="32" style="20" customWidth="1"/>
    <col min="2048" max="2048" width="26.5" style="20" customWidth="1"/>
    <col min="2049" max="2049" width="11.5" style="20" customWidth="1"/>
    <col min="2050" max="2051" width="8.83203125" style="20"/>
    <col min="2052" max="2052" width="10.5" style="20" customWidth="1"/>
    <col min="2053" max="2053" width="11" style="20" customWidth="1"/>
    <col min="2054" max="2054" width="8.83203125" style="20"/>
    <col min="2055" max="2055" width="11.83203125" style="20" customWidth="1"/>
    <col min="2056" max="2302" width="8.83203125" style="20"/>
    <col min="2303" max="2303" width="32" style="20" customWidth="1"/>
    <col min="2304" max="2304" width="26.5" style="20" customWidth="1"/>
    <col min="2305" max="2305" width="11.5" style="20" customWidth="1"/>
    <col min="2306" max="2307" width="8.83203125" style="20"/>
    <col min="2308" max="2308" width="10.5" style="20" customWidth="1"/>
    <col min="2309" max="2309" width="11" style="20" customWidth="1"/>
    <col min="2310" max="2310" width="8.83203125" style="20"/>
    <col min="2311" max="2311" width="11.83203125" style="20" customWidth="1"/>
    <col min="2312" max="2558" width="8.83203125" style="20"/>
    <col min="2559" max="2559" width="32" style="20" customWidth="1"/>
    <col min="2560" max="2560" width="26.5" style="20" customWidth="1"/>
    <col min="2561" max="2561" width="11.5" style="20" customWidth="1"/>
    <col min="2562" max="2563" width="8.83203125" style="20"/>
    <col min="2564" max="2564" width="10.5" style="20" customWidth="1"/>
    <col min="2565" max="2565" width="11" style="20" customWidth="1"/>
    <col min="2566" max="2566" width="8.83203125" style="20"/>
    <col min="2567" max="2567" width="11.83203125" style="20" customWidth="1"/>
    <col min="2568" max="2814" width="8.83203125" style="20"/>
    <col min="2815" max="2815" width="32" style="20" customWidth="1"/>
    <col min="2816" max="2816" width="26.5" style="20" customWidth="1"/>
    <col min="2817" max="2817" width="11.5" style="20" customWidth="1"/>
    <col min="2818" max="2819" width="8.83203125" style="20"/>
    <col min="2820" max="2820" width="10.5" style="20" customWidth="1"/>
    <col min="2821" max="2821" width="11" style="20" customWidth="1"/>
    <col min="2822" max="2822" width="8.83203125" style="20"/>
    <col min="2823" max="2823" width="11.83203125" style="20" customWidth="1"/>
    <col min="2824" max="3070" width="8.83203125" style="20"/>
    <col min="3071" max="3071" width="32" style="20" customWidth="1"/>
    <col min="3072" max="3072" width="26.5" style="20" customWidth="1"/>
    <col min="3073" max="3073" width="11.5" style="20" customWidth="1"/>
    <col min="3074" max="3075" width="8.83203125" style="20"/>
    <col min="3076" max="3076" width="10.5" style="20" customWidth="1"/>
    <col min="3077" max="3077" width="11" style="20" customWidth="1"/>
    <col min="3078" max="3078" width="8.83203125" style="20"/>
    <col min="3079" max="3079" width="11.83203125" style="20" customWidth="1"/>
    <col min="3080" max="3326" width="8.83203125" style="20"/>
    <col min="3327" max="3327" width="32" style="20" customWidth="1"/>
    <col min="3328" max="3328" width="26.5" style="20" customWidth="1"/>
    <col min="3329" max="3329" width="11.5" style="20" customWidth="1"/>
    <col min="3330" max="3331" width="8.83203125" style="20"/>
    <col min="3332" max="3332" width="10.5" style="20" customWidth="1"/>
    <col min="3333" max="3333" width="11" style="20" customWidth="1"/>
    <col min="3334" max="3334" width="8.83203125" style="20"/>
    <col min="3335" max="3335" width="11.83203125" style="20" customWidth="1"/>
    <col min="3336" max="3582" width="8.83203125" style="20"/>
    <col min="3583" max="3583" width="32" style="20" customWidth="1"/>
    <col min="3584" max="3584" width="26.5" style="20" customWidth="1"/>
    <col min="3585" max="3585" width="11.5" style="20" customWidth="1"/>
    <col min="3586" max="3587" width="8.83203125" style="20"/>
    <col min="3588" max="3588" width="10.5" style="20" customWidth="1"/>
    <col min="3589" max="3589" width="11" style="20" customWidth="1"/>
    <col min="3590" max="3590" width="8.83203125" style="20"/>
    <col min="3591" max="3591" width="11.83203125" style="20" customWidth="1"/>
    <col min="3592" max="3838" width="8.83203125" style="20"/>
    <col min="3839" max="3839" width="32" style="20" customWidth="1"/>
    <col min="3840" max="3840" width="26.5" style="20" customWidth="1"/>
    <col min="3841" max="3841" width="11.5" style="20" customWidth="1"/>
    <col min="3842" max="3843" width="8.83203125" style="20"/>
    <col min="3844" max="3844" width="10.5" style="20" customWidth="1"/>
    <col min="3845" max="3845" width="11" style="20" customWidth="1"/>
    <col min="3846" max="3846" width="8.83203125" style="20"/>
    <col min="3847" max="3847" width="11.83203125" style="20" customWidth="1"/>
    <col min="3848" max="4094" width="8.83203125" style="20"/>
    <col min="4095" max="4095" width="32" style="20" customWidth="1"/>
    <col min="4096" max="4096" width="26.5" style="20" customWidth="1"/>
    <col min="4097" max="4097" width="11.5" style="20" customWidth="1"/>
    <col min="4098" max="4099" width="8.83203125" style="20"/>
    <col min="4100" max="4100" width="10.5" style="20" customWidth="1"/>
    <col min="4101" max="4101" width="11" style="20" customWidth="1"/>
    <col min="4102" max="4102" width="8.83203125" style="20"/>
    <col min="4103" max="4103" width="11.83203125" style="20" customWidth="1"/>
    <col min="4104" max="4350" width="8.83203125" style="20"/>
    <col min="4351" max="4351" width="32" style="20" customWidth="1"/>
    <col min="4352" max="4352" width="26.5" style="20" customWidth="1"/>
    <col min="4353" max="4353" width="11.5" style="20" customWidth="1"/>
    <col min="4354" max="4355" width="8.83203125" style="20"/>
    <col min="4356" max="4356" width="10.5" style="20" customWidth="1"/>
    <col min="4357" max="4357" width="11" style="20" customWidth="1"/>
    <col min="4358" max="4358" width="8.83203125" style="20"/>
    <col min="4359" max="4359" width="11.83203125" style="20" customWidth="1"/>
    <col min="4360" max="4606" width="8.83203125" style="20"/>
    <col min="4607" max="4607" width="32" style="20" customWidth="1"/>
    <col min="4608" max="4608" width="26.5" style="20" customWidth="1"/>
    <col min="4609" max="4609" width="11.5" style="20" customWidth="1"/>
    <col min="4610" max="4611" width="8.83203125" style="20"/>
    <col min="4612" max="4612" width="10.5" style="20" customWidth="1"/>
    <col min="4613" max="4613" width="11" style="20" customWidth="1"/>
    <col min="4614" max="4614" width="8.83203125" style="20"/>
    <col min="4615" max="4615" width="11.83203125" style="20" customWidth="1"/>
    <col min="4616" max="4862" width="8.83203125" style="20"/>
    <col min="4863" max="4863" width="32" style="20" customWidth="1"/>
    <col min="4864" max="4864" width="26.5" style="20" customWidth="1"/>
    <col min="4865" max="4865" width="11.5" style="20" customWidth="1"/>
    <col min="4866" max="4867" width="8.83203125" style="20"/>
    <col min="4868" max="4868" width="10.5" style="20" customWidth="1"/>
    <col min="4869" max="4869" width="11" style="20" customWidth="1"/>
    <col min="4870" max="4870" width="8.83203125" style="20"/>
    <col min="4871" max="4871" width="11.83203125" style="20" customWidth="1"/>
    <col min="4872" max="5118" width="8.83203125" style="20"/>
    <col min="5119" max="5119" width="32" style="20" customWidth="1"/>
    <col min="5120" max="5120" width="26.5" style="20" customWidth="1"/>
    <col min="5121" max="5121" width="11.5" style="20" customWidth="1"/>
    <col min="5122" max="5123" width="8.83203125" style="20"/>
    <col min="5124" max="5124" width="10.5" style="20" customWidth="1"/>
    <col min="5125" max="5125" width="11" style="20" customWidth="1"/>
    <col min="5126" max="5126" width="8.83203125" style="20"/>
    <col min="5127" max="5127" width="11.83203125" style="20" customWidth="1"/>
    <col min="5128" max="5374" width="8.83203125" style="20"/>
    <col min="5375" max="5375" width="32" style="20" customWidth="1"/>
    <col min="5376" max="5376" width="26.5" style="20" customWidth="1"/>
    <col min="5377" max="5377" width="11.5" style="20" customWidth="1"/>
    <col min="5378" max="5379" width="8.83203125" style="20"/>
    <col min="5380" max="5380" width="10.5" style="20" customWidth="1"/>
    <col min="5381" max="5381" width="11" style="20" customWidth="1"/>
    <col min="5382" max="5382" width="8.83203125" style="20"/>
    <col min="5383" max="5383" width="11.83203125" style="20" customWidth="1"/>
    <col min="5384" max="5630" width="8.83203125" style="20"/>
    <col min="5631" max="5631" width="32" style="20" customWidth="1"/>
    <col min="5632" max="5632" width="26.5" style="20" customWidth="1"/>
    <col min="5633" max="5633" width="11.5" style="20" customWidth="1"/>
    <col min="5634" max="5635" width="8.83203125" style="20"/>
    <col min="5636" max="5636" width="10.5" style="20" customWidth="1"/>
    <col min="5637" max="5637" width="11" style="20" customWidth="1"/>
    <col min="5638" max="5638" width="8.83203125" style="20"/>
    <col min="5639" max="5639" width="11.83203125" style="20" customWidth="1"/>
    <col min="5640" max="5886" width="8.83203125" style="20"/>
    <col min="5887" max="5887" width="32" style="20" customWidth="1"/>
    <col min="5888" max="5888" width="26.5" style="20" customWidth="1"/>
    <col min="5889" max="5889" width="11.5" style="20" customWidth="1"/>
    <col min="5890" max="5891" width="8.83203125" style="20"/>
    <col min="5892" max="5892" width="10.5" style="20" customWidth="1"/>
    <col min="5893" max="5893" width="11" style="20" customWidth="1"/>
    <col min="5894" max="5894" width="8.83203125" style="20"/>
    <col min="5895" max="5895" width="11.83203125" style="20" customWidth="1"/>
    <col min="5896" max="6142" width="8.83203125" style="20"/>
    <col min="6143" max="6143" width="32" style="20" customWidth="1"/>
    <col min="6144" max="6144" width="26.5" style="20" customWidth="1"/>
    <col min="6145" max="6145" width="11.5" style="20" customWidth="1"/>
    <col min="6146" max="6147" width="8.83203125" style="20"/>
    <col min="6148" max="6148" width="10.5" style="20" customWidth="1"/>
    <col min="6149" max="6149" width="11" style="20" customWidth="1"/>
    <col min="6150" max="6150" width="8.83203125" style="20"/>
    <col min="6151" max="6151" width="11.83203125" style="20" customWidth="1"/>
    <col min="6152" max="6398" width="8.83203125" style="20"/>
    <col min="6399" max="6399" width="32" style="20" customWidth="1"/>
    <col min="6400" max="6400" width="26.5" style="20" customWidth="1"/>
    <col min="6401" max="6401" width="11.5" style="20" customWidth="1"/>
    <col min="6402" max="6403" width="8.83203125" style="20"/>
    <col min="6404" max="6404" width="10.5" style="20" customWidth="1"/>
    <col min="6405" max="6405" width="11" style="20" customWidth="1"/>
    <col min="6406" max="6406" width="8.83203125" style="20"/>
    <col min="6407" max="6407" width="11.83203125" style="20" customWidth="1"/>
    <col min="6408" max="6654" width="8.83203125" style="20"/>
    <col min="6655" max="6655" width="32" style="20" customWidth="1"/>
    <col min="6656" max="6656" width="26.5" style="20" customWidth="1"/>
    <col min="6657" max="6657" width="11.5" style="20" customWidth="1"/>
    <col min="6658" max="6659" width="8.83203125" style="20"/>
    <col min="6660" max="6660" width="10.5" style="20" customWidth="1"/>
    <col min="6661" max="6661" width="11" style="20" customWidth="1"/>
    <col min="6662" max="6662" width="8.83203125" style="20"/>
    <col min="6663" max="6663" width="11.83203125" style="20" customWidth="1"/>
    <col min="6664" max="6910" width="8.83203125" style="20"/>
    <col min="6911" max="6911" width="32" style="20" customWidth="1"/>
    <col min="6912" max="6912" width="26.5" style="20" customWidth="1"/>
    <col min="6913" max="6913" width="11.5" style="20" customWidth="1"/>
    <col min="6914" max="6915" width="8.83203125" style="20"/>
    <col min="6916" max="6916" width="10.5" style="20" customWidth="1"/>
    <col min="6917" max="6917" width="11" style="20" customWidth="1"/>
    <col min="6918" max="6918" width="8.83203125" style="20"/>
    <col min="6919" max="6919" width="11.83203125" style="20" customWidth="1"/>
    <col min="6920" max="7166" width="8.83203125" style="20"/>
    <col min="7167" max="7167" width="32" style="20" customWidth="1"/>
    <col min="7168" max="7168" width="26.5" style="20" customWidth="1"/>
    <col min="7169" max="7169" width="11.5" style="20" customWidth="1"/>
    <col min="7170" max="7171" width="8.83203125" style="20"/>
    <col min="7172" max="7172" width="10.5" style="20" customWidth="1"/>
    <col min="7173" max="7173" width="11" style="20" customWidth="1"/>
    <col min="7174" max="7174" width="8.83203125" style="20"/>
    <col min="7175" max="7175" width="11.83203125" style="20" customWidth="1"/>
    <col min="7176" max="7422" width="8.83203125" style="20"/>
    <col min="7423" max="7423" width="32" style="20" customWidth="1"/>
    <col min="7424" max="7424" width="26.5" style="20" customWidth="1"/>
    <col min="7425" max="7425" width="11.5" style="20" customWidth="1"/>
    <col min="7426" max="7427" width="8.83203125" style="20"/>
    <col min="7428" max="7428" width="10.5" style="20" customWidth="1"/>
    <col min="7429" max="7429" width="11" style="20" customWidth="1"/>
    <col min="7430" max="7430" width="8.83203125" style="20"/>
    <col min="7431" max="7431" width="11.83203125" style="20" customWidth="1"/>
    <col min="7432" max="7678" width="8.83203125" style="20"/>
    <col min="7679" max="7679" width="32" style="20" customWidth="1"/>
    <col min="7680" max="7680" width="26.5" style="20" customWidth="1"/>
    <col min="7681" max="7681" width="11.5" style="20" customWidth="1"/>
    <col min="7682" max="7683" width="8.83203125" style="20"/>
    <col min="7684" max="7684" width="10.5" style="20" customWidth="1"/>
    <col min="7685" max="7685" width="11" style="20" customWidth="1"/>
    <col min="7686" max="7686" width="8.83203125" style="20"/>
    <col min="7687" max="7687" width="11.83203125" style="20" customWidth="1"/>
    <col min="7688" max="7934" width="8.83203125" style="20"/>
    <col min="7935" max="7935" width="32" style="20" customWidth="1"/>
    <col min="7936" max="7936" width="26.5" style="20" customWidth="1"/>
    <col min="7937" max="7937" width="11.5" style="20" customWidth="1"/>
    <col min="7938" max="7939" width="8.83203125" style="20"/>
    <col min="7940" max="7940" width="10.5" style="20" customWidth="1"/>
    <col min="7941" max="7941" width="11" style="20" customWidth="1"/>
    <col min="7942" max="7942" width="8.83203125" style="20"/>
    <col min="7943" max="7943" width="11.83203125" style="20" customWidth="1"/>
    <col min="7944" max="8190" width="8.83203125" style="20"/>
    <col min="8191" max="8191" width="32" style="20" customWidth="1"/>
    <col min="8192" max="8192" width="26.5" style="20" customWidth="1"/>
    <col min="8193" max="8193" width="11.5" style="20" customWidth="1"/>
    <col min="8194" max="8195" width="8.83203125" style="20"/>
    <col min="8196" max="8196" width="10.5" style="20" customWidth="1"/>
    <col min="8197" max="8197" width="11" style="20" customWidth="1"/>
    <col min="8198" max="8198" width="8.83203125" style="20"/>
    <col min="8199" max="8199" width="11.83203125" style="20" customWidth="1"/>
    <col min="8200" max="8446" width="8.83203125" style="20"/>
    <col min="8447" max="8447" width="32" style="20" customWidth="1"/>
    <col min="8448" max="8448" width="26.5" style="20" customWidth="1"/>
    <col min="8449" max="8449" width="11.5" style="20" customWidth="1"/>
    <col min="8450" max="8451" width="8.83203125" style="20"/>
    <col min="8452" max="8452" width="10.5" style="20" customWidth="1"/>
    <col min="8453" max="8453" width="11" style="20" customWidth="1"/>
    <col min="8454" max="8454" width="8.83203125" style="20"/>
    <col min="8455" max="8455" width="11.83203125" style="20" customWidth="1"/>
    <col min="8456" max="8702" width="8.83203125" style="20"/>
    <col min="8703" max="8703" width="32" style="20" customWidth="1"/>
    <col min="8704" max="8704" width="26.5" style="20" customWidth="1"/>
    <col min="8705" max="8705" width="11.5" style="20" customWidth="1"/>
    <col min="8706" max="8707" width="8.83203125" style="20"/>
    <col min="8708" max="8708" width="10.5" style="20" customWidth="1"/>
    <col min="8709" max="8709" width="11" style="20" customWidth="1"/>
    <col min="8710" max="8710" width="8.83203125" style="20"/>
    <col min="8711" max="8711" width="11.83203125" style="20" customWidth="1"/>
    <col min="8712" max="8958" width="8.83203125" style="20"/>
    <col min="8959" max="8959" width="32" style="20" customWidth="1"/>
    <col min="8960" max="8960" width="26.5" style="20" customWidth="1"/>
    <col min="8961" max="8961" width="11.5" style="20" customWidth="1"/>
    <col min="8962" max="8963" width="8.83203125" style="20"/>
    <col min="8964" max="8964" width="10.5" style="20" customWidth="1"/>
    <col min="8965" max="8965" width="11" style="20" customWidth="1"/>
    <col min="8966" max="8966" width="8.83203125" style="20"/>
    <col min="8967" max="8967" width="11.83203125" style="20" customWidth="1"/>
    <col min="8968" max="9214" width="8.83203125" style="20"/>
    <col min="9215" max="9215" width="32" style="20" customWidth="1"/>
    <col min="9216" max="9216" width="26.5" style="20" customWidth="1"/>
    <col min="9217" max="9217" width="11.5" style="20" customWidth="1"/>
    <col min="9218" max="9219" width="8.83203125" style="20"/>
    <col min="9220" max="9220" width="10.5" style="20" customWidth="1"/>
    <col min="9221" max="9221" width="11" style="20" customWidth="1"/>
    <col min="9222" max="9222" width="8.83203125" style="20"/>
    <col min="9223" max="9223" width="11.83203125" style="20" customWidth="1"/>
    <col min="9224" max="9470" width="8.83203125" style="20"/>
    <col min="9471" max="9471" width="32" style="20" customWidth="1"/>
    <col min="9472" max="9472" width="26.5" style="20" customWidth="1"/>
    <col min="9473" max="9473" width="11.5" style="20" customWidth="1"/>
    <col min="9474" max="9475" width="8.83203125" style="20"/>
    <col min="9476" max="9476" width="10.5" style="20" customWidth="1"/>
    <col min="9477" max="9477" width="11" style="20" customWidth="1"/>
    <col min="9478" max="9478" width="8.83203125" style="20"/>
    <col min="9479" max="9479" width="11.83203125" style="20" customWidth="1"/>
    <col min="9480" max="9726" width="8.83203125" style="20"/>
    <col min="9727" max="9727" width="32" style="20" customWidth="1"/>
    <col min="9728" max="9728" width="26.5" style="20" customWidth="1"/>
    <col min="9729" max="9729" width="11.5" style="20" customWidth="1"/>
    <col min="9730" max="9731" width="8.83203125" style="20"/>
    <col min="9732" max="9732" width="10.5" style="20" customWidth="1"/>
    <col min="9733" max="9733" width="11" style="20" customWidth="1"/>
    <col min="9734" max="9734" width="8.83203125" style="20"/>
    <col min="9735" max="9735" width="11.83203125" style="20" customWidth="1"/>
    <col min="9736" max="9982" width="8.83203125" style="20"/>
    <col min="9983" max="9983" width="32" style="20" customWidth="1"/>
    <col min="9984" max="9984" width="26.5" style="20" customWidth="1"/>
    <col min="9985" max="9985" width="11.5" style="20" customWidth="1"/>
    <col min="9986" max="9987" width="8.83203125" style="20"/>
    <col min="9988" max="9988" width="10.5" style="20" customWidth="1"/>
    <col min="9989" max="9989" width="11" style="20" customWidth="1"/>
    <col min="9990" max="9990" width="8.83203125" style="20"/>
    <col min="9991" max="9991" width="11.83203125" style="20" customWidth="1"/>
    <col min="9992" max="10238" width="8.83203125" style="20"/>
    <col min="10239" max="10239" width="32" style="20" customWidth="1"/>
    <col min="10240" max="10240" width="26.5" style="20" customWidth="1"/>
    <col min="10241" max="10241" width="11.5" style="20" customWidth="1"/>
    <col min="10242" max="10243" width="8.83203125" style="20"/>
    <col min="10244" max="10244" width="10.5" style="20" customWidth="1"/>
    <col min="10245" max="10245" width="11" style="20" customWidth="1"/>
    <col min="10246" max="10246" width="8.83203125" style="20"/>
    <col min="10247" max="10247" width="11.83203125" style="20" customWidth="1"/>
    <col min="10248" max="10494" width="8.83203125" style="20"/>
    <col min="10495" max="10495" width="32" style="20" customWidth="1"/>
    <col min="10496" max="10496" width="26.5" style="20" customWidth="1"/>
    <col min="10497" max="10497" width="11.5" style="20" customWidth="1"/>
    <col min="10498" max="10499" width="8.83203125" style="20"/>
    <col min="10500" max="10500" width="10.5" style="20" customWidth="1"/>
    <col min="10501" max="10501" width="11" style="20" customWidth="1"/>
    <col min="10502" max="10502" width="8.83203125" style="20"/>
    <col min="10503" max="10503" width="11.83203125" style="20" customWidth="1"/>
    <col min="10504" max="10750" width="8.83203125" style="20"/>
    <col min="10751" max="10751" width="32" style="20" customWidth="1"/>
    <col min="10752" max="10752" width="26.5" style="20" customWidth="1"/>
    <col min="10753" max="10753" width="11.5" style="20" customWidth="1"/>
    <col min="10754" max="10755" width="8.83203125" style="20"/>
    <col min="10756" max="10756" width="10.5" style="20" customWidth="1"/>
    <col min="10757" max="10757" width="11" style="20" customWidth="1"/>
    <col min="10758" max="10758" width="8.83203125" style="20"/>
    <col min="10759" max="10759" width="11.83203125" style="20" customWidth="1"/>
    <col min="10760" max="11006" width="8.83203125" style="20"/>
    <col min="11007" max="11007" width="32" style="20" customWidth="1"/>
    <col min="11008" max="11008" width="26.5" style="20" customWidth="1"/>
    <col min="11009" max="11009" width="11.5" style="20" customWidth="1"/>
    <col min="11010" max="11011" width="8.83203125" style="20"/>
    <col min="11012" max="11012" width="10.5" style="20" customWidth="1"/>
    <col min="11013" max="11013" width="11" style="20" customWidth="1"/>
    <col min="11014" max="11014" width="8.83203125" style="20"/>
    <col min="11015" max="11015" width="11.83203125" style="20" customWidth="1"/>
    <col min="11016" max="11262" width="8.83203125" style="20"/>
    <col min="11263" max="11263" width="32" style="20" customWidth="1"/>
    <col min="11264" max="11264" width="26.5" style="20" customWidth="1"/>
    <col min="11265" max="11265" width="11.5" style="20" customWidth="1"/>
    <col min="11266" max="11267" width="8.83203125" style="20"/>
    <col min="11268" max="11268" width="10.5" style="20" customWidth="1"/>
    <col min="11269" max="11269" width="11" style="20" customWidth="1"/>
    <col min="11270" max="11270" width="8.83203125" style="20"/>
    <col min="11271" max="11271" width="11.83203125" style="20" customWidth="1"/>
    <col min="11272" max="11518" width="8.83203125" style="20"/>
    <col min="11519" max="11519" width="32" style="20" customWidth="1"/>
    <col min="11520" max="11520" width="26.5" style="20" customWidth="1"/>
    <col min="11521" max="11521" width="11.5" style="20" customWidth="1"/>
    <col min="11522" max="11523" width="8.83203125" style="20"/>
    <col min="11524" max="11524" width="10.5" style="20" customWidth="1"/>
    <col min="11525" max="11525" width="11" style="20" customWidth="1"/>
    <col min="11526" max="11526" width="8.83203125" style="20"/>
    <col min="11527" max="11527" width="11.83203125" style="20" customWidth="1"/>
    <col min="11528" max="11774" width="8.83203125" style="20"/>
    <col min="11775" max="11775" width="32" style="20" customWidth="1"/>
    <col min="11776" max="11776" width="26.5" style="20" customWidth="1"/>
    <col min="11777" max="11777" width="11.5" style="20" customWidth="1"/>
    <col min="11778" max="11779" width="8.83203125" style="20"/>
    <col min="11780" max="11780" width="10.5" style="20" customWidth="1"/>
    <col min="11781" max="11781" width="11" style="20" customWidth="1"/>
    <col min="11782" max="11782" width="8.83203125" style="20"/>
    <col min="11783" max="11783" width="11.83203125" style="20" customWidth="1"/>
    <col min="11784" max="12030" width="8.83203125" style="20"/>
    <col min="12031" max="12031" width="32" style="20" customWidth="1"/>
    <col min="12032" max="12032" width="26.5" style="20" customWidth="1"/>
    <col min="12033" max="12033" width="11.5" style="20" customWidth="1"/>
    <col min="12034" max="12035" width="8.83203125" style="20"/>
    <col min="12036" max="12036" width="10.5" style="20" customWidth="1"/>
    <col min="12037" max="12037" width="11" style="20" customWidth="1"/>
    <col min="12038" max="12038" width="8.83203125" style="20"/>
    <col min="12039" max="12039" width="11.83203125" style="20" customWidth="1"/>
    <col min="12040" max="12286" width="8.83203125" style="20"/>
    <col min="12287" max="12287" width="32" style="20" customWidth="1"/>
    <col min="12288" max="12288" width="26.5" style="20" customWidth="1"/>
    <col min="12289" max="12289" width="11.5" style="20" customWidth="1"/>
    <col min="12290" max="12291" width="8.83203125" style="20"/>
    <col min="12292" max="12292" width="10.5" style="20" customWidth="1"/>
    <col min="12293" max="12293" width="11" style="20" customWidth="1"/>
    <col min="12294" max="12294" width="8.83203125" style="20"/>
    <col min="12295" max="12295" width="11.83203125" style="20" customWidth="1"/>
    <col min="12296" max="12542" width="8.83203125" style="20"/>
    <col min="12543" max="12543" width="32" style="20" customWidth="1"/>
    <col min="12544" max="12544" width="26.5" style="20" customWidth="1"/>
    <col min="12545" max="12545" width="11.5" style="20" customWidth="1"/>
    <col min="12546" max="12547" width="8.83203125" style="20"/>
    <col min="12548" max="12548" width="10.5" style="20" customWidth="1"/>
    <col min="12549" max="12549" width="11" style="20" customWidth="1"/>
    <col min="12550" max="12550" width="8.83203125" style="20"/>
    <col min="12551" max="12551" width="11.83203125" style="20" customWidth="1"/>
    <col min="12552" max="12798" width="8.83203125" style="20"/>
    <col min="12799" max="12799" width="32" style="20" customWidth="1"/>
    <col min="12800" max="12800" width="26.5" style="20" customWidth="1"/>
    <col min="12801" max="12801" width="11.5" style="20" customWidth="1"/>
    <col min="12802" max="12803" width="8.83203125" style="20"/>
    <col min="12804" max="12804" width="10.5" style="20" customWidth="1"/>
    <col min="12805" max="12805" width="11" style="20" customWidth="1"/>
    <col min="12806" max="12806" width="8.83203125" style="20"/>
    <col min="12807" max="12807" width="11.83203125" style="20" customWidth="1"/>
    <col min="12808" max="13054" width="8.83203125" style="20"/>
    <col min="13055" max="13055" width="32" style="20" customWidth="1"/>
    <col min="13056" max="13056" width="26.5" style="20" customWidth="1"/>
    <col min="13057" max="13057" width="11.5" style="20" customWidth="1"/>
    <col min="13058" max="13059" width="8.83203125" style="20"/>
    <col min="13060" max="13060" width="10.5" style="20" customWidth="1"/>
    <col min="13061" max="13061" width="11" style="20" customWidth="1"/>
    <col min="13062" max="13062" width="8.83203125" style="20"/>
    <col min="13063" max="13063" width="11.83203125" style="20" customWidth="1"/>
    <col min="13064" max="13310" width="8.83203125" style="20"/>
    <col min="13311" max="13311" width="32" style="20" customWidth="1"/>
    <col min="13312" max="13312" width="26.5" style="20" customWidth="1"/>
    <col min="13313" max="13313" width="11.5" style="20" customWidth="1"/>
    <col min="13314" max="13315" width="8.83203125" style="20"/>
    <col min="13316" max="13316" width="10.5" style="20" customWidth="1"/>
    <col min="13317" max="13317" width="11" style="20" customWidth="1"/>
    <col min="13318" max="13318" width="8.83203125" style="20"/>
    <col min="13319" max="13319" width="11.83203125" style="20" customWidth="1"/>
    <col min="13320" max="13566" width="8.83203125" style="20"/>
    <col min="13567" max="13567" width="32" style="20" customWidth="1"/>
    <col min="13568" max="13568" width="26.5" style="20" customWidth="1"/>
    <col min="13569" max="13569" width="11.5" style="20" customWidth="1"/>
    <col min="13570" max="13571" width="8.83203125" style="20"/>
    <col min="13572" max="13572" width="10.5" style="20" customWidth="1"/>
    <col min="13573" max="13573" width="11" style="20" customWidth="1"/>
    <col min="13574" max="13574" width="8.83203125" style="20"/>
    <col min="13575" max="13575" width="11.83203125" style="20" customWidth="1"/>
    <col min="13576" max="13822" width="8.83203125" style="20"/>
    <col min="13823" max="13823" width="32" style="20" customWidth="1"/>
    <col min="13824" max="13824" width="26.5" style="20" customWidth="1"/>
    <col min="13825" max="13825" width="11.5" style="20" customWidth="1"/>
    <col min="13826" max="13827" width="8.83203125" style="20"/>
    <col min="13828" max="13828" width="10.5" style="20" customWidth="1"/>
    <col min="13829" max="13829" width="11" style="20" customWidth="1"/>
    <col min="13830" max="13830" width="8.83203125" style="20"/>
    <col min="13831" max="13831" width="11.83203125" style="20" customWidth="1"/>
    <col min="13832" max="14078" width="8.83203125" style="20"/>
    <col min="14079" max="14079" width="32" style="20" customWidth="1"/>
    <col min="14080" max="14080" width="26.5" style="20" customWidth="1"/>
    <col min="14081" max="14081" width="11.5" style="20" customWidth="1"/>
    <col min="14082" max="14083" width="8.83203125" style="20"/>
    <col min="14084" max="14084" width="10.5" style="20" customWidth="1"/>
    <col min="14085" max="14085" width="11" style="20" customWidth="1"/>
    <col min="14086" max="14086" width="8.83203125" style="20"/>
    <col min="14087" max="14087" width="11.83203125" style="20" customWidth="1"/>
    <col min="14088" max="14334" width="8.83203125" style="20"/>
    <col min="14335" max="14335" width="32" style="20" customWidth="1"/>
    <col min="14336" max="14336" width="26.5" style="20" customWidth="1"/>
    <col min="14337" max="14337" width="11.5" style="20" customWidth="1"/>
    <col min="14338" max="14339" width="8.83203125" style="20"/>
    <col min="14340" max="14340" width="10.5" style="20" customWidth="1"/>
    <col min="14341" max="14341" width="11" style="20" customWidth="1"/>
    <col min="14342" max="14342" width="8.83203125" style="20"/>
    <col min="14343" max="14343" width="11.83203125" style="20" customWidth="1"/>
    <col min="14344" max="14590" width="8.83203125" style="20"/>
    <col min="14591" max="14591" width="32" style="20" customWidth="1"/>
    <col min="14592" max="14592" width="26.5" style="20" customWidth="1"/>
    <col min="14593" max="14593" width="11.5" style="20" customWidth="1"/>
    <col min="14594" max="14595" width="8.83203125" style="20"/>
    <col min="14596" max="14596" width="10.5" style="20" customWidth="1"/>
    <col min="14597" max="14597" width="11" style="20" customWidth="1"/>
    <col min="14598" max="14598" width="8.83203125" style="20"/>
    <col min="14599" max="14599" width="11.83203125" style="20" customWidth="1"/>
    <col min="14600" max="14846" width="8.83203125" style="20"/>
    <col min="14847" max="14847" width="32" style="20" customWidth="1"/>
    <col min="14848" max="14848" width="26.5" style="20" customWidth="1"/>
    <col min="14849" max="14849" width="11.5" style="20" customWidth="1"/>
    <col min="14850" max="14851" width="8.83203125" style="20"/>
    <col min="14852" max="14852" width="10.5" style="20" customWidth="1"/>
    <col min="14853" max="14853" width="11" style="20" customWidth="1"/>
    <col min="14854" max="14854" width="8.83203125" style="20"/>
    <col min="14855" max="14855" width="11.83203125" style="20" customWidth="1"/>
    <col min="14856" max="15102" width="8.83203125" style="20"/>
    <col min="15103" max="15103" width="32" style="20" customWidth="1"/>
    <col min="15104" max="15104" width="26.5" style="20" customWidth="1"/>
    <col min="15105" max="15105" width="11.5" style="20" customWidth="1"/>
    <col min="15106" max="15107" width="8.83203125" style="20"/>
    <col min="15108" max="15108" width="10.5" style="20" customWidth="1"/>
    <col min="15109" max="15109" width="11" style="20" customWidth="1"/>
    <col min="15110" max="15110" width="8.83203125" style="20"/>
    <col min="15111" max="15111" width="11.83203125" style="20" customWidth="1"/>
    <col min="15112" max="15358" width="8.83203125" style="20"/>
    <col min="15359" max="15359" width="32" style="20" customWidth="1"/>
    <col min="15360" max="15360" width="26.5" style="20" customWidth="1"/>
    <col min="15361" max="15361" width="11.5" style="20" customWidth="1"/>
    <col min="15362" max="15363" width="8.83203125" style="20"/>
    <col min="15364" max="15364" width="10.5" style="20" customWidth="1"/>
    <col min="15365" max="15365" width="11" style="20" customWidth="1"/>
    <col min="15366" max="15366" width="8.83203125" style="20"/>
    <col min="15367" max="15367" width="11.83203125" style="20" customWidth="1"/>
    <col min="15368" max="15614" width="8.83203125" style="20"/>
    <col min="15615" max="15615" width="32" style="20" customWidth="1"/>
    <col min="15616" max="15616" width="26.5" style="20" customWidth="1"/>
    <col min="15617" max="15617" width="11.5" style="20" customWidth="1"/>
    <col min="15618" max="15619" width="8.83203125" style="20"/>
    <col min="15620" max="15620" width="10.5" style="20" customWidth="1"/>
    <col min="15621" max="15621" width="11" style="20" customWidth="1"/>
    <col min="15622" max="15622" width="8.83203125" style="20"/>
    <col min="15623" max="15623" width="11.83203125" style="20" customWidth="1"/>
    <col min="15624" max="15870" width="8.83203125" style="20"/>
    <col min="15871" max="15871" width="32" style="20" customWidth="1"/>
    <col min="15872" max="15872" width="26.5" style="20" customWidth="1"/>
    <col min="15873" max="15873" width="11.5" style="20" customWidth="1"/>
    <col min="15874" max="15875" width="8.83203125" style="20"/>
    <col min="15876" max="15876" width="10.5" style="20" customWidth="1"/>
    <col min="15877" max="15877" width="11" style="20" customWidth="1"/>
    <col min="15878" max="15878" width="8.83203125" style="20"/>
    <col min="15879" max="15879" width="11.83203125" style="20" customWidth="1"/>
    <col min="15880" max="16126" width="8.83203125" style="20"/>
    <col min="16127" max="16127" width="32" style="20" customWidth="1"/>
    <col min="16128" max="16128" width="26.5" style="20" customWidth="1"/>
    <col min="16129" max="16129" width="11.5" style="20" customWidth="1"/>
    <col min="16130" max="16131" width="8.83203125" style="20"/>
    <col min="16132" max="16132" width="10.5" style="20" customWidth="1"/>
    <col min="16133" max="16133" width="11" style="20" customWidth="1"/>
    <col min="16134" max="16134" width="8.83203125" style="20"/>
    <col min="16135" max="16135" width="11.83203125" style="20" customWidth="1"/>
    <col min="16136" max="16384" width="8.83203125" style="20"/>
  </cols>
  <sheetData>
    <row r="1" spans="1:72" s="26" customFormat="1" ht="143" x14ac:dyDescent="0.15">
      <c r="A1" s="26" t="s">
        <v>31</v>
      </c>
      <c r="B1" s="26" t="s">
        <v>113</v>
      </c>
      <c r="C1" s="77" t="s">
        <v>236</v>
      </c>
      <c r="D1" s="77" t="s">
        <v>237</v>
      </c>
      <c r="E1" s="77" t="s">
        <v>238</v>
      </c>
      <c r="F1" s="77" t="s">
        <v>239</v>
      </c>
      <c r="G1" s="77" t="s">
        <v>240</v>
      </c>
      <c r="H1" s="102" t="s">
        <v>241</v>
      </c>
      <c r="I1" s="102" t="s">
        <v>242</v>
      </c>
      <c r="J1" s="102" t="s">
        <v>243</v>
      </c>
      <c r="K1" s="102" t="s">
        <v>244</v>
      </c>
      <c r="L1" s="102" t="s">
        <v>245</v>
      </c>
      <c r="M1" s="102" t="s">
        <v>246</v>
      </c>
      <c r="N1" s="102" t="s">
        <v>247</v>
      </c>
      <c r="O1" s="102" t="s">
        <v>248</v>
      </c>
      <c r="P1" s="102" t="s">
        <v>249</v>
      </c>
      <c r="Q1" s="102" t="s">
        <v>250</v>
      </c>
      <c r="R1" s="102" t="s">
        <v>251</v>
      </c>
      <c r="S1" s="102" t="s">
        <v>252</v>
      </c>
      <c r="T1" s="102" t="s">
        <v>5</v>
      </c>
      <c r="U1" s="102" t="s">
        <v>253</v>
      </c>
      <c r="V1" s="102" t="s">
        <v>254</v>
      </c>
      <c r="W1" s="102"/>
      <c r="X1" s="102"/>
      <c r="Y1" s="102"/>
      <c r="Z1" s="102"/>
      <c r="AA1" s="102"/>
      <c r="AB1" s="102"/>
      <c r="AC1" s="102"/>
      <c r="AD1" s="102"/>
      <c r="AE1" s="77"/>
      <c r="AF1" s="102"/>
      <c r="AG1" s="102"/>
      <c r="AH1" s="102"/>
      <c r="AI1" s="102"/>
      <c r="AJ1" s="102"/>
      <c r="AK1" s="102"/>
      <c r="AL1" s="102"/>
      <c r="AM1" s="102"/>
      <c r="AN1" s="102"/>
      <c r="AO1" s="102"/>
      <c r="AP1" s="102"/>
      <c r="AQ1" s="102"/>
      <c r="AR1" s="102"/>
      <c r="AS1" s="102"/>
      <c r="AT1" s="102"/>
      <c r="AU1" s="102"/>
      <c r="AV1" s="102"/>
      <c r="AW1" s="102"/>
      <c r="AX1" s="102"/>
      <c r="AY1" s="102"/>
      <c r="AZ1" s="77"/>
      <c r="BA1" s="102"/>
      <c r="BB1" s="102"/>
      <c r="BC1" s="102"/>
      <c r="BD1" s="102"/>
      <c r="BE1" s="102"/>
      <c r="BF1" s="102"/>
      <c r="BG1" s="102"/>
      <c r="BH1" s="102"/>
      <c r="BI1" s="102"/>
      <c r="BJ1" s="102"/>
      <c r="BK1" s="102"/>
      <c r="BL1" s="102"/>
      <c r="BM1" s="102"/>
      <c r="BN1" s="102"/>
      <c r="BO1" s="102"/>
      <c r="BP1" s="102"/>
      <c r="BQ1" s="102"/>
      <c r="BR1" s="102"/>
      <c r="BS1" s="102"/>
      <c r="BT1" s="102"/>
    </row>
    <row r="2" spans="1:72" ht="15" x14ac:dyDescent="0.2">
      <c r="A2" s="20" t="s">
        <v>68</v>
      </c>
      <c r="B2" s="8" t="s">
        <v>69</v>
      </c>
      <c r="C2" s="33">
        <v>7890</v>
      </c>
      <c r="D2" s="33">
        <v>40179</v>
      </c>
      <c r="E2" s="33">
        <v>3815</v>
      </c>
      <c r="F2" s="33">
        <v>31264</v>
      </c>
      <c r="G2" s="33">
        <v>40028</v>
      </c>
      <c r="H2" s="33">
        <v>5785</v>
      </c>
      <c r="I2" s="33">
        <v>2256</v>
      </c>
      <c r="J2" s="33">
        <v>43456</v>
      </c>
      <c r="K2" s="33">
        <v>3163</v>
      </c>
      <c r="L2" s="33">
        <v>500</v>
      </c>
      <c r="M2" s="33">
        <v>950</v>
      </c>
      <c r="N2" s="39">
        <v>4613</v>
      </c>
      <c r="O2" s="33">
        <v>5525</v>
      </c>
      <c r="P2" s="33">
        <v>37</v>
      </c>
      <c r="Q2" s="33">
        <v>4</v>
      </c>
      <c r="R2" s="33">
        <v>3</v>
      </c>
      <c r="S2" s="39">
        <v>44</v>
      </c>
      <c r="T2" s="103">
        <v>48069</v>
      </c>
      <c r="U2" s="103">
        <v>35079</v>
      </c>
      <c r="V2" s="104">
        <v>5569</v>
      </c>
      <c r="W2" s="33"/>
      <c r="X2" s="33"/>
      <c r="Y2" s="33"/>
      <c r="Z2" s="33"/>
      <c r="AA2" s="33"/>
      <c r="AB2" s="33"/>
    </row>
    <row r="3" spans="1:72" x14ac:dyDescent="0.15">
      <c r="B3" s="33" t="s">
        <v>71</v>
      </c>
      <c r="C3" s="33">
        <v>121286</v>
      </c>
      <c r="D3" s="33">
        <v>391956</v>
      </c>
      <c r="E3" s="33">
        <v>59277</v>
      </c>
      <c r="F3" s="33">
        <v>273636</v>
      </c>
      <c r="G3" s="33">
        <v>388937</v>
      </c>
      <c r="H3" s="33">
        <v>82404</v>
      </c>
      <c r="I3" s="33">
        <v>41901</v>
      </c>
      <c r="J3" s="33">
        <v>453187</v>
      </c>
      <c r="K3" s="33">
        <v>34336</v>
      </c>
      <c r="L3" s="33">
        <v>8826</v>
      </c>
      <c r="M3" s="33">
        <v>16893</v>
      </c>
      <c r="N3" s="39">
        <v>60055</v>
      </c>
      <c r="O3" s="33">
        <v>86930</v>
      </c>
      <c r="P3" s="33">
        <v>835</v>
      </c>
      <c r="Q3" s="33">
        <v>119</v>
      </c>
      <c r="R3" s="33">
        <v>100</v>
      </c>
      <c r="S3" s="39">
        <v>1054</v>
      </c>
      <c r="T3" s="103">
        <v>513242</v>
      </c>
      <c r="U3" s="104">
        <v>332913</v>
      </c>
      <c r="V3" s="104">
        <v>87984</v>
      </c>
      <c r="W3" s="33"/>
      <c r="X3" s="33"/>
      <c r="Y3" s="33"/>
      <c r="Z3" s="33"/>
      <c r="AA3" s="33"/>
      <c r="AB3" s="33"/>
      <c r="AC3" s="47"/>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row>
    <row r="4" spans="1:72" x14ac:dyDescent="0.15">
      <c r="B4" s="33" t="s">
        <v>72</v>
      </c>
      <c r="C4" s="33">
        <v>562192</v>
      </c>
      <c r="D4" s="33">
        <v>2034694</v>
      </c>
      <c r="E4" s="33">
        <v>272949</v>
      </c>
      <c r="F4" s="33">
        <v>1412015</v>
      </c>
      <c r="G4" s="33">
        <v>2008205</v>
      </c>
      <c r="H4" s="33">
        <v>395243</v>
      </c>
      <c r="I4" s="33">
        <v>193438</v>
      </c>
      <c r="J4" s="33">
        <v>2310535</v>
      </c>
      <c r="K4" s="33">
        <v>165828</v>
      </c>
      <c r="L4" s="33">
        <v>41778</v>
      </c>
      <c r="M4" s="33">
        <v>78745</v>
      </c>
      <c r="N4" s="39">
        <v>286351</v>
      </c>
      <c r="O4" s="33">
        <v>457283</v>
      </c>
      <c r="P4" s="33">
        <v>4055</v>
      </c>
      <c r="Q4" s="33">
        <v>565</v>
      </c>
      <c r="R4" s="33">
        <v>534</v>
      </c>
      <c r="S4" s="39">
        <v>5154</v>
      </c>
      <c r="T4" s="103">
        <v>2596886</v>
      </c>
      <c r="U4" s="104">
        <v>1684964</v>
      </c>
      <c r="V4" s="104">
        <v>462437</v>
      </c>
      <c r="W4" s="33"/>
      <c r="X4" s="33"/>
      <c r="Y4" s="33"/>
      <c r="Z4" s="33"/>
      <c r="AA4" s="33"/>
      <c r="AB4" s="33"/>
      <c r="AC4" s="47"/>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row>
    <row r="5" spans="1:72" x14ac:dyDescent="0.15">
      <c r="B5" s="33" t="s">
        <v>73</v>
      </c>
      <c r="C5" s="33">
        <v>10048441</v>
      </c>
      <c r="D5" s="33">
        <v>46027471</v>
      </c>
      <c r="E5" s="33">
        <v>4706202</v>
      </c>
      <c r="F5" s="33">
        <v>31567505</v>
      </c>
      <c r="G5" s="33">
        <v>45529229</v>
      </c>
      <c r="H5" s="33">
        <v>7401881</v>
      </c>
      <c r="I5" s="33">
        <v>3144802</v>
      </c>
      <c r="J5" s="33">
        <v>50275666</v>
      </c>
      <c r="K5" s="33">
        <v>3665072</v>
      </c>
      <c r="L5" s="33">
        <v>775189</v>
      </c>
      <c r="M5" s="33">
        <v>1359985</v>
      </c>
      <c r="N5" s="39">
        <v>5800246</v>
      </c>
      <c r="O5" s="33">
        <v>10460165</v>
      </c>
      <c r="P5" s="33">
        <v>96102</v>
      </c>
      <c r="Q5" s="33">
        <v>11953</v>
      </c>
      <c r="R5" s="33">
        <v>10912</v>
      </c>
      <c r="S5" s="39">
        <v>118967</v>
      </c>
      <c r="T5" s="103">
        <v>56075912</v>
      </c>
      <c r="U5" s="104">
        <v>36273707</v>
      </c>
      <c r="V5" s="104">
        <v>10579132</v>
      </c>
      <c r="W5" s="33"/>
      <c r="X5" s="33"/>
      <c r="Y5" s="33"/>
      <c r="Z5" s="33"/>
      <c r="AA5" s="33"/>
      <c r="AB5" s="33"/>
      <c r="AC5" s="47"/>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row>
    <row r="7" spans="1:72" x14ac:dyDescent="0.15">
      <c r="C7" s="20">
        <v>2</v>
      </c>
      <c r="D7" s="20">
        <v>3</v>
      </c>
      <c r="E7" s="20">
        <v>4</v>
      </c>
      <c r="F7" s="20">
        <v>5</v>
      </c>
      <c r="G7" s="20">
        <v>6</v>
      </c>
      <c r="H7" s="20">
        <v>7</v>
      </c>
      <c r="I7" s="20">
        <v>8</v>
      </c>
      <c r="J7" s="20">
        <v>9</v>
      </c>
      <c r="K7" s="20">
        <v>10</v>
      </c>
      <c r="L7" s="20">
        <v>11</v>
      </c>
      <c r="M7" s="20">
        <v>12</v>
      </c>
      <c r="N7" s="20">
        <v>13</v>
      </c>
      <c r="O7" s="20">
        <v>14</v>
      </c>
      <c r="P7" s="20">
        <v>15</v>
      </c>
      <c r="Q7" s="20">
        <v>16</v>
      </c>
      <c r="R7" s="20">
        <v>17</v>
      </c>
      <c r="S7" s="20">
        <v>18</v>
      </c>
      <c r="T7" s="20">
        <v>19</v>
      </c>
      <c r="U7" s="20">
        <v>20</v>
      </c>
      <c r="V7" s="20">
        <v>21</v>
      </c>
    </row>
    <row r="9" spans="1:72" x14ac:dyDescent="0.15">
      <c r="A9" s="44" t="s">
        <v>343</v>
      </c>
    </row>
    <row r="10" spans="1:72" x14ac:dyDescent="0.15">
      <c r="A10" s="117" t="s">
        <v>323</v>
      </c>
    </row>
    <row r="12" spans="1:72" x14ac:dyDescent="0.15">
      <c r="A12" s="44" t="s">
        <v>344</v>
      </c>
    </row>
    <row r="13" spans="1:72" x14ac:dyDescent="0.15">
      <c r="A13" s="117" t="s">
        <v>323</v>
      </c>
    </row>
  </sheetData>
  <hyperlinks>
    <hyperlink ref="A10" r:id="rId1"/>
    <hyperlink ref="A13" r:id="rId2"/>
  </hyperlinks>
  <pageMargins left="0.75" right="0.75" top="1" bottom="1" header="0.5" footer="0.5"/>
  <pageSetup paperSize="9"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X19"/>
  <sheetViews>
    <sheetView workbookViewId="0">
      <pane xSplit="2" ySplit="4" topLeftCell="C5" activePane="bottomRight" state="frozen"/>
      <selection pane="topRight" activeCell="C1" sqref="C1"/>
      <selection pane="bottomLeft" activeCell="A5" sqref="A5"/>
      <selection pane="bottomRight" activeCell="H31" sqref="H31"/>
    </sheetView>
  </sheetViews>
  <sheetFormatPr baseColWidth="10" defaultColWidth="8.83203125" defaultRowHeight="15" x14ac:dyDescent="0.2"/>
  <cols>
    <col min="1" max="1" width="29.1640625" bestFit="1" customWidth="1"/>
    <col min="2" max="2" width="33.83203125" bestFit="1" customWidth="1"/>
    <col min="10" max="12" width="10.5" customWidth="1"/>
    <col min="14" max="15" width="10.83203125" customWidth="1"/>
  </cols>
  <sheetData>
    <row r="1" spans="1:24" x14ac:dyDescent="0.2">
      <c r="A1" s="1"/>
      <c r="B1" s="1" t="s">
        <v>0</v>
      </c>
      <c r="C1" s="174" t="s">
        <v>103</v>
      </c>
      <c r="D1" s="167"/>
      <c r="E1" s="167"/>
      <c r="F1" s="167"/>
      <c r="G1" s="167"/>
      <c r="H1" s="167"/>
      <c r="I1" s="174" t="s">
        <v>104</v>
      </c>
      <c r="J1" s="167"/>
      <c r="K1" s="167"/>
      <c r="L1" s="167"/>
      <c r="M1" s="167"/>
      <c r="N1" s="167"/>
      <c r="O1" s="167"/>
      <c r="Q1" s="1" t="s">
        <v>105</v>
      </c>
    </row>
    <row r="2" spans="1:24" x14ac:dyDescent="0.2">
      <c r="A2" s="2"/>
      <c r="B2" s="1" t="s">
        <v>106</v>
      </c>
      <c r="C2" s="1" t="s">
        <v>107</v>
      </c>
      <c r="F2" s="1" t="s">
        <v>108</v>
      </c>
      <c r="I2" s="1" t="s">
        <v>107</v>
      </c>
      <c r="M2" s="1" t="s">
        <v>108</v>
      </c>
      <c r="Q2" s="1" t="s">
        <v>109</v>
      </c>
    </row>
    <row r="3" spans="1:24" s="49" customFormat="1" ht="45" x14ac:dyDescent="0.2">
      <c r="A3" s="48"/>
      <c r="B3" s="48" t="s">
        <v>4</v>
      </c>
      <c r="C3" s="188" t="s">
        <v>110</v>
      </c>
      <c r="D3" s="189"/>
      <c r="E3" s="189"/>
      <c r="F3" s="189"/>
      <c r="G3" s="189"/>
      <c r="H3" s="189"/>
      <c r="I3" s="188" t="s">
        <v>110</v>
      </c>
      <c r="J3" s="189"/>
      <c r="K3" s="189"/>
      <c r="L3" s="189"/>
      <c r="M3" s="189"/>
      <c r="N3" s="189"/>
      <c r="O3" s="189"/>
      <c r="Q3" s="48" t="s">
        <v>111</v>
      </c>
      <c r="U3" s="48" t="s">
        <v>112</v>
      </c>
    </row>
    <row r="4" spans="1:24" ht="45" x14ac:dyDescent="0.2">
      <c r="A4" s="4" t="s">
        <v>31</v>
      </c>
      <c r="B4" s="4" t="s">
        <v>113</v>
      </c>
      <c r="C4" s="50" t="s">
        <v>114</v>
      </c>
      <c r="D4" s="50" t="s">
        <v>115</v>
      </c>
      <c r="E4" s="50" t="s">
        <v>116</v>
      </c>
      <c r="F4" s="50" t="s">
        <v>114</v>
      </c>
      <c r="G4" s="50" t="s">
        <v>115</v>
      </c>
      <c r="H4" s="50" t="s">
        <v>116</v>
      </c>
      <c r="I4" s="51" t="s">
        <v>117</v>
      </c>
      <c r="J4" s="51" t="s">
        <v>118</v>
      </c>
      <c r="K4" s="51" t="s">
        <v>119</v>
      </c>
      <c r="L4" s="51" t="s">
        <v>120</v>
      </c>
      <c r="M4" s="51" t="s">
        <v>117</v>
      </c>
      <c r="N4" s="51" t="s">
        <v>118</v>
      </c>
      <c r="O4" s="51" t="s">
        <v>119</v>
      </c>
      <c r="P4" s="51" t="s">
        <v>120</v>
      </c>
      <c r="Q4" s="51" t="s">
        <v>121</v>
      </c>
      <c r="R4" s="51" t="s">
        <v>122</v>
      </c>
      <c r="S4" s="51" t="s">
        <v>123</v>
      </c>
      <c r="T4" s="51" t="s">
        <v>124</v>
      </c>
      <c r="U4" s="51" t="s">
        <v>121</v>
      </c>
      <c r="V4" s="51" t="s">
        <v>125</v>
      </c>
      <c r="W4" s="51" t="s">
        <v>124</v>
      </c>
      <c r="X4" s="51" t="s">
        <v>126</v>
      </c>
    </row>
    <row r="5" spans="1:24" x14ac:dyDescent="0.2">
      <c r="A5" t="s">
        <v>68</v>
      </c>
      <c r="B5" s="8" t="s">
        <v>69</v>
      </c>
      <c r="C5" s="52">
        <v>44.644160393686008</v>
      </c>
      <c r="D5" s="52">
        <v>38.075776216193674</v>
      </c>
      <c r="E5" s="52">
        <v>24.855599808161479</v>
      </c>
      <c r="F5" s="52">
        <v>50.331207825171795</v>
      </c>
      <c r="G5" s="52">
        <v>43.356239295074182</v>
      </c>
      <c r="H5" s="52">
        <v>26.558534018448583</v>
      </c>
      <c r="I5" s="52">
        <v>3.6491023208290758</v>
      </c>
      <c r="J5" s="52">
        <v>23.312550826782324</v>
      </c>
      <c r="K5" s="52">
        <v>7.9446170527764455</v>
      </c>
      <c r="L5" s="52">
        <v>34.906270200387851</v>
      </c>
      <c r="M5" s="52">
        <v>4.3335603293505853</v>
      </c>
      <c r="N5" s="52">
        <v>22.307517695371345</v>
      </c>
      <c r="O5" s="52">
        <v>6.5828845002992216</v>
      </c>
      <c r="P5" s="52">
        <v>33.223962525021157</v>
      </c>
      <c r="Q5" s="9">
        <v>744</v>
      </c>
      <c r="R5" s="53">
        <f t="shared" ref="R5:R6" si="0">Q5/S5*1000</f>
        <v>5.2026599111168501</v>
      </c>
      <c r="S5" s="9">
        <v>143003.77359093729</v>
      </c>
      <c r="T5" s="9">
        <v>1055</v>
      </c>
      <c r="U5" s="9">
        <v>727</v>
      </c>
      <c r="V5" s="53">
        <f t="shared" ref="V5:V6" si="1">U5/Q5*100</f>
        <v>97.715053763440864</v>
      </c>
      <c r="W5" s="9">
        <v>966</v>
      </c>
      <c r="X5" s="53">
        <f t="shared" ref="X5:X6" si="2">W5/T5*100</f>
        <v>91.563981042654035</v>
      </c>
    </row>
    <row r="6" spans="1:24" x14ac:dyDescent="0.2">
      <c r="A6" s="8" t="s">
        <v>71</v>
      </c>
      <c r="B6" s="8" t="s">
        <v>71</v>
      </c>
      <c r="C6" s="52">
        <v>41.008276899924759</v>
      </c>
      <c r="D6" s="52">
        <v>36.431225316475434</v>
      </c>
      <c r="E6" s="52">
        <v>19.670795369926356</v>
      </c>
      <c r="F6" s="52">
        <v>44.11215752758833</v>
      </c>
      <c r="G6" s="52">
        <v>39.471330694393686</v>
      </c>
      <c r="H6" s="52">
        <v>20.812757121637489</v>
      </c>
      <c r="I6" s="52">
        <v>5.6121514091782752</v>
      </c>
      <c r="J6" s="52">
        <v>30.458445907749407</v>
      </c>
      <c r="K6" s="52">
        <v>13.440703010171658</v>
      </c>
      <c r="L6" s="52">
        <v>49.511300327099342</v>
      </c>
      <c r="M6" s="52">
        <v>5.6634807562195251</v>
      </c>
      <c r="N6" s="52">
        <v>28.830674951589195</v>
      </c>
      <c r="O6" s="52">
        <v>12.707349887624721</v>
      </c>
      <c r="P6" s="52">
        <v>47.201505595433446</v>
      </c>
      <c r="Q6" s="16">
        <v>7225</v>
      </c>
      <c r="R6" s="53">
        <f t="shared" si="0"/>
        <v>2.325808692478283</v>
      </c>
      <c r="S6" s="9">
        <v>3106446.3828713903</v>
      </c>
      <c r="T6" s="16">
        <v>10234</v>
      </c>
      <c r="U6" s="16">
        <v>6879</v>
      </c>
      <c r="V6" s="53">
        <f t="shared" si="1"/>
        <v>95.211072664359861</v>
      </c>
      <c r="W6" s="16">
        <v>9061</v>
      </c>
      <c r="X6" s="53">
        <f t="shared" si="2"/>
        <v>88.538205980066436</v>
      </c>
    </row>
    <row r="7" spans="1:24" x14ac:dyDescent="0.2">
      <c r="A7" s="8" t="s">
        <v>72</v>
      </c>
      <c r="B7" s="8" t="s">
        <v>72</v>
      </c>
      <c r="C7" s="17">
        <v>51.9</v>
      </c>
      <c r="D7" s="17">
        <v>45.6</v>
      </c>
      <c r="E7" s="17">
        <v>25.9</v>
      </c>
      <c r="F7" s="17">
        <v>54.5</v>
      </c>
      <c r="G7" s="17">
        <v>48.2</v>
      </c>
      <c r="H7" s="17">
        <v>27.6</v>
      </c>
      <c r="I7" s="52">
        <v>2.3209266995822251</v>
      </c>
      <c r="J7" s="52">
        <v>48.297379415115849</v>
      </c>
      <c r="K7" s="52">
        <v>9.1929358146600855</v>
      </c>
      <c r="L7" s="17">
        <v>60.7</v>
      </c>
      <c r="M7" s="52">
        <v>2.5942335847766023</v>
      </c>
      <c r="N7" s="52">
        <v>46.339982553961669</v>
      </c>
      <c r="O7" s="52">
        <v>8.1462239318144274</v>
      </c>
      <c r="P7" s="52">
        <v>57.1</v>
      </c>
      <c r="R7" s="53"/>
      <c r="V7" s="53"/>
      <c r="W7" s="8"/>
      <c r="X7" s="53"/>
    </row>
    <row r="8" spans="1:24" x14ac:dyDescent="0.2">
      <c r="A8" s="8" t="s">
        <v>73</v>
      </c>
      <c r="B8" s="8" t="s">
        <v>73</v>
      </c>
      <c r="C8" s="17">
        <v>61.4</v>
      </c>
      <c r="D8" s="17">
        <v>48.8</v>
      </c>
      <c r="E8" s="17">
        <v>32.4</v>
      </c>
      <c r="F8" s="17">
        <v>61.1</v>
      </c>
      <c r="G8" s="17">
        <v>54.3</v>
      </c>
      <c r="H8" s="17">
        <v>32.200000000000003</v>
      </c>
      <c r="I8" s="52">
        <v>2.4792629792767773</v>
      </c>
      <c r="J8" s="52">
        <v>26.186556427886082</v>
      </c>
      <c r="K8" s="52">
        <v>11.409983507750759</v>
      </c>
      <c r="L8" s="17">
        <v>40.1</v>
      </c>
      <c r="M8" s="52">
        <v>2.2704260919057195</v>
      </c>
      <c r="N8" s="52">
        <v>24.555490901572334</v>
      </c>
      <c r="O8" s="52">
        <v>10.345409250167711</v>
      </c>
      <c r="P8" s="52">
        <v>37.200000000000003</v>
      </c>
      <c r="R8" s="53"/>
      <c r="V8" s="53"/>
      <c r="W8" s="8"/>
      <c r="X8" s="53"/>
    </row>
    <row r="9" spans="1:24" x14ac:dyDescent="0.2">
      <c r="B9" s="8"/>
    </row>
    <row r="10" spans="1:24" x14ac:dyDescent="0.2">
      <c r="C10">
        <v>2</v>
      </c>
      <c r="D10">
        <v>3</v>
      </c>
      <c r="E10">
        <v>4</v>
      </c>
      <c r="F10">
        <v>5</v>
      </c>
      <c r="G10">
        <v>6</v>
      </c>
      <c r="H10">
        <v>7</v>
      </c>
      <c r="I10">
        <v>8</v>
      </c>
      <c r="J10">
        <v>9</v>
      </c>
      <c r="K10">
        <v>10</v>
      </c>
      <c r="L10">
        <v>11</v>
      </c>
      <c r="M10">
        <v>12</v>
      </c>
      <c r="N10">
        <v>13</v>
      </c>
      <c r="O10">
        <v>14</v>
      </c>
      <c r="P10">
        <v>15</v>
      </c>
      <c r="Q10">
        <v>16</v>
      </c>
      <c r="R10">
        <v>17</v>
      </c>
      <c r="S10">
        <v>18</v>
      </c>
      <c r="T10">
        <v>19</v>
      </c>
      <c r="U10">
        <v>20</v>
      </c>
      <c r="V10">
        <v>21</v>
      </c>
      <c r="W10">
        <v>22</v>
      </c>
      <c r="X10">
        <v>23</v>
      </c>
    </row>
    <row r="13" spans="1:24" x14ac:dyDescent="0.2">
      <c r="A13" s="1" t="s">
        <v>345</v>
      </c>
    </row>
    <row r="14" spans="1:24" x14ac:dyDescent="0.2">
      <c r="A14" s="142" t="s">
        <v>346</v>
      </c>
    </row>
    <row r="15" spans="1:24" x14ac:dyDescent="0.2">
      <c r="A15" t="s">
        <v>347</v>
      </c>
    </row>
    <row r="16" spans="1:24" x14ac:dyDescent="0.2">
      <c r="A16" s="139" t="s">
        <v>348</v>
      </c>
    </row>
    <row r="18" spans="1:1" x14ac:dyDescent="0.2">
      <c r="A18" s="1" t="s">
        <v>349</v>
      </c>
    </row>
    <row r="19" spans="1:1" x14ac:dyDescent="0.2">
      <c r="A19" s="142" t="s">
        <v>350</v>
      </c>
    </row>
  </sheetData>
  <mergeCells count="4">
    <mergeCell ref="C1:H1"/>
    <mergeCell ref="I1:O1"/>
    <mergeCell ref="C3:H3"/>
    <mergeCell ref="I3:O3"/>
  </mergeCells>
  <hyperlinks>
    <hyperlink ref="A16" r:id="rId1"/>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AB22"/>
  <sheetViews>
    <sheetView workbookViewId="0">
      <pane xSplit="2" ySplit="4" topLeftCell="C5" activePane="bottomRight" state="frozen"/>
      <selection pane="topRight" activeCell="C1" sqref="C1"/>
      <selection pane="bottomLeft" activeCell="A2" sqref="A2"/>
      <selection pane="bottomRight" activeCell="A31" sqref="A31"/>
    </sheetView>
  </sheetViews>
  <sheetFormatPr baseColWidth="10" defaultColWidth="8.83203125" defaultRowHeight="15" x14ac:dyDescent="0.2"/>
  <cols>
    <col min="1" max="1" width="29.1640625" bestFit="1" customWidth="1"/>
    <col min="2" max="2" width="33.83203125" bestFit="1" customWidth="1"/>
    <col min="9" max="9" width="8.83203125" style="65"/>
    <col min="23" max="23" width="8.83203125" style="65"/>
  </cols>
  <sheetData>
    <row r="1" spans="1:28" x14ac:dyDescent="0.2">
      <c r="A1" s="1"/>
      <c r="B1" s="1" t="s">
        <v>0</v>
      </c>
      <c r="C1" s="174" t="s">
        <v>127</v>
      </c>
      <c r="D1" s="167"/>
      <c r="E1" s="167"/>
      <c r="F1" s="167"/>
      <c r="G1" s="167"/>
      <c r="H1" s="167"/>
      <c r="I1" s="190" t="s">
        <v>128</v>
      </c>
      <c r="J1" s="167"/>
      <c r="K1" s="167"/>
      <c r="L1" s="167"/>
      <c r="M1" s="167"/>
      <c r="N1" s="167"/>
      <c r="O1" s="167"/>
      <c r="P1" s="167"/>
      <c r="Q1" s="167"/>
      <c r="R1" s="167"/>
      <c r="S1" s="167"/>
      <c r="T1" s="167"/>
      <c r="U1" s="167"/>
      <c r="V1" s="167"/>
      <c r="W1" s="174" t="s">
        <v>129</v>
      </c>
      <c r="X1" s="167"/>
      <c r="Y1" s="167"/>
      <c r="Z1" s="167"/>
      <c r="AA1" s="167"/>
      <c r="AB1" s="167"/>
    </row>
    <row r="2" spans="1:28" x14ac:dyDescent="0.2">
      <c r="A2" s="2"/>
      <c r="B2" s="1" t="s">
        <v>106</v>
      </c>
      <c r="C2" s="54">
        <v>2014</v>
      </c>
      <c r="D2" s="54"/>
      <c r="E2" s="54"/>
      <c r="F2" s="54"/>
      <c r="G2" s="54"/>
      <c r="H2" s="54"/>
      <c r="I2" s="55">
        <v>2011</v>
      </c>
      <c r="J2" s="54"/>
      <c r="K2" s="54"/>
      <c r="L2" s="54"/>
      <c r="M2" s="54"/>
      <c r="N2" s="54"/>
      <c r="O2" s="54"/>
      <c r="P2" s="54">
        <v>2011</v>
      </c>
      <c r="Q2" s="54"/>
      <c r="R2" s="54"/>
      <c r="S2" s="54"/>
      <c r="T2" s="54"/>
      <c r="W2" s="56">
        <v>2014</v>
      </c>
      <c r="X2" s="1"/>
    </row>
    <row r="3" spans="1:28" x14ac:dyDescent="0.2">
      <c r="A3" s="1"/>
      <c r="B3" s="1" t="s">
        <v>4</v>
      </c>
      <c r="I3" s="56" t="s">
        <v>130</v>
      </c>
      <c r="P3" s="1" t="s">
        <v>121</v>
      </c>
      <c r="W3" s="174" t="s">
        <v>131</v>
      </c>
      <c r="X3" s="174"/>
      <c r="Y3" s="174" t="s">
        <v>132</v>
      </c>
      <c r="Z3" s="174"/>
      <c r="AA3" s="174" t="s">
        <v>133</v>
      </c>
      <c r="AB3" s="174"/>
    </row>
    <row r="4" spans="1:28" ht="78" x14ac:dyDescent="0.2">
      <c r="A4" s="4" t="s">
        <v>31</v>
      </c>
      <c r="B4" s="4" t="s">
        <v>113</v>
      </c>
      <c r="C4" s="22" t="s">
        <v>134</v>
      </c>
      <c r="D4" s="57" t="s">
        <v>135</v>
      </c>
      <c r="E4" s="22" t="s">
        <v>136</v>
      </c>
      <c r="F4" s="57" t="s">
        <v>135</v>
      </c>
      <c r="G4" s="22" t="s">
        <v>137</v>
      </c>
      <c r="H4" s="57" t="s">
        <v>135</v>
      </c>
      <c r="I4" s="58" t="s">
        <v>138</v>
      </c>
      <c r="J4" s="29" t="s">
        <v>139</v>
      </c>
      <c r="K4" s="29" t="s">
        <v>140</v>
      </c>
      <c r="L4" s="29" t="s">
        <v>141</v>
      </c>
      <c r="M4" s="29" t="s">
        <v>142</v>
      </c>
      <c r="N4" s="29" t="s">
        <v>143</v>
      </c>
      <c r="O4" s="29" t="s">
        <v>144</v>
      </c>
      <c r="P4" s="29" t="s">
        <v>138</v>
      </c>
      <c r="Q4" s="29" t="s">
        <v>139</v>
      </c>
      <c r="R4" s="29" t="s">
        <v>140</v>
      </c>
      <c r="S4" s="29" t="s">
        <v>141</v>
      </c>
      <c r="T4" s="29" t="s">
        <v>142</v>
      </c>
      <c r="U4" s="29" t="s">
        <v>143</v>
      </c>
      <c r="V4" s="29" t="s">
        <v>144</v>
      </c>
      <c r="W4" s="59" t="s">
        <v>145</v>
      </c>
      <c r="X4" s="60" t="s">
        <v>146</v>
      </c>
      <c r="Y4" s="61" t="s">
        <v>145</v>
      </c>
      <c r="Z4" s="60" t="s">
        <v>146</v>
      </c>
      <c r="AA4" s="61" t="s">
        <v>145</v>
      </c>
      <c r="AB4" s="60" t="s">
        <v>146</v>
      </c>
    </row>
    <row r="5" spans="1:28" x14ac:dyDescent="0.2">
      <c r="A5" t="s">
        <v>68</v>
      </c>
      <c r="B5" s="8" t="s">
        <v>69</v>
      </c>
      <c r="C5" s="52">
        <v>17.549914925452608</v>
      </c>
      <c r="D5" s="62">
        <v>-17.973393680226181</v>
      </c>
      <c r="E5" s="52">
        <v>3.410602465388711</v>
      </c>
      <c r="F5" s="62">
        <v>-6.7208869531270032</v>
      </c>
      <c r="G5" s="52">
        <v>14.139312460063898</v>
      </c>
      <c r="H5" s="62">
        <v>-20.292739802058879</v>
      </c>
      <c r="I5" s="63">
        <v>5.2976336690411907</v>
      </c>
      <c r="J5" s="64">
        <v>4.4574095682613724</v>
      </c>
      <c r="K5" s="64">
        <v>1.4560582423296831</v>
      </c>
      <c r="L5" s="64">
        <v>8.4646194926568654</v>
      </c>
      <c r="M5" s="64">
        <v>26.461038961038952</v>
      </c>
      <c r="N5" s="64">
        <v>34.375</v>
      </c>
      <c r="O5" s="64">
        <v>8.1545306076476809E-2</v>
      </c>
      <c r="P5" s="33">
        <v>12860</v>
      </c>
      <c r="Q5" s="33">
        <v>4476</v>
      </c>
      <c r="R5" s="33">
        <v>7804</v>
      </c>
      <c r="S5" s="33">
        <v>4062</v>
      </c>
      <c r="T5" s="33">
        <v>779</v>
      </c>
      <c r="U5" s="33">
        <v>215</v>
      </c>
      <c r="V5" s="33">
        <v>19205</v>
      </c>
    </row>
    <row r="6" spans="1:28" x14ac:dyDescent="0.2">
      <c r="A6" s="8" t="s">
        <v>71</v>
      </c>
      <c r="B6" s="8" t="s">
        <v>71</v>
      </c>
      <c r="C6" s="52">
        <v>15.872018715617422</v>
      </c>
      <c r="D6" s="62">
        <v>-19.398141586325135</v>
      </c>
      <c r="E6" s="52">
        <v>3.3468246108184925</v>
      </c>
      <c r="F6" s="62">
        <v>-5.3735821997393574</v>
      </c>
      <c r="G6" s="52">
        <v>12.525194104798929</v>
      </c>
      <c r="H6" s="62">
        <v>-22.468598106994996</v>
      </c>
      <c r="I6" s="63">
        <v>14.52306956729621</v>
      </c>
      <c r="J6" s="64">
        <v>-6.5752752476462062</v>
      </c>
      <c r="K6" s="64">
        <v>4.3993176657213917</v>
      </c>
      <c r="L6" s="64">
        <v>27.277553876969861</v>
      </c>
      <c r="M6" s="64">
        <v>57.506212542026013</v>
      </c>
      <c r="N6" s="64">
        <v>71.788148925013104</v>
      </c>
      <c r="O6" s="64">
        <v>0.21872012472238977</v>
      </c>
      <c r="P6" s="33">
        <v>162877</v>
      </c>
      <c r="Q6" s="33">
        <v>60926</v>
      </c>
      <c r="R6" s="33">
        <v>96086</v>
      </c>
      <c r="S6" s="33">
        <v>52740</v>
      </c>
      <c r="T6" s="33">
        <v>10775</v>
      </c>
      <c r="U6" s="33">
        <v>3276</v>
      </c>
      <c r="V6" s="33">
        <v>248586</v>
      </c>
      <c r="W6" s="66">
        <v>0.78301753498157822</v>
      </c>
      <c r="X6" s="67">
        <v>1704778</v>
      </c>
      <c r="Y6" s="66">
        <v>0.78381135423954973</v>
      </c>
      <c r="Z6" s="68">
        <v>1320920</v>
      </c>
      <c r="AA6" s="66">
        <v>-12.070000389757185</v>
      </c>
      <c r="AB6" s="68">
        <v>112801</v>
      </c>
    </row>
    <row r="7" spans="1:28" x14ac:dyDescent="0.2">
      <c r="A7" s="8" t="s">
        <v>72</v>
      </c>
      <c r="B7" s="8" t="s">
        <v>72</v>
      </c>
      <c r="C7" s="52">
        <v>15.703835950869099</v>
      </c>
      <c r="D7" s="62">
        <v>-19.841560233220012</v>
      </c>
      <c r="E7" s="52">
        <v>3.4114230644556791</v>
      </c>
      <c r="F7" s="62">
        <v>-5.8875747454681715</v>
      </c>
      <c r="G7" s="52">
        <v>12.29241288641342</v>
      </c>
      <c r="H7" s="62">
        <v>-23.009569840896848</v>
      </c>
      <c r="I7" s="63">
        <v>13.312339969520103</v>
      </c>
      <c r="J7" s="64">
        <v>-7.1212544263202009</v>
      </c>
      <c r="K7" s="64">
        <v>3.7492814965773169</v>
      </c>
      <c r="L7" s="64">
        <v>27.686723604565742</v>
      </c>
      <c r="M7" s="64">
        <v>56.218398995554651</v>
      </c>
      <c r="N7" s="64">
        <v>70.604078491727591</v>
      </c>
      <c r="O7" s="64">
        <v>0.20394324325738911</v>
      </c>
      <c r="P7" s="33">
        <v>774006</v>
      </c>
      <c r="Q7" s="33">
        <v>355929</v>
      </c>
      <c r="R7" s="33">
        <v>476508</v>
      </c>
      <c r="S7" s="33">
        <v>238160</v>
      </c>
      <c r="T7" s="33">
        <v>46036</v>
      </c>
      <c r="U7" s="33">
        <v>13302</v>
      </c>
      <c r="V7" s="33">
        <v>1150133</v>
      </c>
    </row>
    <row r="8" spans="1:28" x14ac:dyDescent="0.2">
      <c r="A8" s="8" t="s">
        <v>73</v>
      </c>
      <c r="B8" s="8" t="s">
        <v>73</v>
      </c>
      <c r="C8" s="52">
        <v>15.077201268574285</v>
      </c>
      <c r="D8" s="62">
        <v>-19.228458546417993</v>
      </c>
      <c r="E8" s="52">
        <v>3.9271342074264295</v>
      </c>
      <c r="F8" s="62">
        <v>-7.088343629533056</v>
      </c>
      <c r="G8" s="52">
        <v>11.150067061147855</v>
      </c>
      <c r="H8" s="62">
        <v>-22.78206275129677</v>
      </c>
      <c r="I8" s="63">
        <v>9.5721657792655179</v>
      </c>
      <c r="J8" s="64">
        <v>3.2330417706577075</v>
      </c>
      <c r="K8" s="64">
        <v>3.9559510986609592</v>
      </c>
      <c r="L8" s="64">
        <v>13.37732505304694</v>
      </c>
      <c r="M8" s="64">
        <v>31.475833591072867</v>
      </c>
      <c r="N8" s="64">
        <v>51.300875708195193</v>
      </c>
      <c r="O8" s="64">
        <v>0.14030627186798261</v>
      </c>
      <c r="P8" s="33">
        <v>17376274</v>
      </c>
      <c r="Q8" s="33">
        <v>5989770</v>
      </c>
      <c r="R8" s="33">
        <v>9861642</v>
      </c>
      <c r="S8" s="33">
        <v>5777662</v>
      </c>
      <c r="T8" s="33">
        <v>1283780</v>
      </c>
      <c r="U8" s="33">
        <v>453190</v>
      </c>
      <c r="V8" s="33">
        <v>27294656</v>
      </c>
    </row>
    <row r="9" spans="1:28" x14ac:dyDescent="0.2">
      <c r="B9" s="8"/>
    </row>
    <row r="13" spans="1:28" x14ac:dyDescent="0.2">
      <c r="C13">
        <v>2</v>
      </c>
      <c r="D13">
        <v>3</v>
      </c>
      <c r="E13">
        <v>4</v>
      </c>
      <c r="F13">
        <v>5</v>
      </c>
      <c r="G13">
        <v>6</v>
      </c>
      <c r="H13">
        <v>7</v>
      </c>
      <c r="I13">
        <v>8</v>
      </c>
      <c r="J13">
        <v>9</v>
      </c>
      <c r="K13">
        <v>10</v>
      </c>
      <c r="L13">
        <v>11</v>
      </c>
      <c r="M13">
        <v>12</v>
      </c>
      <c r="N13">
        <v>13</v>
      </c>
      <c r="O13">
        <v>14</v>
      </c>
      <c r="P13">
        <v>15</v>
      </c>
      <c r="Q13">
        <v>16</v>
      </c>
      <c r="R13">
        <v>17</v>
      </c>
      <c r="S13">
        <v>18</v>
      </c>
      <c r="T13">
        <v>19</v>
      </c>
      <c r="U13">
        <v>20</v>
      </c>
      <c r="V13">
        <v>21</v>
      </c>
      <c r="W13">
        <v>22</v>
      </c>
      <c r="X13">
        <v>23</v>
      </c>
      <c r="Y13">
        <v>24</v>
      </c>
      <c r="Z13">
        <v>25</v>
      </c>
      <c r="AA13">
        <v>26</v>
      </c>
      <c r="AB13">
        <v>27</v>
      </c>
    </row>
    <row r="15" spans="1:28" x14ac:dyDescent="0.2">
      <c r="A15" s="44" t="s">
        <v>337</v>
      </c>
    </row>
    <row r="16" spans="1:28" x14ac:dyDescent="0.2">
      <c r="A16" s="115" t="s">
        <v>338</v>
      </c>
    </row>
    <row r="18" spans="1:1" x14ac:dyDescent="0.2">
      <c r="A18" s="1" t="s">
        <v>128</v>
      </c>
    </row>
    <row r="19" spans="1:1" x14ac:dyDescent="0.2">
      <c r="A19" s="117" t="s">
        <v>323</v>
      </c>
    </row>
    <row r="21" spans="1:1" x14ac:dyDescent="0.2">
      <c r="A21" s="1" t="s">
        <v>129</v>
      </c>
    </row>
    <row r="22" spans="1:1" x14ac:dyDescent="0.2">
      <c r="A22" s="143" t="s">
        <v>351</v>
      </c>
    </row>
  </sheetData>
  <mergeCells count="6">
    <mergeCell ref="C1:H1"/>
    <mergeCell ref="I1:V1"/>
    <mergeCell ref="W1:AB1"/>
    <mergeCell ref="W3:X3"/>
    <mergeCell ref="Y3:Z3"/>
    <mergeCell ref="AA3:AB3"/>
  </mergeCells>
  <hyperlinks>
    <hyperlink ref="A16" r:id="rId1" location="lsoa/msoa-data"/>
    <hyperlink ref="A19" r:id="rId2"/>
    <hyperlink ref="A22"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1"/>
  <sheetViews>
    <sheetView workbookViewId="0">
      <selection sqref="A1:C1"/>
    </sheetView>
  </sheetViews>
  <sheetFormatPr baseColWidth="10" defaultColWidth="8.83203125" defaultRowHeight="15" x14ac:dyDescent="0.2"/>
  <cols>
    <col min="1" max="1" width="10" bestFit="1" customWidth="1"/>
    <col min="2" max="2" width="26.6640625" bestFit="1" customWidth="1"/>
    <col min="3" max="3" width="27.5" customWidth="1"/>
    <col min="8" max="8" width="13.1640625" bestFit="1" customWidth="1"/>
    <col min="9" max="9" width="17.5" bestFit="1" customWidth="1"/>
  </cols>
  <sheetData>
    <row r="1" spans="1:11" x14ac:dyDescent="0.2">
      <c r="A1" t="s">
        <v>352</v>
      </c>
      <c r="B1" t="s">
        <v>353</v>
      </c>
      <c r="C1" t="s">
        <v>354</v>
      </c>
    </row>
    <row r="2" spans="1:11" x14ac:dyDescent="0.2">
      <c r="A2" s="144" t="s">
        <v>355</v>
      </c>
      <c r="B2" s="8" t="s">
        <v>356</v>
      </c>
      <c r="C2" s="105" t="s">
        <v>357</v>
      </c>
    </row>
    <row r="3" spans="1:11" x14ac:dyDescent="0.2">
      <c r="A3" s="144" t="s">
        <v>358</v>
      </c>
      <c r="B3" s="8" t="s">
        <v>359</v>
      </c>
      <c r="C3" s="105" t="s">
        <v>360</v>
      </c>
      <c r="H3" s="70"/>
      <c r="I3" s="16"/>
      <c r="K3" s="107"/>
    </row>
    <row r="4" spans="1:11" x14ac:dyDescent="0.2">
      <c r="A4" s="144" t="s">
        <v>361</v>
      </c>
      <c r="B4" s="8" t="s">
        <v>362</v>
      </c>
      <c r="C4" s="105" t="s">
        <v>363</v>
      </c>
      <c r="H4" s="70"/>
      <c r="I4" s="16"/>
      <c r="K4" s="107"/>
    </row>
    <row r="5" spans="1:11" x14ac:dyDescent="0.2">
      <c r="A5" s="144" t="s">
        <v>364</v>
      </c>
      <c r="B5" s="8" t="s">
        <v>365</v>
      </c>
      <c r="C5" s="105" t="s">
        <v>366</v>
      </c>
      <c r="H5" s="70"/>
      <c r="I5" s="16"/>
      <c r="K5" s="107"/>
    </row>
    <row r="6" spans="1:11" x14ac:dyDescent="0.2">
      <c r="A6" s="144" t="s">
        <v>367</v>
      </c>
      <c r="B6" s="8" t="s">
        <v>368</v>
      </c>
      <c r="C6" s="105" t="s">
        <v>369</v>
      </c>
      <c r="H6" s="70"/>
      <c r="I6" s="16"/>
      <c r="K6" s="107"/>
    </row>
    <row r="7" spans="1:11" x14ac:dyDescent="0.2">
      <c r="A7" s="144" t="s">
        <v>370</v>
      </c>
      <c r="B7" s="8" t="s">
        <v>371</v>
      </c>
      <c r="C7" s="105" t="s">
        <v>372</v>
      </c>
      <c r="H7" s="70"/>
      <c r="I7" s="16"/>
      <c r="K7" s="107"/>
    </row>
    <row r="8" spans="1:11" x14ac:dyDescent="0.2">
      <c r="A8" s="144" t="s">
        <v>373</v>
      </c>
      <c r="B8" s="8" t="s">
        <v>374</v>
      </c>
      <c r="C8" s="105" t="s">
        <v>375</v>
      </c>
      <c r="H8" s="70"/>
      <c r="I8" s="16"/>
      <c r="K8" s="107"/>
    </row>
    <row r="9" spans="1:11" x14ac:dyDescent="0.2">
      <c r="A9" s="144" t="s">
        <v>376</v>
      </c>
      <c r="B9" s="8" t="s">
        <v>377</v>
      </c>
      <c r="C9" s="105" t="s">
        <v>378</v>
      </c>
      <c r="H9" s="70"/>
      <c r="I9" s="16"/>
      <c r="K9" s="107"/>
    </row>
    <row r="10" spans="1:11" x14ac:dyDescent="0.2">
      <c r="A10" s="144" t="s">
        <v>379</v>
      </c>
      <c r="B10" s="8" t="s">
        <v>380</v>
      </c>
      <c r="C10" s="105" t="s">
        <v>381</v>
      </c>
      <c r="H10" s="70"/>
      <c r="I10" s="16"/>
      <c r="K10" s="107"/>
    </row>
    <row r="11" spans="1:11" x14ac:dyDescent="0.2">
      <c r="A11" s="144" t="s">
        <v>382</v>
      </c>
      <c r="B11" s="8" t="s">
        <v>383</v>
      </c>
      <c r="C11" s="105" t="s">
        <v>384</v>
      </c>
      <c r="H11" s="70"/>
      <c r="I11" s="16"/>
      <c r="K11" s="107"/>
    </row>
    <row r="12" spans="1:11" x14ac:dyDescent="0.2">
      <c r="A12" s="144" t="s">
        <v>385</v>
      </c>
      <c r="B12" s="8" t="s">
        <v>386</v>
      </c>
      <c r="C12" s="105" t="s">
        <v>387</v>
      </c>
    </row>
    <row r="13" spans="1:11" x14ac:dyDescent="0.2">
      <c r="A13" s="144" t="s">
        <v>388</v>
      </c>
      <c r="B13" s="8" t="s">
        <v>389</v>
      </c>
      <c r="C13" s="105" t="s">
        <v>390</v>
      </c>
    </row>
    <row r="14" spans="1:11" x14ac:dyDescent="0.2">
      <c r="A14" s="144" t="s">
        <v>391</v>
      </c>
      <c r="B14" s="8" t="s">
        <v>392</v>
      </c>
      <c r="C14" s="105" t="s">
        <v>393</v>
      </c>
    </row>
    <row r="15" spans="1:11" x14ac:dyDescent="0.2">
      <c r="A15" s="144" t="s">
        <v>394</v>
      </c>
      <c r="B15" s="8" t="s">
        <v>395</v>
      </c>
      <c r="C15" s="105" t="s">
        <v>396</v>
      </c>
      <c r="K15" s="107"/>
    </row>
    <row r="16" spans="1:11" x14ac:dyDescent="0.2">
      <c r="A16" s="144" t="s">
        <v>397</v>
      </c>
      <c r="B16" s="8" t="s">
        <v>398</v>
      </c>
      <c r="C16" s="105" t="s">
        <v>399</v>
      </c>
      <c r="K16" s="107"/>
    </row>
    <row r="17" spans="1:11" x14ac:dyDescent="0.2">
      <c r="A17" s="144" t="s">
        <v>400</v>
      </c>
      <c r="B17" s="8" t="s">
        <v>401</v>
      </c>
      <c r="C17" s="105" t="s">
        <v>402</v>
      </c>
      <c r="K17" s="107"/>
    </row>
    <row r="18" spans="1:11" x14ac:dyDescent="0.2">
      <c r="A18" s="144" t="s">
        <v>403</v>
      </c>
      <c r="B18" s="8" t="s">
        <v>404</v>
      </c>
      <c r="C18" s="105" t="s">
        <v>405</v>
      </c>
      <c r="K18" s="107"/>
    </row>
    <row r="19" spans="1:11" x14ac:dyDescent="0.2">
      <c r="A19" s="144" t="s">
        <v>406</v>
      </c>
      <c r="B19" s="8" t="s">
        <v>407</v>
      </c>
      <c r="C19" s="105" t="s">
        <v>408</v>
      </c>
      <c r="K19" s="107"/>
    </row>
    <row r="20" spans="1:11" x14ac:dyDescent="0.2">
      <c r="A20" s="144" t="s">
        <v>409</v>
      </c>
      <c r="B20" s="8" t="s">
        <v>410</v>
      </c>
      <c r="C20" s="105" t="s">
        <v>411</v>
      </c>
      <c r="K20" s="107"/>
    </row>
    <row r="21" spans="1:11" x14ac:dyDescent="0.2">
      <c r="A21" s="144" t="s">
        <v>412</v>
      </c>
      <c r="B21" s="8" t="s">
        <v>413</v>
      </c>
      <c r="C21" s="105" t="s">
        <v>414</v>
      </c>
      <c r="K21" s="107"/>
    </row>
    <row r="22" spans="1:11" x14ac:dyDescent="0.2">
      <c r="A22" s="144" t="s">
        <v>415</v>
      </c>
      <c r="B22" s="8" t="s">
        <v>416</v>
      </c>
      <c r="C22" s="105" t="s">
        <v>417</v>
      </c>
      <c r="K22" s="107"/>
    </row>
    <row r="23" spans="1:11" x14ac:dyDescent="0.2">
      <c r="A23" s="144" t="s">
        <v>418</v>
      </c>
      <c r="B23" s="8" t="s">
        <v>419</v>
      </c>
      <c r="C23" s="105" t="s">
        <v>420</v>
      </c>
      <c r="K23" s="107"/>
    </row>
    <row r="24" spans="1:11" x14ac:dyDescent="0.2">
      <c r="A24" s="144" t="s">
        <v>421</v>
      </c>
      <c r="B24" s="8" t="s">
        <v>422</v>
      </c>
      <c r="C24" s="105" t="s">
        <v>423</v>
      </c>
      <c r="K24" s="107"/>
    </row>
    <row r="25" spans="1:11" x14ac:dyDescent="0.2">
      <c r="A25" s="144" t="s">
        <v>424</v>
      </c>
      <c r="B25" s="8" t="s">
        <v>425</v>
      </c>
      <c r="C25" s="105" t="s">
        <v>426</v>
      </c>
      <c r="K25" s="107"/>
    </row>
    <row r="26" spans="1:11" x14ac:dyDescent="0.2">
      <c r="A26" s="144" t="s">
        <v>427</v>
      </c>
      <c r="B26" s="8" t="s">
        <v>428</v>
      </c>
      <c r="C26" s="105" t="s">
        <v>429</v>
      </c>
    </row>
    <row r="27" spans="1:11" x14ac:dyDescent="0.2">
      <c r="A27" s="144" t="s">
        <v>430</v>
      </c>
      <c r="B27" s="8" t="s">
        <v>431</v>
      </c>
      <c r="C27" s="105" t="s">
        <v>432</v>
      </c>
    </row>
    <row r="28" spans="1:11" x14ac:dyDescent="0.2">
      <c r="A28" t="s">
        <v>433</v>
      </c>
      <c r="B28" t="s">
        <v>434</v>
      </c>
      <c r="C28" t="s">
        <v>435</v>
      </c>
    </row>
    <row r="29" spans="1:11" x14ac:dyDescent="0.2">
      <c r="A29" s="144"/>
      <c r="B29" s="8"/>
      <c r="C29" s="105"/>
    </row>
    <row r="30" spans="1:11" x14ac:dyDescent="0.2">
      <c r="A30" s="144"/>
      <c r="B30" s="8"/>
      <c r="C30" s="105"/>
    </row>
    <row r="31" spans="1:11" x14ac:dyDescent="0.2">
      <c r="A31" s="144"/>
      <c r="B31" s="8"/>
      <c r="C31" s="105"/>
    </row>
    <row r="32" spans="1:11" x14ac:dyDescent="0.2">
      <c r="A32" s="144"/>
      <c r="B32" s="8"/>
      <c r="C32" s="105"/>
    </row>
    <row r="33" spans="1:3" x14ac:dyDescent="0.2">
      <c r="A33" s="144"/>
      <c r="B33" s="8"/>
      <c r="C33" s="105"/>
    </row>
    <row r="34" spans="1:3" x14ac:dyDescent="0.2">
      <c r="A34" s="144"/>
      <c r="B34" s="8"/>
      <c r="C34" s="105"/>
    </row>
    <row r="35" spans="1:3" x14ac:dyDescent="0.2">
      <c r="A35" s="144"/>
      <c r="B35" s="8"/>
      <c r="C35" s="105"/>
    </row>
    <row r="36" spans="1:3" x14ac:dyDescent="0.2">
      <c r="A36" s="144"/>
      <c r="B36" s="8"/>
      <c r="C36" s="105"/>
    </row>
    <row r="37" spans="1:3" x14ac:dyDescent="0.2">
      <c r="A37" s="144"/>
      <c r="B37" s="8"/>
      <c r="C37" s="105"/>
    </row>
    <row r="38" spans="1:3" x14ac:dyDescent="0.2">
      <c r="A38" s="144"/>
      <c r="B38" s="8"/>
      <c r="C38" s="105"/>
    </row>
    <row r="39" spans="1:3" x14ac:dyDescent="0.2">
      <c r="A39" s="144"/>
      <c r="B39" s="8"/>
      <c r="C39" s="105"/>
    </row>
    <row r="40" spans="1:3" x14ac:dyDescent="0.2">
      <c r="A40" s="144"/>
      <c r="B40" s="8"/>
      <c r="C40" s="105"/>
    </row>
    <row r="41" spans="1:3" x14ac:dyDescent="0.2">
      <c r="A41" s="144"/>
      <c r="B41" s="8"/>
      <c r="C41" s="105"/>
    </row>
    <row r="42" spans="1:3" x14ac:dyDescent="0.2">
      <c r="A42" s="144"/>
      <c r="B42" s="8"/>
      <c r="C42" s="105"/>
    </row>
    <row r="43" spans="1:3" x14ac:dyDescent="0.2">
      <c r="A43" s="144"/>
      <c r="B43" s="8"/>
      <c r="C43" s="105"/>
    </row>
    <row r="44" spans="1:3" x14ac:dyDescent="0.2">
      <c r="A44" s="144"/>
      <c r="B44" s="8"/>
      <c r="C44" s="105"/>
    </row>
    <row r="45" spans="1:3" x14ac:dyDescent="0.2">
      <c r="A45" s="144"/>
      <c r="B45" s="8"/>
      <c r="C45" s="105"/>
    </row>
    <row r="46" spans="1:3" x14ac:dyDescent="0.2">
      <c r="A46" s="144"/>
      <c r="B46" s="8"/>
      <c r="C46" s="105"/>
    </row>
    <row r="47" spans="1:3" x14ac:dyDescent="0.2">
      <c r="A47" s="144"/>
      <c r="B47" s="8"/>
      <c r="C47" s="105"/>
    </row>
    <row r="48" spans="1:3" x14ac:dyDescent="0.2">
      <c r="A48" s="144"/>
      <c r="B48" s="8"/>
      <c r="C48" s="105"/>
    </row>
    <row r="49" spans="1:3" x14ac:dyDescent="0.2">
      <c r="A49" s="144"/>
      <c r="B49" s="8"/>
      <c r="C49" s="105"/>
    </row>
    <row r="50" spans="1:3" x14ac:dyDescent="0.2">
      <c r="A50" s="144"/>
      <c r="B50" s="8"/>
      <c r="C50" s="105"/>
    </row>
    <row r="51" spans="1:3" x14ac:dyDescent="0.2">
      <c r="A51" s="144"/>
      <c r="B51" s="8"/>
      <c r="C51" s="105"/>
    </row>
    <row r="52" spans="1:3" x14ac:dyDescent="0.2">
      <c r="A52" s="144"/>
      <c r="B52" s="8"/>
      <c r="C52" s="105"/>
    </row>
    <row r="53" spans="1:3" x14ac:dyDescent="0.2">
      <c r="A53" s="144"/>
      <c r="B53" s="8"/>
      <c r="C53" s="105"/>
    </row>
    <row r="54" spans="1:3" x14ac:dyDescent="0.2">
      <c r="A54" s="144"/>
      <c r="B54" s="8"/>
      <c r="C54" s="105"/>
    </row>
    <row r="55" spans="1:3" x14ac:dyDescent="0.2">
      <c r="A55" s="144"/>
      <c r="B55" s="8"/>
      <c r="C55" s="105"/>
    </row>
    <row r="56" spans="1:3" x14ac:dyDescent="0.2">
      <c r="A56" s="144"/>
      <c r="B56" s="8"/>
      <c r="C56" s="105"/>
    </row>
    <row r="57" spans="1:3" x14ac:dyDescent="0.2">
      <c r="A57" s="144"/>
      <c r="B57" s="8"/>
      <c r="C57" s="105"/>
    </row>
    <row r="58" spans="1:3" x14ac:dyDescent="0.2">
      <c r="A58" s="144"/>
      <c r="B58" s="8"/>
      <c r="C58" s="105"/>
    </row>
    <row r="59" spans="1:3" x14ac:dyDescent="0.2">
      <c r="A59" s="144"/>
      <c r="B59" s="8"/>
      <c r="C59" s="105"/>
    </row>
    <row r="60" spans="1:3" x14ac:dyDescent="0.2">
      <c r="A60" s="144"/>
      <c r="B60" s="8"/>
      <c r="C60" s="105"/>
    </row>
    <row r="61" spans="1:3" x14ac:dyDescent="0.2">
      <c r="A61" s="144"/>
      <c r="B61" s="8"/>
      <c r="C61" s="105"/>
    </row>
    <row r="62" spans="1:3" x14ac:dyDescent="0.2">
      <c r="A62" s="144"/>
      <c r="B62" s="8"/>
      <c r="C62" s="105"/>
    </row>
    <row r="63" spans="1:3" x14ac:dyDescent="0.2">
      <c r="A63" s="144"/>
      <c r="B63" s="8"/>
      <c r="C63" s="105"/>
    </row>
    <row r="64" spans="1:3" x14ac:dyDescent="0.2">
      <c r="A64" s="144"/>
      <c r="B64" s="8"/>
      <c r="C64" s="105"/>
    </row>
    <row r="65" spans="1:3" x14ac:dyDescent="0.2">
      <c r="A65" s="144"/>
      <c r="B65" s="8"/>
      <c r="C65" s="105"/>
    </row>
    <row r="66" spans="1:3" x14ac:dyDescent="0.2">
      <c r="A66" s="144"/>
      <c r="B66" s="8"/>
      <c r="C66" s="105"/>
    </row>
    <row r="67" spans="1:3" x14ac:dyDescent="0.2">
      <c r="A67" s="144"/>
      <c r="B67" s="8"/>
      <c r="C67" s="105"/>
    </row>
    <row r="68" spans="1:3" x14ac:dyDescent="0.2">
      <c r="A68" s="144"/>
      <c r="B68" s="8"/>
      <c r="C68" s="105"/>
    </row>
    <row r="69" spans="1:3" x14ac:dyDescent="0.2">
      <c r="A69" s="144"/>
      <c r="B69" s="8"/>
      <c r="C69" s="105"/>
    </row>
    <row r="70" spans="1:3" x14ac:dyDescent="0.2">
      <c r="A70" s="144"/>
      <c r="B70" s="8"/>
      <c r="C70" s="105"/>
    </row>
    <row r="71" spans="1:3" x14ac:dyDescent="0.2">
      <c r="A71" s="144"/>
      <c r="B71" s="8"/>
      <c r="C71" s="105"/>
    </row>
    <row r="72" spans="1:3" x14ac:dyDescent="0.2">
      <c r="A72" s="144"/>
      <c r="B72" s="8"/>
      <c r="C72" s="105"/>
    </row>
    <row r="73" spans="1:3" x14ac:dyDescent="0.2">
      <c r="A73" s="144"/>
      <c r="B73" s="8"/>
      <c r="C73" s="105"/>
    </row>
    <row r="74" spans="1:3" x14ac:dyDescent="0.2">
      <c r="A74" s="144"/>
      <c r="B74" s="8"/>
      <c r="C74" s="105"/>
    </row>
    <row r="75" spans="1:3" x14ac:dyDescent="0.2">
      <c r="A75" s="144"/>
      <c r="B75" s="8"/>
      <c r="C75" s="105"/>
    </row>
    <row r="76" spans="1:3" x14ac:dyDescent="0.2">
      <c r="A76" s="144"/>
      <c r="B76" s="8"/>
      <c r="C76" s="105"/>
    </row>
    <row r="77" spans="1:3" x14ac:dyDescent="0.2">
      <c r="A77" s="144"/>
      <c r="B77" s="8"/>
      <c r="C77" s="105"/>
    </row>
    <row r="78" spans="1:3" x14ac:dyDescent="0.2">
      <c r="A78" s="144"/>
      <c r="B78" s="8"/>
      <c r="C78" s="105"/>
    </row>
    <row r="79" spans="1:3" x14ac:dyDescent="0.2">
      <c r="A79" s="144"/>
      <c r="B79" s="8"/>
      <c r="C79" s="105"/>
    </row>
    <row r="80" spans="1:3" x14ac:dyDescent="0.2">
      <c r="A80" s="144"/>
      <c r="B80" s="8"/>
      <c r="C80" s="105"/>
    </row>
    <row r="81" spans="1:3" x14ac:dyDescent="0.2">
      <c r="A81" s="144"/>
      <c r="B81" s="8"/>
      <c r="C81" s="105"/>
    </row>
    <row r="82" spans="1:3" x14ac:dyDescent="0.2">
      <c r="A82" s="144"/>
      <c r="B82" s="8"/>
      <c r="C82" s="105"/>
    </row>
    <row r="83" spans="1:3" x14ac:dyDescent="0.2">
      <c r="A83" s="144"/>
      <c r="B83" s="8"/>
      <c r="C83" s="105"/>
    </row>
    <row r="84" spans="1:3" x14ac:dyDescent="0.2">
      <c r="A84" s="144"/>
      <c r="B84" s="8"/>
      <c r="C84" s="105"/>
    </row>
    <row r="85" spans="1:3" x14ac:dyDescent="0.2">
      <c r="A85" s="144"/>
      <c r="B85" s="8"/>
      <c r="C85" s="105"/>
    </row>
    <row r="86" spans="1:3" x14ac:dyDescent="0.2">
      <c r="A86" s="144"/>
      <c r="B86" s="8"/>
      <c r="C86" s="105"/>
    </row>
    <row r="87" spans="1:3" x14ac:dyDescent="0.2">
      <c r="A87" s="144"/>
      <c r="B87" s="8"/>
      <c r="C87" s="105"/>
    </row>
    <row r="88" spans="1:3" x14ac:dyDescent="0.2">
      <c r="A88" s="144"/>
      <c r="B88" s="8"/>
      <c r="C88" s="105"/>
    </row>
    <row r="89" spans="1:3" x14ac:dyDescent="0.2">
      <c r="A89" s="144"/>
      <c r="B89" s="8"/>
      <c r="C89" s="105"/>
    </row>
    <row r="90" spans="1:3" x14ac:dyDescent="0.2">
      <c r="A90" s="144"/>
      <c r="B90" s="8"/>
      <c r="C90" s="105"/>
    </row>
    <row r="91" spans="1:3" x14ac:dyDescent="0.2">
      <c r="A91" s="144"/>
      <c r="B91" s="8"/>
      <c r="C91" s="105"/>
    </row>
    <row r="92" spans="1:3" x14ac:dyDescent="0.2">
      <c r="A92" s="144"/>
      <c r="B92" s="8"/>
      <c r="C92" s="105"/>
    </row>
    <row r="93" spans="1:3" x14ac:dyDescent="0.2">
      <c r="A93" s="144"/>
      <c r="B93" s="8"/>
      <c r="C93" s="105"/>
    </row>
    <row r="94" spans="1:3" x14ac:dyDescent="0.2">
      <c r="A94" s="144"/>
      <c r="B94" s="8"/>
      <c r="C94" s="105"/>
    </row>
    <row r="95" spans="1:3" x14ac:dyDescent="0.2">
      <c r="A95" s="144"/>
      <c r="B95" s="8"/>
      <c r="C95" s="105"/>
    </row>
    <row r="96" spans="1:3" x14ac:dyDescent="0.2">
      <c r="A96" s="144"/>
      <c r="B96" s="8"/>
      <c r="C96" s="105"/>
    </row>
    <row r="97" spans="1:3" x14ac:dyDescent="0.2">
      <c r="A97" s="144"/>
      <c r="B97" s="8"/>
      <c r="C97" s="105"/>
    </row>
    <row r="98" spans="1:3" x14ac:dyDescent="0.2">
      <c r="A98" s="144"/>
      <c r="B98" s="8"/>
      <c r="C98" s="105"/>
    </row>
    <row r="99" spans="1:3" x14ac:dyDescent="0.2">
      <c r="A99" s="144"/>
      <c r="B99" s="8"/>
      <c r="C99" s="105"/>
    </row>
    <row r="100" spans="1:3" x14ac:dyDescent="0.2">
      <c r="A100" s="144"/>
      <c r="B100" s="8"/>
      <c r="C100" s="105"/>
    </row>
    <row r="101" spans="1:3" x14ac:dyDescent="0.2">
      <c r="A101" s="144"/>
      <c r="B101" s="8"/>
      <c r="C101" s="105"/>
    </row>
    <row r="102" spans="1:3" x14ac:dyDescent="0.2">
      <c r="A102" s="144"/>
      <c r="B102" s="8"/>
      <c r="C102" s="105"/>
    </row>
    <row r="103" spans="1:3" x14ac:dyDescent="0.2">
      <c r="A103" s="144"/>
      <c r="B103" s="8"/>
      <c r="C103" s="105"/>
    </row>
    <row r="104" spans="1:3" x14ac:dyDescent="0.2">
      <c r="A104" s="144"/>
      <c r="B104" s="8"/>
      <c r="C104" s="105"/>
    </row>
    <row r="105" spans="1:3" x14ac:dyDescent="0.2">
      <c r="A105" s="144"/>
      <c r="B105" s="8"/>
      <c r="C105" s="105"/>
    </row>
    <row r="106" spans="1:3" x14ac:dyDescent="0.2">
      <c r="A106" s="144"/>
      <c r="B106" s="8"/>
      <c r="C106" s="105"/>
    </row>
    <row r="107" spans="1:3" x14ac:dyDescent="0.2">
      <c r="A107" s="144"/>
      <c r="B107" s="8"/>
      <c r="C107" s="105"/>
    </row>
    <row r="108" spans="1:3" x14ac:dyDescent="0.2">
      <c r="A108" s="144"/>
      <c r="B108" s="8"/>
      <c r="C108" s="105"/>
    </row>
    <row r="109" spans="1:3" x14ac:dyDescent="0.2">
      <c r="A109" s="144"/>
      <c r="B109" s="8"/>
      <c r="C109" s="105"/>
    </row>
    <row r="110" spans="1:3" x14ac:dyDescent="0.2">
      <c r="A110" s="144"/>
      <c r="B110" s="8"/>
      <c r="C110" s="105"/>
    </row>
    <row r="111" spans="1:3" x14ac:dyDescent="0.2">
      <c r="A111" s="144"/>
      <c r="B111" s="8"/>
      <c r="C111" s="105"/>
    </row>
    <row r="112" spans="1:3" x14ac:dyDescent="0.2">
      <c r="A112" s="144"/>
      <c r="B112" s="8"/>
      <c r="C112" s="105"/>
    </row>
    <row r="113" spans="1:3" x14ac:dyDescent="0.2">
      <c r="A113" s="144"/>
      <c r="B113" s="8"/>
      <c r="C113" s="105"/>
    </row>
    <row r="114" spans="1:3" x14ac:dyDescent="0.2">
      <c r="A114" s="144"/>
      <c r="B114" s="8"/>
      <c r="C114" s="105"/>
    </row>
    <row r="115" spans="1:3" x14ac:dyDescent="0.2">
      <c r="A115" s="144"/>
      <c r="B115" s="8"/>
      <c r="C115" s="105"/>
    </row>
    <row r="116" spans="1:3" x14ac:dyDescent="0.2">
      <c r="A116" s="144"/>
      <c r="B116" s="8"/>
      <c r="C116" s="105"/>
    </row>
    <row r="117" spans="1:3" x14ac:dyDescent="0.2">
      <c r="A117" s="144"/>
      <c r="B117" s="8"/>
      <c r="C117" s="105"/>
    </row>
    <row r="118" spans="1:3" x14ac:dyDescent="0.2">
      <c r="A118" s="144"/>
      <c r="B118" s="8"/>
      <c r="C118" s="105"/>
    </row>
    <row r="119" spans="1:3" x14ac:dyDescent="0.2">
      <c r="A119" s="144"/>
      <c r="B119" s="8"/>
      <c r="C119" s="105"/>
    </row>
    <row r="120" spans="1:3" x14ac:dyDescent="0.2">
      <c r="A120" s="144"/>
      <c r="B120" s="8"/>
      <c r="C120" s="105"/>
    </row>
    <row r="121" spans="1:3" x14ac:dyDescent="0.2">
      <c r="A121" s="144"/>
      <c r="B121" s="8"/>
      <c r="C121" s="105"/>
    </row>
    <row r="122" spans="1:3" x14ac:dyDescent="0.2">
      <c r="A122" s="144"/>
      <c r="B122" s="8"/>
      <c r="C122" s="105"/>
    </row>
    <row r="123" spans="1:3" x14ac:dyDescent="0.2">
      <c r="A123" s="144"/>
      <c r="B123" s="8"/>
      <c r="C123" s="105"/>
    </row>
    <row r="124" spans="1:3" x14ac:dyDescent="0.2">
      <c r="A124" s="144"/>
      <c r="B124" s="8"/>
      <c r="C124" s="105"/>
    </row>
    <row r="125" spans="1:3" x14ac:dyDescent="0.2">
      <c r="A125" s="144"/>
      <c r="B125" s="8"/>
      <c r="C125" s="105"/>
    </row>
    <row r="126" spans="1:3" x14ac:dyDescent="0.2">
      <c r="A126" s="144"/>
      <c r="B126" s="8"/>
      <c r="C126" s="105"/>
    </row>
    <row r="127" spans="1:3" x14ac:dyDescent="0.2">
      <c r="A127" s="144"/>
      <c r="B127" s="8"/>
      <c r="C127" s="105"/>
    </row>
    <row r="128" spans="1:3" x14ac:dyDescent="0.2">
      <c r="A128" s="144"/>
      <c r="B128" s="8"/>
      <c r="C128" s="105"/>
    </row>
    <row r="129" spans="1:3" x14ac:dyDescent="0.2">
      <c r="A129" s="144"/>
      <c r="B129" s="8"/>
      <c r="C129" s="105"/>
    </row>
    <row r="130" spans="1:3" x14ac:dyDescent="0.2">
      <c r="A130" s="144"/>
      <c r="B130" s="8"/>
      <c r="C130" s="105"/>
    </row>
    <row r="131" spans="1:3" x14ac:dyDescent="0.2">
      <c r="A131" s="144"/>
      <c r="B131" s="8"/>
      <c r="C131" s="105"/>
    </row>
    <row r="132" spans="1:3" x14ac:dyDescent="0.2">
      <c r="A132" s="144"/>
      <c r="B132" s="8"/>
      <c r="C132" s="105"/>
    </row>
    <row r="133" spans="1:3" x14ac:dyDescent="0.2">
      <c r="A133" s="144"/>
      <c r="B133" s="8"/>
      <c r="C133" s="105"/>
    </row>
    <row r="134" spans="1:3" x14ac:dyDescent="0.2">
      <c r="A134" s="144"/>
      <c r="B134" s="8"/>
      <c r="C134" s="105"/>
    </row>
    <row r="135" spans="1:3" x14ac:dyDescent="0.2">
      <c r="A135" s="144"/>
      <c r="B135" s="8"/>
      <c r="C135" s="105"/>
    </row>
    <row r="136" spans="1:3" x14ac:dyDescent="0.2">
      <c r="A136" s="144"/>
      <c r="B136" s="8"/>
      <c r="C136" s="105"/>
    </row>
    <row r="137" spans="1:3" x14ac:dyDescent="0.2">
      <c r="A137" s="144"/>
      <c r="B137" s="8"/>
      <c r="C137" s="105"/>
    </row>
    <row r="138" spans="1:3" x14ac:dyDescent="0.2">
      <c r="A138" s="144"/>
      <c r="B138" s="8"/>
      <c r="C138" s="105"/>
    </row>
    <row r="139" spans="1:3" x14ac:dyDescent="0.2">
      <c r="A139" s="144"/>
      <c r="B139" s="8"/>
      <c r="C139" s="105"/>
    </row>
    <row r="140" spans="1:3" x14ac:dyDescent="0.2">
      <c r="A140" s="144"/>
      <c r="B140" s="8"/>
      <c r="C140" s="105"/>
    </row>
    <row r="141" spans="1:3" x14ac:dyDescent="0.2">
      <c r="A141" s="144"/>
      <c r="B141" s="8"/>
      <c r="C141" s="105"/>
    </row>
    <row r="142" spans="1:3" x14ac:dyDescent="0.2">
      <c r="A142" s="144"/>
      <c r="B142" s="8"/>
      <c r="C142" s="105"/>
    </row>
    <row r="143" spans="1:3" x14ac:dyDescent="0.2">
      <c r="A143" s="144"/>
      <c r="B143" s="8"/>
      <c r="C143" s="105"/>
    </row>
    <row r="144" spans="1:3" x14ac:dyDescent="0.2">
      <c r="A144" s="144"/>
      <c r="B144" s="8"/>
      <c r="C144" s="105"/>
    </row>
    <row r="145" spans="1:3" x14ac:dyDescent="0.2">
      <c r="A145" s="144"/>
      <c r="B145" s="8"/>
      <c r="C145" s="105"/>
    </row>
    <row r="146" spans="1:3" x14ac:dyDescent="0.2">
      <c r="A146" s="144"/>
      <c r="B146" s="8"/>
      <c r="C146" s="105"/>
    </row>
    <row r="147" spans="1:3" x14ac:dyDescent="0.2">
      <c r="A147" s="144"/>
      <c r="B147" s="8"/>
      <c r="C147" s="105"/>
    </row>
    <row r="148" spans="1:3" x14ac:dyDescent="0.2">
      <c r="A148" s="144"/>
      <c r="B148" s="8"/>
      <c r="C148" s="105"/>
    </row>
    <row r="149" spans="1:3" x14ac:dyDescent="0.2">
      <c r="A149" s="144"/>
      <c r="B149" s="8"/>
      <c r="C149" s="105"/>
    </row>
    <row r="150" spans="1:3" x14ac:dyDescent="0.2">
      <c r="A150" s="144"/>
      <c r="B150" s="8"/>
      <c r="C150" s="105"/>
    </row>
    <row r="151" spans="1:3" x14ac:dyDescent="0.2">
      <c r="A151" s="144"/>
      <c r="B151" s="8"/>
      <c r="C151" s="105"/>
    </row>
    <row r="152" spans="1:3" x14ac:dyDescent="0.2">
      <c r="A152" s="144"/>
      <c r="B152" s="8"/>
      <c r="C152" s="105"/>
    </row>
    <row r="153" spans="1:3" x14ac:dyDescent="0.2">
      <c r="A153" s="144"/>
      <c r="B153" s="8"/>
      <c r="C153" s="105"/>
    </row>
    <row r="154" spans="1:3" x14ac:dyDescent="0.2">
      <c r="A154" s="144"/>
      <c r="B154" s="8"/>
      <c r="C154" s="105"/>
    </row>
    <row r="155" spans="1:3" x14ac:dyDescent="0.2">
      <c r="A155" s="144"/>
      <c r="B155" s="8"/>
      <c r="C155" s="105"/>
    </row>
    <row r="156" spans="1:3" x14ac:dyDescent="0.2">
      <c r="A156" s="144"/>
      <c r="B156" s="8"/>
      <c r="C156" s="105"/>
    </row>
    <row r="157" spans="1:3" x14ac:dyDescent="0.2">
      <c r="A157" s="144"/>
      <c r="B157" s="8"/>
      <c r="C157" s="105"/>
    </row>
    <row r="158" spans="1:3" x14ac:dyDescent="0.2">
      <c r="A158" s="144"/>
      <c r="B158" s="8"/>
      <c r="C158" s="105"/>
    </row>
    <row r="159" spans="1:3" x14ac:dyDescent="0.2">
      <c r="A159" s="144"/>
      <c r="B159" s="8"/>
      <c r="C159" s="105"/>
    </row>
    <row r="160" spans="1:3" x14ac:dyDescent="0.2">
      <c r="A160" s="144"/>
      <c r="B160" s="8"/>
      <c r="C160" s="105"/>
    </row>
    <row r="161" spans="1:3" x14ac:dyDescent="0.2">
      <c r="A161" s="144"/>
      <c r="B161" s="8"/>
      <c r="C161" s="105"/>
    </row>
    <row r="162" spans="1:3" x14ac:dyDescent="0.2">
      <c r="A162" s="144"/>
      <c r="B162" s="8"/>
      <c r="C162" s="105"/>
    </row>
    <row r="163" spans="1:3" x14ac:dyDescent="0.2">
      <c r="A163" s="144"/>
      <c r="B163" s="8"/>
      <c r="C163" s="105"/>
    </row>
    <row r="164" spans="1:3" x14ac:dyDescent="0.2">
      <c r="A164" s="144"/>
      <c r="B164" s="8"/>
      <c r="C164" s="105"/>
    </row>
    <row r="165" spans="1:3" x14ac:dyDescent="0.2">
      <c r="A165" s="144"/>
      <c r="B165" s="8"/>
      <c r="C165" s="105"/>
    </row>
    <row r="166" spans="1:3" x14ac:dyDescent="0.2">
      <c r="A166" s="144"/>
      <c r="B166" s="8"/>
      <c r="C166" s="105"/>
    </row>
    <row r="167" spans="1:3" x14ac:dyDescent="0.2">
      <c r="A167" s="144"/>
      <c r="B167" s="8"/>
      <c r="C167" s="105"/>
    </row>
    <row r="168" spans="1:3" x14ac:dyDescent="0.2">
      <c r="A168" s="144"/>
      <c r="B168" s="8"/>
      <c r="C168" s="105"/>
    </row>
    <row r="169" spans="1:3" x14ac:dyDescent="0.2">
      <c r="A169" s="144"/>
      <c r="B169" s="8"/>
      <c r="C169" s="105"/>
    </row>
    <row r="170" spans="1:3" x14ac:dyDescent="0.2">
      <c r="A170" s="144"/>
      <c r="B170" s="8"/>
      <c r="C170" s="105"/>
    </row>
    <row r="171" spans="1:3" x14ac:dyDescent="0.2">
      <c r="A171" s="144"/>
      <c r="B171" s="8"/>
      <c r="C171" s="105"/>
    </row>
    <row r="172" spans="1:3" x14ac:dyDescent="0.2">
      <c r="A172" s="144"/>
      <c r="B172" s="8"/>
      <c r="C172" s="105"/>
    </row>
    <row r="173" spans="1:3" x14ac:dyDescent="0.2">
      <c r="A173" s="144"/>
      <c r="B173" s="8"/>
      <c r="C173" s="105"/>
    </row>
    <row r="174" spans="1:3" x14ac:dyDescent="0.2">
      <c r="A174" s="144"/>
      <c r="B174" s="8"/>
      <c r="C174" s="105"/>
    </row>
    <row r="175" spans="1:3" x14ac:dyDescent="0.2">
      <c r="A175" s="144"/>
      <c r="B175" s="8"/>
      <c r="C175" s="105"/>
    </row>
    <row r="176" spans="1:3" x14ac:dyDescent="0.2">
      <c r="A176" s="144"/>
      <c r="B176" s="8"/>
      <c r="C176" s="105"/>
    </row>
    <row r="177" spans="1:3" x14ac:dyDescent="0.2">
      <c r="A177" s="144"/>
      <c r="B177" s="8"/>
      <c r="C177" s="105"/>
    </row>
    <row r="178" spans="1:3" x14ac:dyDescent="0.2">
      <c r="A178" s="144"/>
      <c r="B178" s="8"/>
      <c r="C178" s="105"/>
    </row>
    <row r="179" spans="1:3" x14ac:dyDescent="0.2">
      <c r="A179" s="144"/>
      <c r="B179" s="8"/>
      <c r="C179" s="105"/>
    </row>
    <row r="180" spans="1:3" x14ac:dyDescent="0.2">
      <c r="A180" s="144"/>
      <c r="B180" s="8"/>
      <c r="C180" s="105"/>
    </row>
    <row r="181" spans="1:3" x14ac:dyDescent="0.2">
      <c r="A181" s="144"/>
      <c r="B181" s="8"/>
      <c r="C181" s="105"/>
    </row>
    <row r="182" spans="1:3" x14ac:dyDescent="0.2">
      <c r="A182" s="144"/>
      <c r="B182" s="8"/>
      <c r="C182" s="105"/>
    </row>
    <row r="183" spans="1:3" x14ac:dyDescent="0.2">
      <c r="A183" s="144"/>
      <c r="B183" s="8"/>
      <c r="C183" s="105"/>
    </row>
    <row r="184" spans="1:3" x14ac:dyDescent="0.2">
      <c r="A184" s="144"/>
      <c r="B184" s="8"/>
      <c r="C184" s="105"/>
    </row>
    <row r="185" spans="1:3" x14ac:dyDescent="0.2">
      <c r="A185" s="144"/>
      <c r="B185" s="8"/>
      <c r="C185" s="105"/>
    </row>
    <row r="186" spans="1:3" x14ac:dyDescent="0.2">
      <c r="A186" s="144"/>
      <c r="B186" s="8"/>
      <c r="C186" s="105"/>
    </row>
    <row r="187" spans="1:3" x14ac:dyDescent="0.2">
      <c r="A187" s="144"/>
      <c r="B187" s="8"/>
      <c r="C187" s="105"/>
    </row>
    <row r="188" spans="1:3" x14ac:dyDescent="0.2">
      <c r="A188" s="144"/>
      <c r="B188" s="8"/>
      <c r="C188" s="105"/>
    </row>
    <row r="189" spans="1:3" x14ac:dyDescent="0.2">
      <c r="A189" s="144"/>
      <c r="B189" s="8"/>
      <c r="C189" s="105"/>
    </row>
    <row r="190" spans="1:3" x14ac:dyDescent="0.2">
      <c r="A190" s="144"/>
      <c r="B190" s="8"/>
      <c r="C190" s="105"/>
    </row>
    <row r="191" spans="1:3" x14ac:dyDescent="0.2">
      <c r="A191" s="144"/>
      <c r="B191" s="8"/>
      <c r="C191" s="105"/>
    </row>
    <row r="192" spans="1:3" x14ac:dyDescent="0.2">
      <c r="A192" s="144"/>
      <c r="B192" s="8"/>
      <c r="C192" s="105"/>
    </row>
    <row r="193" spans="1:3" x14ac:dyDescent="0.2">
      <c r="A193" s="144"/>
      <c r="B193" s="8"/>
      <c r="C193" s="105"/>
    </row>
    <row r="194" spans="1:3" x14ac:dyDescent="0.2">
      <c r="A194" s="144"/>
      <c r="B194" s="8"/>
      <c r="C194" s="105"/>
    </row>
    <row r="195" spans="1:3" x14ac:dyDescent="0.2">
      <c r="A195" s="144"/>
      <c r="B195" s="8"/>
      <c r="C195" s="105"/>
    </row>
    <row r="196" spans="1:3" x14ac:dyDescent="0.2">
      <c r="A196" s="144"/>
      <c r="B196" s="8"/>
      <c r="C196" s="105"/>
    </row>
    <row r="197" spans="1:3" x14ac:dyDescent="0.2">
      <c r="A197" s="144"/>
      <c r="B197" s="8"/>
      <c r="C197" s="105"/>
    </row>
    <row r="198" spans="1:3" x14ac:dyDescent="0.2">
      <c r="A198" s="144"/>
      <c r="B198" s="8"/>
      <c r="C198" s="105"/>
    </row>
    <row r="199" spans="1:3" x14ac:dyDescent="0.2">
      <c r="A199" s="144"/>
      <c r="B199" s="8"/>
      <c r="C199" s="105"/>
    </row>
    <row r="200" spans="1:3" x14ac:dyDescent="0.2">
      <c r="A200" s="144"/>
      <c r="B200" s="8"/>
      <c r="C200" s="105"/>
    </row>
    <row r="201" spans="1:3" x14ac:dyDescent="0.2">
      <c r="A201" s="144"/>
      <c r="B201" s="8"/>
      <c r="C201" s="105"/>
    </row>
    <row r="202" spans="1:3" x14ac:dyDescent="0.2">
      <c r="A202" s="144"/>
      <c r="B202" s="8"/>
      <c r="C202" s="105"/>
    </row>
    <row r="203" spans="1:3" x14ac:dyDescent="0.2">
      <c r="A203" s="144"/>
      <c r="B203" s="8"/>
      <c r="C203" s="105"/>
    </row>
    <row r="204" spans="1:3" x14ac:dyDescent="0.2">
      <c r="A204" s="144"/>
      <c r="B204" s="8"/>
      <c r="C204" s="105"/>
    </row>
    <row r="205" spans="1:3" x14ac:dyDescent="0.2">
      <c r="A205" s="144"/>
      <c r="B205" s="8"/>
      <c r="C205" s="105"/>
    </row>
    <row r="206" spans="1:3" x14ac:dyDescent="0.2">
      <c r="A206" s="144"/>
      <c r="B206" s="8"/>
      <c r="C206" s="105"/>
    </row>
    <row r="207" spans="1:3" x14ac:dyDescent="0.2">
      <c r="A207" s="144"/>
      <c r="B207" s="8"/>
      <c r="C207" s="105"/>
    </row>
    <row r="208" spans="1:3" x14ac:dyDescent="0.2">
      <c r="A208" s="144"/>
      <c r="B208" s="8"/>
      <c r="C208" s="105"/>
    </row>
    <row r="209" spans="1:3" x14ac:dyDescent="0.2">
      <c r="A209" s="144"/>
      <c r="B209" s="8"/>
      <c r="C209" s="105"/>
    </row>
    <row r="210" spans="1:3" x14ac:dyDescent="0.2">
      <c r="A210" s="144"/>
      <c r="B210" s="8"/>
      <c r="C210" s="105"/>
    </row>
    <row r="211" spans="1:3" x14ac:dyDescent="0.2">
      <c r="A211" s="144"/>
      <c r="B211" s="8"/>
      <c r="C211" s="105"/>
    </row>
    <row r="212" spans="1:3" x14ac:dyDescent="0.2">
      <c r="A212" s="144"/>
      <c r="B212" s="8"/>
      <c r="C212" s="105"/>
    </row>
    <row r="213" spans="1:3" x14ac:dyDescent="0.2">
      <c r="A213" s="144"/>
      <c r="B213" s="8"/>
      <c r="C213" s="105"/>
    </row>
    <row r="214" spans="1:3" x14ac:dyDescent="0.2">
      <c r="A214" s="144"/>
      <c r="B214" s="8"/>
      <c r="C214" s="105"/>
    </row>
    <row r="215" spans="1:3" x14ac:dyDescent="0.2">
      <c r="A215" s="144"/>
      <c r="B215" s="8"/>
      <c r="C215" s="105"/>
    </row>
    <row r="216" spans="1:3" x14ac:dyDescent="0.2">
      <c r="A216" s="144"/>
      <c r="B216" s="8"/>
      <c r="C216" s="105"/>
    </row>
    <row r="217" spans="1:3" x14ac:dyDescent="0.2">
      <c r="A217" s="144"/>
      <c r="B217" s="8"/>
      <c r="C217" s="105"/>
    </row>
    <row r="218" spans="1:3" x14ac:dyDescent="0.2">
      <c r="A218" s="144"/>
      <c r="B218" s="8"/>
      <c r="C218" s="105"/>
    </row>
    <row r="219" spans="1:3" x14ac:dyDescent="0.2">
      <c r="A219" s="144"/>
      <c r="B219" s="8"/>
      <c r="C219" s="105"/>
    </row>
    <row r="220" spans="1:3" x14ac:dyDescent="0.2">
      <c r="A220" s="144"/>
      <c r="B220" s="8"/>
      <c r="C220" s="105"/>
    </row>
    <row r="221" spans="1:3" x14ac:dyDescent="0.2">
      <c r="A221" s="144"/>
      <c r="B221" s="8"/>
      <c r="C221" s="105"/>
    </row>
    <row r="222" spans="1:3" x14ac:dyDescent="0.2">
      <c r="A222" s="144"/>
      <c r="B222" s="8"/>
      <c r="C222" s="105"/>
    </row>
    <row r="223" spans="1:3" x14ac:dyDescent="0.2">
      <c r="A223" s="144"/>
      <c r="B223" s="8"/>
      <c r="C223" s="105"/>
    </row>
    <row r="224" spans="1:3" x14ac:dyDescent="0.2">
      <c r="A224" s="144"/>
      <c r="B224" s="8"/>
      <c r="C224" s="105"/>
    </row>
    <row r="225" spans="1:3" x14ac:dyDescent="0.2">
      <c r="A225" s="144"/>
      <c r="B225" s="8"/>
      <c r="C225" s="105"/>
    </row>
    <row r="226" spans="1:3" x14ac:dyDescent="0.2">
      <c r="A226" s="144"/>
      <c r="B226" s="8"/>
      <c r="C226" s="105"/>
    </row>
    <row r="227" spans="1:3" x14ac:dyDescent="0.2">
      <c r="A227" s="144"/>
      <c r="B227" s="8"/>
      <c r="C227" s="105"/>
    </row>
    <row r="228" spans="1:3" x14ac:dyDescent="0.2">
      <c r="A228" s="144"/>
      <c r="B228" s="8"/>
      <c r="C228" s="105"/>
    </row>
    <row r="229" spans="1:3" x14ac:dyDescent="0.2">
      <c r="A229" s="144"/>
      <c r="B229" s="8"/>
      <c r="C229" s="105"/>
    </row>
    <row r="230" spans="1:3" x14ac:dyDescent="0.2">
      <c r="C230" s="8"/>
    </row>
    <row r="231" spans="1:3" x14ac:dyDescent="0.2">
      <c r="C231"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sqref="A1:C1"/>
    </sheetView>
  </sheetViews>
  <sheetFormatPr baseColWidth="10" defaultColWidth="8.83203125" defaultRowHeight="15" x14ac:dyDescent="0.2"/>
  <cols>
    <col min="1" max="1" width="10.5" bestFit="1" customWidth="1"/>
    <col min="2" max="2" width="30.1640625" bestFit="1" customWidth="1"/>
    <col min="3" max="3" width="18.5" bestFit="1" customWidth="1"/>
  </cols>
  <sheetData>
    <row r="1" spans="1:3" x14ac:dyDescent="0.2">
      <c r="A1" s="1" t="s">
        <v>436</v>
      </c>
      <c r="B1" s="1" t="s">
        <v>353</v>
      </c>
      <c r="C1" s="1" t="s">
        <v>354</v>
      </c>
    </row>
    <row r="2" spans="1:3" x14ac:dyDescent="0.2">
      <c r="A2" s="8" t="s">
        <v>437</v>
      </c>
      <c r="B2" s="8" t="s">
        <v>438</v>
      </c>
      <c r="C2" t="s">
        <v>439</v>
      </c>
    </row>
    <row r="3" spans="1:3" x14ac:dyDescent="0.2">
      <c r="A3" s="8" t="s">
        <v>440</v>
      </c>
      <c r="B3" s="8" t="s">
        <v>441</v>
      </c>
      <c r="C3" t="s">
        <v>442</v>
      </c>
    </row>
    <row r="4" spans="1:3" x14ac:dyDescent="0.2">
      <c r="A4" s="8" t="s">
        <v>443</v>
      </c>
      <c r="B4" s="8" t="s">
        <v>444</v>
      </c>
      <c r="C4" t="s">
        <v>445</v>
      </c>
    </row>
    <row r="5" spans="1:3" x14ac:dyDescent="0.2">
      <c r="A5" s="8" t="s">
        <v>446</v>
      </c>
      <c r="B5" s="8" t="s">
        <v>447</v>
      </c>
      <c r="C5" t="s">
        <v>448</v>
      </c>
    </row>
    <row r="6" spans="1:3" x14ac:dyDescent="0.2">
      <c r="A6" s="8" t="s">
        <v>449</v>
      </c>
      <c r="B6" s="8" t="s">
        <v>450</v>
      </c>
      <c r="C6" t="s">
        <v>451</v>
      </c>
    </row>
    <row r="7" spans="1:3" x14ac:dyDescent="0.2">
      <c r="A7" s="8" t="s">
        <v>452</v>
      </c>
      <c r="B7" s="8" t="s">
        <v>453</v>
      </c>
      <c r="C7" t="s">
        <v>454</v>
      </c>
    </row>
    <row r="9" spans="1:3" ht="114" customHeight="1" x14ac:dyDescent="0.25">
      <c r="A9" s="155" t="s">
        <v>455</v>
      </c>
      <c r="B9" s="155"/>
      <c r="C9" s="155"/>
    </row>
  </sheetData>
  <mergeCells count="1">
    <mergeCell ref="A9:C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26" sqref="A26"/>
    </sheetView>
  </sheetViews>
  <sheetFormatPr baseColWidth="10" defaultColWidth="8.83203125" defaultRowHeight="15" x14ac:dyDescent="0.2"/>
  <cols>
    <col min="1" max="1" width="44.33203125" style="146" customWidth="1"/>
    <col min="2" max="16384" width="8.83203125" style="146"/>
  </cols>
  <sheetData>
    <row r="1" spans="1:8" ht="16" x14ac:dyDescent="0.2">
      <c r="A1" s="145" t="s">
        <v>456</v>
      </c>
    </row>
    <row r="2" spans="1:8" x14ac:dyDescent="0.2">
      <c r="A2" s="147" t="s">
        <v>457</v>
      </c>
    </row>
    <row r="4" spans="1:8" x14ac:dyDescent="0.2">
      <c r="A4" s="148" t="s">
        <v>458</v>
      </c>
      <c r="B4" s="148" t="s">
        <v>459</v>
      </c>
    </row>
    <row r="5" spans="1:8" x14ac:dyDescent="0.2">
      <c r="A5" s="148" t="s">
        <v>460</v>
      </c>
      <c r="B5" s="148" t="s">
        <v>459</v>
      </c>
    </row>
    <row r="6" spans="1:8" x14ac:dyDescent="0.2">
      <c r="A6" s="148" t="s">
        <v>461</v>
      </c>
      <c r="B6" s="148" t="s">
        <v>459</v>
      </c>
    </row>
    <row r="8" spans="1:8" x14ac:dyDescent="0.2">
      <c r="A8" s="149" t="s">
        <v>462</v>
      </c>
      <c r="B8" s="150">
        <v>2010</v>
      </c>
      <c r="C8" s="150">
        <v>2011</v>
      </c>
      <c r="D8" s="150">
        <v>2012</v>
      </c>
      <c r="E8" s="150">
        <v>2013</v>
      </c>
      <c r="F8" s="150">
        <v>2014</v>
      </c>
      <c r="G8" s="150">
        <v>2015</v>
      </c>
      <c r="H8" s="150">
        <v>2016</v>
      </c>
    </row>
    <row r="9" spans="1:8" x14ac:dyDescent="0.2">
      <c r="A9" s="151" t="s">
        <v>463</v>
      </c>
      <c r="B9" s="152" t="s">
        <v>464</v>
      </c>
      <c r="C9" s="152" t="s">
        <v>464</v>
      </c>
      <c r="D9" s="152" t="s">
        <v>464</v>
      </c>
      <c r="E9" s="152" t="s">
        <v>464</v>
      </c>
      <c r="F9" s="152" t="s">
        <v>464</v>
      </c>
      <c r="G9" s="152" t="s">
        <v>464</v>
      </c>
      <c r="H9" s="152">
        <v>150</v>
      </c>
    </row>
    <row r="10" spans="1:8" x14ac:dyDescent="0.2">
      <c r="A10" s="151" t="s">
        <v>465</v>
      </c>
      <c r="B10" s="152" t="s">
        <v>464</v>
      </c>
      <c r="C10" s="152" t="s">
        <v>464</v>
      </c>
      <c r="D10" s="152" t="s">
        <v>464</v>
      </c>
      <c r="E10" s="152" t="s">
        <v>464</v>
      </c>
      <c r="F10" s="152" t="s">
        <v>464</v>
      </c>
      <c r="G10" s="152" t="s">
        <v>464</v>
      </c>
      <c r="H10" s="152">
        <v>135</v>
      </c>
    </row>
    <row r="11" spans="1:8" x14ac:dyDescent="0.2">
      <c r="A11" s="151" t="s">
        <v>466</v>
      </c>
      <c r="B11" s="152" t="s">
        <v>464</v>
      </c>
      <c r="C11" s="152" t="s">
        <v>464</v>
      </c>
      <c r="D11" s="152" t="s">
        <v>464</v>
      </c>
      <c r="E11" s="152" t="s">
        <v>464</v>
      </c>
      <c r="F11" s="152" t="s">
        <v>464</v>
      </c>
      <c r="G11" s="152" t="s">
        <v>464</v>
      </c>
      <c r="H11" s="152">
        <v>205</v>
      </c>
    </row>
    <row r="12" spans="1:8" x14ac:dyDescent="0.2">
      <c r="A12" s="151" t="s">
        <v>467</v>
      </c>
      <c r="B12" s="152" t="s">
        <v>464</v>
      </c>
      <c r="C12" s="152" t="s">
        <v>464</v>
      </c>
      <c r="D12" s="152" t="s">
        <v>464</v>
      </c>
      <c r="E12" s="152" t="s">
        <v>464</v>
      </c>
      <c r="F12" s="152" t="s">
        <v>464</v>
      </c>
      <c r="G12" s="152" t="s">
        <v>464</v>
      </c>
      <c r="H12" s="152">
        <v>165</v>
      </c>
    </row>
    <row r="13" spans="1:8" x14ac:dyDescent="0.2">
      <c r="A13" s="151" t="s">
        <v>468</v>
      </c>
      <c r="B13" s="152" t="s">
        <v>464</v>
      </c>
      <c r="C13" s="152" t="s">
        <v>464</v>
      </c>
      <c r="D13" s="152" t="s">
        <v>464</v>
      </c>
      <c r="E13" s="152" t="s">
        <v>464</v>
      </c>
      <c r="F13" s="152" t="s">
        <v>464</v>
      </c>
      <c r="G13" s="152" t="s">
        <v>464</v>
      </c>
      <c r="H13" s="152">
        <v>300</v>
      </c>
    </row>
    <row r="14" spans="1:8" x14ac:dyDescent="0.2">
      <c r="A14" s="151" t="s">
        <v>469</v>
      </c>
      <c r="B14" s="152" t="s">
        <v>464</v>
      </c>
      <c r="C14" s="152" t="s">
        <v>464</v>
      </c>
      <c r="D14" s="152" t="s">
        <v>464</v>
      </c>
      <c r="E14" s="152" t="s">
        <v>464</v>
      </c>
      <c r="F14" s="152" t="s">
        <v>464</v>
      </c>
      <c r="G14" s="152" t="s">
        <v>464</v>
      </c>
      <c r="H14" s="152">
        <v>470</v>
      </c>
    </row>
    <row r="15" spans="1:8" x14ac:dyDescent="0.2">
      <c r="A15" s="151" t="s">
        <v>470</v>
      </c>
      <c r="B15" s="152" t="s">
        <v>464</v>
      </c>
      <c r="C15" s="152" t="s">
        <v>464</v>
      </c>
      <c r="D15" s="152" t="s">
        <v>464</v>
      </c>
      <c r="E15" s="152" t="s">
        <v>464</v>
      </c>
      <c r="F15" s="152" t="s">
        <v>464</v>
      </c>
      <c r="G15" s="152" t="s">
        <v>464</v>
      </c>
      <c r="H15" s="152">
        <f>SUM(H9:H14)</f>
        <v>1425</v>
      </c>
    </row>
    <row r="16" spans="1:8" x14ac:dyDescent="0.2">
      <c r="A16" s="151"/>
      <c r="B16" s="152"/>
      <c r="C16" s="152"/>
      <c r="D16" s="152"/>
      <c r="E16" s="152"/>
      <c r="F16" s="152"/>
      <c r="G16" s="152"/>
      <c r="H16" s="152"/>
    </row>
    <row r="17" spans="1:8" x14ac:dyDescent="0.2">
      <c r="A17" s="151" t="s">
        <v>471</v>
      </c>
      <c r="B17" s="152">
        <v>11445</v>
      </c>
      <c r="C17" s="152">
        <v>11295</v>
      </c>
      <c r="D17" s="152">
        <v>11490</v>
      </c>
      <c r="E17" s="152">
        <v>11435</v>
      </c>
      <c r="F17" s="152">
        <v>11810</v>
      </c>
      <c r="G17" s="152">
        <v>13040</v>
      </c>
      <c r="H17" s="152">
        <v>13370</v>
      </c>
    </row>
    <row r="18" spans="1:8" x14ac:dyDescent="0.2">
      <c r="A18" s="151" t="s">
        <v>472</v>
      </c>
      <c r="B18" s="152">
        <v>55865</v>
      </c>
      <c r="C18" s="152">
        <v>54770</v>
      </c>
      <c r="D18" s="152">
        <v>56420</v>
      </c>
      <c r="E18" s="152">
        <v>56430</v>
      </c>
      <c r="F18" s="152">
        <v>59340</v>
      </c>
      <c r="G18" s="152">
        <v>65735</v>
      </c>
      <c r="H18" s="152">
        <v>67800</v>
      </c>
    </row>
    <row r="19" spans="1:8" x14ac:dyDescent="0.2">
      <c r="A19" s="151" t="s">
        <v>473</v>
      </c>
      <c r="B19" s="152">
        <v>1887280</v>
      </c>
      <c r="C19" s="152">
        <v>1868255</v>
      </c>
      <c r="D19" s="152">
        <v>1931245</v>
      </c>
      <c r="E19" s="152">
        <v>1949790</v>
      </c>
      <c r="F19" s="152">
        <v>2040235</v>
      </c>
      <c r="G19" s="152">
        <v>2214095</v>
      </c>
      <c r="H19" s="152">
        <v>2313510</v>
      </c>
    </row>
    <row r="21" spans="1:8" x14ac:dyDescent="0.2">
      <c r="A21" s="147" t="s">
        <v>474</v>
      </c>
    </row>
    <row r="22" spans="1:8" x14ac:dyDescent="0.2">
      <c r="A22" s="147" t="s">
        <v>475</v>
      </c>
    </row>
    <row r="23" spans="1:8" x14ac:dyDescent="0.2">
      <c r="A23" s="147" t="s">
        <v>476</v>
      </c>
    </row>
    <row r="24" spans="1:8" x14ac:dyDescent="0.2">
      <c r="A24" s="147" t="s">
        <v>477</v>
      </c>
    </row>
    <row r="26" spans="1:8" x14ac:dyDescent="0.2">
      <c r="A26" s="115" t="s">
        <v>478</v>
      </c>
    </row>
  </sheetData>
  <hyperlinks>
    <hyperlink ref="A26"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39" sqref="A39"/>
    </sheetView>
  </sheetViews>
  <sheetFormatPr baseColWidth="10" defaultColWidth="8.83203125" defaultRowHeight="15" x14ac:dyDescent="0.2"/>
  <cols>
    <col min="1" max="1" width="39.5" style="146" customWidth="1" collapsed="1"/>
    <col min="2" max="8" width="14" style="146" customWidth="1" collapsed="1"/>
    <col min="9" max="16384" width="8.83203125" style="146"/>
  </cols>
  <sheetData>
    <row r="1" spans="1:8" ht="16" x14ac:dyDescent="0.2">
      <c r="A1" s="145" t="s">
        <v>479</v>
      </c>
    </row>
    <row r="2" spans="1:8" x14ac:dyDescent="0.2">
      <c r="A2" s="147" t="s">
        <v>457</v>
      </c>
    </row>
    <row r="4" spans="1:8" x14ac:dyDescent="0.2">
      <c r="A4" s="148" t="s">
        <v>458</v>
      </c>
      <c r="B4" s="148" t="s">
        <v>459</v>
      </c>
    </row>
    <row r="5" spans="1:8" x14ac:dyDescent="0.2">
      <c r="A5" s="148" t="s">
        <v>460</v>
      </c>
      <c r="B5" s="148" t="s">
        <v>459</v>
      </c>
    </row>
    <row r="6" spans="1:8" x14ac:dyDescent="0.2">
      <c r="A6" s="148" t="s">
        <v>461</v>
      </c>
      <c r="B6" s="148" t="s">
        <v>459</v>
      </c>
    </row>
    <row r="8" spans="1:8" ht="22" customHeight="1" x14ac:dyDescent="0.2">
      <c r="A8" s="149" t="s">
        <v>462</v>
      </c>
      <c r="B8" s="150">
        <v>2010</v>
      </c>
      <c r="C8" s="150">
        <v>2011</v>
      </c>
      <c r="D8" s="150">
        <v>2012</v>
      </c>
      <c r="E8" s="150">
        <v>2013</v>
      </c>
      <c r="F8" s="150">
        <v>2014</v>
      </c>
      <c r="G8" s="150">
        <v>2015</v>
      </c>
      <c r="H8" s="150">
        <v>2016</v>
      </c>
    </row>
    <row r="9" spans="1:8" x14ac:dyDescent="0.2">
      <c r="A9" s="151" t="s">
        <v>463</v>
      </c>
      <c r="B9" s="152" t="s">
        <v>464</v>
      </c>
      <c r="C9" s="152" t="s">
        <v>464</v>
      </c>
      <c r="D9" s="152" t="s">
        <v>464</v>
      </c>
      <c r="E9" s="152" t="s">
        <v>464</v>
      </c>
      <c r="F9" s="152" t="s">
        <v>464</v>
      </c>
      <c r="G9" s="152" t="s">
        <v>464</v>
      </c>
      <c r="H9" s="152">
        <v>205</v>
      </c>
    </row>
    <row r="10" spans="1:8" x14ac:dyDescent="0.2">
      <c r="A10" s="151" t="s">
        <v>465</v>
      </c>
      <c r="B10" s="152" t="s">
        <v>464</v>
      </c>
      <c r="C10" s="152" t="s">
        <v>464</v>
      </c>
      <c r="D10" s="152" t="s">
        <v>464</v>
      </c>
      <c r="E10" s="152" t="s">
        <v>464</v>
      </c>
      <c r="F10" s="152" t="s">
        <v>464</v>
      </c>
      <c r="G10" s="152" t="s">
        <v>464</v>
      </c>
      <c r="H10" s="152">
        <v>195</v>
      </c>
    </row>
    <row r="11" spans="1:8" x14ac:dyDescent="0.2">
      <c r="A11" s="151" t="s">
        <v>466</v>
      </c>
      <c r="B11" s="152" t="s">
        <v>464</v>
      </c>
      <c r="C11" s="152" t="s">
        <v>464</v>
      </c>
      <c r="D11" s="152" t="s">
        <v>464</v>
      </c>
      <c r="E11" s="152" t="s">
        <v>464</v>
      </c>
      <c r="F11" s="152" t="s">
        <v>464</v>
      </c>
      <c r="G11" s="152" t="s">
        <v>464</v>
      </c>
      <c r="H11" s="152">
        <v>270</v>
      </c>
    </row>
    <row r="12" spans="1:8" x14ac:dyDescent="0.2">
      <c r="A12" s="151" t="s">
        <v>467</v>
      </c>
      <c r="B12" s="152" t="s">
        <v>464</v>
      </c>
      <c r="C12" s="152" t="s">
        <v>464</v>
      </c>
      <c r="D12" s="152" t="s">
        <v>464</v>
      </c>
      <c r="E12" s="152" t="s">
        <v>464</v>
      </c>
      <c r="F12" s="152" t="s">
        <v>464</v>
      </c>
      <c r="G12" s="152" t="s">
        <v>464</v>
      </c>
      <c r="H12" s="152">
        <v>250</v>
      </c>
    </row>
    <row r="13" spans="1:8" x14ac:dyDescent="0.2">
      <c r="A13" s="151" t="s">
        <v>468</v>
      </c>
      <c r="B13" s="152" t="s">
        <v>464</v>
      </c>
      <c r="C13" s="152" t="s">
        <v>464</v>
      </c>
      <c r="D13" s="152" t="s">
        <v>464</v>
      </c>
      <c r="E13" s="152" t="s">
        <v>464</v>
      </c>
      <c r="F13" s="152" t="s">
        <v>464</v>
      </c>
      <c r="G13" s="152" t="s">
        <v>464</v>
      </c>
      <c r="H13" s="152">
        <v>565</v>
      </c>
    </row>
    <row r="14" spans="1:8" x14ac:dyDescent="0.2">
      <c r="A14" s="151" t="s">
        <v>469</v>
      </c>
      <c r="B14" s="152" t="s">
        <v>464</v>
      </c>
      <c r="C14" s="152" t="s">
        <v>464</v>
      </c>
      <c r="D14" s="152" t="s">
        <v>464</v>
      </c>
      <c r="E14" s="152" t="s">
        <v>464</v>
      </c>
      <c r="F14" s="152" t="s">
        <v>464</v>
      </c>
      <c r="G14" s="152" t="s">
        <v>464</v>
      </c>
      <c r="H14" s="152">
        <v>585</v>
      </c>
    </row>
    <row r="15" spans="1:8" x14ac:dyDescent="0.2">
      <c r="A15" s="151" t="s">
        <v>470</v>
      </c>
      <c r="B15" s="152" t="s">
        <v>464</v>
      </c>
      <c r="C15" s="152" t="s">
        <v>464</v>
      </c>
      <c r="D15" s="152" t="s">
        <v>464</v>
      </c>
      <c r="E15" s="152" t="s">
        <v>464</v>
      </c>
      <c r="F15" s="152" t="s">
        <v>464</v>
      </c>
      <c r="G15" s="152" t="s">
        <v>464</v>
      </c>
      <c r="H15" s="152">
        <f>SUM(H9:H14)</f>
        <v>2070</v>
      </c>
    </row>
    <row r="16" spans="1:8" x14ac:dyDescent="0.2">
      <c r="A16" s="151"/>
      <c r="B16" s="152"/>
      <c r="C16" s="152"/>
      <c r="D16" s="152"/>
      <c r="E16" s="152"/>
      <c r="F16" s="152"/>
      <c r="G16" s="152"/>
      <c r="H16" s="152"/>
    </row>
    <row r="17" spans="1:8" x14ac:dyDescent="0.2">
      <c r="A17" s="151" t="s">
        <v>471</v>
      </c>
      <c r="B17" s="152">
        <v>15035</v>
      </c>
      <c r="C17" s="152">
        <v>14690</v>
      </c>
      <c r="D17" s="152">
        <v>14815</v>
      </c>
      <c r="E17" s="152">
        <v>14780</v>
      </c>
      <c r="F17" s="152">
        <v>15155</v>
      </c>
      <c r="G17" s="152">
        <v>16400</v>
      </c>
      <c r="H17" s="152">
        <v>16585</v>
      </c>
    </row>
    <row r="18" spans="1:8" x14ac:dyDescent="0.2">
      <c r="A18" s="151" t="s">
        <v>472</v>
      </c>
      <c r="B18" s="152">
        <v>75975</v>
      </c>
      <c r="C18" s="152">
        <v>74295</v>
      </c>
      <c r="D18" s="152">
        <v>75620</v>
      </c>
      <c r="E18" s="152">
        <v>75365</v>
      </c>
      <c r="F18" s="152">
        <v>78205</v>
      </c>
      <c r="G18" s="152">
        <v>84530</v>
      </c>
      <c r="H18" s="152">
        <v>86385</v>
      </c>
    </row>
    <row r="19" spans="1:8" x14ac:dyDescent="0.2">
      <c r="A19" s="151" t="s">
        <v>473</v>
      </c>
      <c r="B19" s="152">
        <v>2296655</v>
      </c>
      <c r="C19" s="152">
        <v>2271815</v>
      </c>
      <c r="D19" s="152">
        <v>2329880</v>
      </c>
      <c r="E19" s="152">
        <v>2344835</v>
      </c>
      <c r="F19" s="152">
        <v>2435585</v>
      </c>
      <c r="G19" s="152">
        <v>2610655</v>
      </c>
      <c r="H19" s="152">
        <v>2707285</v>
      </c>
    </row>
    <row r="21" spans="1:8" x14ac:dyDescent="0.2">
      <c r="A21" s="147" t="s">
        <v>474</v>
      </c>
    </row>
    <row r="22" spans="1:8" x14ac:dyDescent="0.2">
      <c r="A22" s="147" t="s">
        <v>475</v>
      </c>
    </row>
    <row r="23" spans="1:8" x14ac:dyDescent="0.2">
      <c r="A23" s="147" t="s">
        <v>476</v>
      </c>
    </row>
    <row r="24" spans="1:8" x14ac:dyDescent="0.2">
      <c r="A24" s="147" t="s">
        <v>477</v>
      </c>
    </row>
    <row r="26" spans="1:8" x14ac:dyDescent="0.2">
      <c r="A26" s="115" t="s">
        <v>480</v>
      </c>
    </row>
  </sheetData>
  <hyperlinks>
    <hyperlink ref="A2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AK45"/>
  <sheetViews>
    <sheetView workbookViewId="0">
      <pane xSplit="2" ySplit="1" topLeftCell="C2" activePane="bottomRight" state="frozen"/>
      <selection pane="topRight" activeCell="C1" sqref="C1"/>
      <selection pane="bottomLeft" activeCell="A2" sqref="A2"/>
      <selection pane="bottomRight" activeCell="A14" sqref="A14"/>
    </sheetView>
  </sheetViews>
  <sheetFormatPr baseColWidth="10" defaultColWidth="8.83203125" defaultRowHeight="15" x14ac:dyDescent="0.2"/>
  <cols>
    <col min="1" max="1" width="29.1640625" bestFit="1" customWidth="1"/>
    <col min="2" max="2" width="33.83203125" bestFit="1" customWidth="1"/>
    <col min="7" max="7" width="19" customWidth="1"/>
  </cols>
  <sheetData>
    <row r="1" spans="1:37" ht="105" x14ac:dyDescent="0.2">
      <c r="A1" t="s">
        <v>31</v>
      </c>
      <c r="B1" t="s">
        <v>113</v>
      </c>
      <c r="C1" s="105" t="s">
        <v>271</v>
      </c>
      <c r="D1" s="105" t="s">
        <v>272</v>
      </c>
      <c r="E1" s="105" t="s">
        <v>273</v>
      </c>
      <c r="F1" s="105" t="s">
        <v>274</v>
      </c>
      <c r="G1" s="105" t="s">
        <v>275</v>
      </c>
      <c r="H1" s="106" t="s">
        <v>255</v>
      </c>
      <c r="I1" s="106" t="s">
        <v>256</v>
      </c>
      <c r="J1" s="106" t="s">
        <v>276</v>
      </c>
      <c r="K1" s="106" t="s">
        <v>277</v>
      </c>
      <c r="L1" s="106" t="s">
        <v>257</v>
      </c>
      <c r="M1" s="106" t="s">
        <v>258</v>
      </c>
      <c r="N1" s="106" t="s">
        <v>259</v>
      </c>
      <c r="O1" s="106" t="s">
        <v>260</v>
      </c>
      <c r="P1" s="106" t="s">
        <v>261</v>
      </c>
      <c r="Q1" s="106" t="s">
        <v>278</v>
      </c>
      <c r="R1" s="106" t="s">
        <v>279</v>
      </c>
      <c r="S1" s="106" t="s">
        <v>280</v>
      </c>
      <c r="T1" s="106" t="s">
        <v>281</v>
      </c>
      <c r="U1" s="106" t="s">
        <v>262</v>
      </c>
      <c r="V1" s="106" t="s">
        <v>263</v>
      </c>
      <c r="W1" s="106" t="s">
        <v>282</v>
      </c>
      <c r="X1" s="106" t="s">
        <v>283</v>
      </c>
      <c r="Y1" s="106" t="s">
        <v>264</v>
      </c>
      <c r="Z1" s="106" t="s">
        <v>265</v>
      </c>
      <c r="AA1" s="106" t="s">
        <v>266</v>
      </c>
      <c r="AB1" s="106" t="s">
        <v>267</v>
      </c>
      <c r="AC1" s="106" t="s">
        <v>268</v>
      </c>
      <c r="AD1" s="106" t="s">
        <v>284</v>
      </c>
      <c r="AE1" s="106" t="s">
        <v>285</v>
      </c>
      <c r="AF1" s="106" t="s">
        <v>286</v>
      </c>
      <c r="AG1" s="106" t="s">
        <v>287</v>
      </c>
      <c r="AH1" s="49" t="s">
        <v>288</v>
      </c>
      <c r="AI1" s="49" t="s">
        <v>289</v>
      </c>
      <c r="AJ1" s="49" t="s">
        <v>269</v>
      </c>
      <c r="AK1" s="49" t="s">
        <v>270</v>
      </c>
    </row>
    <row r="2" spans="1:37" x14ac:dyDescent="0.2">
      <c r="A2" t="s">
        <v>68</v>
      </c>
      <c r="B2" t="s">
        <v>69</v>
      </c>
      <c r="C2" s="9">
        <v>47099</v>
      </c>
      <c r="D2" s="9">
        <v>5657</v>
      </c>
      <c r="E2" s="9">
        <v>31034</v>
      </c>
      <c r="F2" s="9">
        <v>10408</v>
      </c>
      <c r="G2" s="9">
        <v>31762</v>
      </c>
      <c r="H2" s="9">
        <v>1648</v>
      </c>
      <c r="I2" s="9">
        <v>1648</v>
      </c>
      <c r="J2" s="9">
        <v>968</v>
      </c>
      <c r="K2" s="9">
        <v>1648</v>
      </c>
      <c r="L2" s="9">
        <v>5350</v>
      </c>
      <c r="M2" s="9">
        <v>1648</v>
      </c>
      <c r="N2" s="9">
        <v>4155</v>
      </c>
      <c r="O2" s="9">
        <v>0</v>
      </c>
      <c r="P2" s="9">
        <v>0</v>
      </c>
      <c r="Q2" s="9">
        <v>714</v>
      </c>
      <c r="R2" s="9">
        <v>3663</v>
      </c>
      <c r="S2" s="9">
        <v>237</v>
      </c>
      <c r="T2" s="9">
        <v>1648</v>
      </c>
      <c r="U2" s="9">
        <v>3663</v>
      </c>
      <c r="V2" s="9">
        <v>3663</v>
      </c>
      <c r="W2" s="9">
        <v>4124.75</v>
      </c>
      <c r="X2" s="9">
        <v>6791</v>
      </c>
      <c r="Y2" s="9">
        <v>15418</v>
      </c>
      <c r="Z2" s="9">
        <v>5350</v>
      </c>
      <c r="AA2" s="9">
        <v>16402</v>
      </c>
      <c r="AB2" s="9">
        <v>3772</v>
      </c>
      <c r="AC2" s="9">
        <v>2251</v>
      </c>
      <c r="AD2" s="9">
        <v>749</v>
      </c>
      <c r="AE2" s="9">
        <v>5350</v>
      </c>
      <c r="AF2" s="9">
        <v>902</v>
      </c>
      <c r="AG2" s="9">
        <v>5893</v>
      </c>
      <c r="AH2" s="99">
        <v>3.4990127178921</v>
      </c>
      <c r="AI2" s="99">
        <v>7.7772351854604125</v>
      </c>
      <c r="AJ2" s="9">
        <v>10</v>
      </c>
      <c r="AK2" s="9">
        <v>11</v>
      </c>
    </row>
    <row r="3" spans="1:37" x14ac:dyDescent="0.2">
      <c r="B3" t="s">
        <v>71</v>
      </c>
      <c r="C3" s="16">
        <v>512616</v>
      </c>
      <c r="D3" s="16">
        <v>88457</v>
      </c>
      <c r="E3" s="16">
        <v>294016</v>
      </c>
      <c r="F3" s="16">
        <v>130143.00000000001</v>
      </c>
      <c r="G3" s="16">
        <v>298619.75</v>
      </c>
      <c r="H3" s="16">
        <v>52141</v>
      </c>
      <c r="I3" s="16">
        <v>59730</v>
      </c>
      <c r="J3" s="16">
        <v>74561</v>
      </c>
      <c r="K3" s="16">
        <v>131196</v>
      </c>
      <c r="L3" s="16">
        <v>153505.99999999997</v>
      </c>
      <c r="M3" s="16">
        <v>36456</v>
      </c>
      <c r="N3" s="16">
        <v>17499</v>
      </c>
      <c r="O3" s="16">
        <v>24386</v>
      </c>
      <c r="P3" s="16">
        <v>5166</v>
      </c>
      <c r="Q3" s="16">
        <v>13699</v>
      </c>
      <c r="R3" s="16">
        <v>65960</v>
      </c>
      <c r="S3" s="16">
        <v>5698</v>
      </c>
      <c r="T3" s="16">
        <v>24907</v>
      </c>
      <c r="U3" s="16">
        <v>216171.99999999997</v>
      </c>
      <c r="V3" s="16">
        <v>236428.99999999997</v>
      </c>
      <c r="W3" s="16">
        <v>181929.5</v>
      </c>
      <c r="X3" s="16">
        <v>317669</v>
      </c>
      <c r="Y3" s="16">
        <v>345913</v>
      </c>
      <c r="Z3" s="16">
        <v>193243.99999999997</v>
      </c>
      <c r="AA3" s="16">
        <v>78441</v>
      </c>
      <c r="AB3" s="16">
        <v>80012</v>
      </c>
      <c r="AC3" s="16">
        <v>14117</v>
      </c>
      <c r="AD3" s="16">
        <v>43345</v>
      </c>
      <c r="AE3" s="16">
        <v>227716.99999999997</v>
      </c>
      <c r="AF3" s="16">
        <v>46519</v>
      </c>
      <c r="AG3" s="16">
        <v>195832.99999999997</v>
      </c>
      <c r="AH3" s="99">
        <v>10.171551414704185</v>
      </c>
      <c r="AI3" s="99">
        <v>42.170357538586387</v>
      </c>
      <c r="AJ3" s="16"/>
      <c r="AK3" s="16"/>
    </row>
    <row r="4" spans="1:37" x14ac:dyDescent="0.2">
      <c r="AH4" s="99"/>
      <c r="AI4" s="99"/>
      <c r="AJ4" s="8"/>
      <c r="AK4" s="8"/>
    </row>
    <row r="5" spans="1:37" x14ac:dyDescent="0.2">
      <c r="A5" s="1" t="s">
        <v>318</v>
      </c>
      <c r="AH5" s="99"/>
      <c r="AI5" s="99"/>
      <c r="AJ5" s="8"/>
      <c r="AK5" s="8"/>
    </row>
    <row r="6" spans="1:37" x14ac:dyDescent="0.2">
      <c r="A6" s="115" t="s">
        <v>319</v>
      </c>
    </row>
    <row r="8" spans="1:37" x14ac:dyDescent="0.2">
      <c r="A8" s="1" t="s">
        <v>483</v>
      </c>
    </row>
    <row r="9" spans="1:37" x14ac:dyDescent="0.2">
      <c r="A9" s="115" t="s">
        <v>484</v>
      </c>
    </row>
    <row r="12" spans="1:37" x14ac:dyDescent="0.2">
      <c r="AJ12" t="s">
        <v>66</v>
      </c>
      <c r="AK12" t="s">
        <v>67</v>
      </c>
    </row>
    <row r="13" spans="1:37" ht="45" x14ac:dyDescent="0.2">
      <c r="AI13" s="49" t="s">
        <v>290</v>
      </c>
      <c r="AJ13">
        <v>102</v>
      </c>
      <c r="AK13">
        <v>32</v>
      </c>
    </row>
    <row r="14" spans="1:37" ht="45" x14ac:dyDescent="0.2">
      <c r="AI14" s="49" t="s">
        <v>291</v>
      </c>
      <c r="AJ14">
        <v>93</v>
      </c>
      <c r="AK14">
        <v>29</v>
      </c>
    </row>
    <row r="15" spans="1:37" ht="60" x14ac:dyDescent="0.2">
      <c r="AI15" s="49" t="s">
        <v>292</v>
      </c>
      <c r="AJ15">
        <v>74</v>
      </c>
      <c r="AK15">
        <v>5</v>
      </c>
    </row>
    <row r="16" spans="1:37" ht="45" x14ac:dyDescent="0.2">
      <c r="AI16" s="49" t="s">
        <v>293</v>
      </c>
      <c r="AJ16">
        <v>122</v>
      </c>
      <c r="AK16">
        <v>49</v>
      </c>
    </row>
    <row r="17" spans="35:37" ht="45" x14ac:dyDescent="0.2">
      <c r="AI17" s="49" t="s">
        <v>294</v>
      </c>
      <c r="AJ17">
        <v>37</v>
      </c>
      <c r="AK17">
        <v>13</v>
      </c>
    </row>
    <row r="18" spans="35:37" ht="45" x14ac:dyDescent="0.2">
      <c r="AI18" s="49" t="s">
        <v>295</v>
      </c>
      <c r="AJ18">
        <v>158</v>
      </c>
      <c r="AK18">
        <v>103</v>
      </c>
    </row>
    <row r="19" spans="35:37" ht="45" x14ac:dyDescent="0.2">
      <c r="AI19" s="49" t="s">
        <v>296</v>
      </c>
      <c r="AJ19">
        <v>162</v>
      </c>
      <c r="AK19">
        <v>158</v>
      </c>
    </row>
    <row r="20" spans="35:37" ht="60" x14ac:dyDescent="0.2">
      <c r="AI20" s="49" t="s">
        <v>297</v>
      </c>
      <c r="AJ20">
        <v>208</v>
      </c>
      <c r="AK20">
        <v>209</v>
      </c>
    </row>
    <row r="21" spans="35:37" ht="45" x14ac:dyDescent="0.2">
      <c r="AI21" s="49" t="s">
        <v>298</v>
      </c>
      <c r="AJ21">
        <v>91</v>
      </c>
      <c r="AK21">
        <v>34</v>
      </c>
    </row>
    <row r="22" spans="35:37" ht="45" x14ac:dyDescent="0.2">
      <c r="AI22" s="49" t="s">
        <v>299</v>
      </c>
      <c r="AJ22">
        <v>75</v>
      </c>
      <c r="AK22">
        <v>43</v>
      </c>
    </row>
    <row r="23" spans="35:37" x14ac:dyDescent="0.2">
      <c r="AI23" s="49"/>
    </row>
    <row r="24" spans="35:37" ht="30" x14ac:dyDescent="0.2">
      <c r="AI24" s="49" t="s">
        <v>300</v>
      </c>
    </row>
    <row r="25" spans="35:37" x14ac:dyDescent="0.2">
      <c r="AI25" s="49">
        <v>1</v>
      </c>
      <c r="AJ25" s="107">
        <v>3.4990127178920999E-2</v>
      </c>
    </row>
    <row r="26" spans="35:37" x14ac:dyDescent="0.2">
      <c r="AI26" s="49">
        <v>2</v>
      </c>
      <c r="AJ26" s="107">
        <v>4.2782224675683135E-2</v>
      </c>
    </row>
    <row r="27" spans="35:37" x14ac:dyDescent="0.2">
      <c r="AI27" s="49">
        <v>3</v>
      </c>
      <c r="AJ27" s="107">
        <v>0</v>
      </c>
    </row>
    <row r="28" spans="35:37" x14ac:dyDescent="0.2">
      <c r="AI28">
        <v>4</v>
      </c>
      <c r="AJ28" s="107">
        <v>7.3292426590798113E-2</v>
      </c>
    </row>
    <row r="29" spans="35:37" x14ac:dyDescent="0.2">
      <c r="AI29">
        <v>5</v>
      </c>
      <c r="AJ29" s="107">
        <v>9.4290749272808339E-2</v>
      </c>
    </row>
    <row r="30" spans="35:37" x14ac:dyDescent="0.2">
      <c r="AI30">
        <v>6</v>
      </c>
      <c r="AJ30" s="107">
        <v>0</v>
      </c>
    </row>
    <row r="31" spans="35:37" x14ac:dyDescent="0.2">
      <c r="AI31">
        <v>7</v>
      </c>
      <c r="AJ31" s="107">
        <v>0.14533217265759357</v>
      </c>
    </row>
    <row r="32" spans="35:37" x14ac:dyDescent="0.2">
      <c r="AI32">
        <v>8</v>
      </c>
      <c r="AJ32" s="107">
        <v>0.19257309072379455</v>
      </c>
    </row>
    <row r="33" spans="35:37" x14ac:dyDescent="0.2">
      <c r="AI33">
        <v>9</v>
      </c>
      <c r="AJ33" s="107">
        <v>0.11017219049236714</v>
      </c>
    </row>
    <row r="34" spans="35:37" x14ac:dyDescent="0.2">
      <c r="AI34">
        <v>10</v>
      </c>
      <c r="AJ34" s="107">
        <v>0.30656701840803413</v>
      </c>
    </row>
    <row r="36" spans="35:37" x14ac:dyDescent="0.2">
      <c r="AI36" t="s">
        <v>301</v>
      </c>
    </row>
    <row r="37" spans="35:37" x14ac:dyDescent="0.2">
      <c r="AJ37" s="108">
        <v>0.1</v>
      </c>
      <c r="AK37" s="108">
        <v>0.3</v>
      </c>
    </row>
    <row r="38" spans="35:37" x14ac:dyDescent="0.2">
      <c r="AI38" t="s">
        <v>302</v>
      </c>
      <c r="AJ38" s="109">
        <v>3.4817867295445032E-2</v>
      </c>
      <c r="AK38" s="109">
        <v>0.10128032790497807</v>
      </c>
    </row>
    <row r="39" spans="35:37" x14ac:dyDescent="0.2">
      <c r="AI39" t="s">
        <v>303</v>
      </c>
      <c r="AJ39" s="109">
        <v>3.2919613861826597E-2</v>
      </c>
      <c r="AK39" s="109">
        <v>7.4158103118466129E-2</v>
      </c>
    </row>
    <row r="40" spans="35:37" x14ac:dyDescent="0.2">
      <c r="AI40" t="s">
        <v>304</v>
      </c>
      <c r="AJ40" s="109">
        <v>3.2488753076988369E-2</v>
      </c>
      <c r="AK40" s="109">
        <v>7.2574484339190226E-2</v>
      </c>
    </row>
    <row r="41" spans="35:37" x14ac:dyDescent="0.2">
      <c r="AI41" t="s">
        <v>305</v>
      </c>
      <c r="AJ41" s="110">
        <f>AJ25</f>
        <v>3.4990127178920999E-2</v>
      </c>
      <c r="AK41" s="110">
        <f>SUM(AJ25:AJ27)</f>
        <v>7.7772351854604127E-2</v>
      </c>
    </row>
    <row r="44" spans="35:37" x14ac:dyDescent="0.2">
      <c r="AI44" s="109"/>
      <c r="AJ44" s="109"/>
      <c r="AK44" s="109"/>
    </row>
    <row r="45" spans="35:37" x14ac:dyDescent="0.2">
      <c r="AI45" s="109"/>
      <c r="AJ45" s="109"/>
      <c r="AK45" s="109"/>
    </row>
  </sheetData>
  <hyperlinks>
    <hyperlink ref="A6" r:id="rId1"/>
    <hyperlink ref="A9" r:id="rId2"/>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JM231"/>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8.83203125" defaultRowHeight="15" x14ac:dyDescent="0.2"/>
  <cols>
    <col min="1" max="1" width="29.1640625" customWidth="1"/>
    <col min="2" max="2" width="33.83203125" customWidth="1"/>
    <col min="3" max="3" width="10.1640625" style="17" customWidth="1"/>
    <col min="4" max="5" width="8.83203125" style="17"/>
    <col min="6" max="6" width="10.83203125" style="17" customWidth="1"/>
    <col min="7" max="8" width="8.83203125" style="17"/>
    <col min="9" max="9" width="10" style="17" customWidth="1"/>
    <col min="10" max="11" width="8.83203125" style="17"/>
    <col min="12" max="12" width="10" style="17" customWidth="1"/>
    <col min="13" max="14" width="8.83203125" style="17"/>
    <col min="15" max="15" width="10.33203125" style="17" customWidth="1"/>
    <col min="16" max="50" width="8.83203125" style="17"/>
    <col min="256" max="256" width="33.83203125" customWidth="1"/>
    <col min="257" max="257" width="11.5" customWidth="1"/>
    <col min="263" max="263" width="10.1640625" bestFit="1" customWidth="1"/>
  </cols>
  <sheetData>
    <row r="1" spans="1:273" s="1" customFormat="1" x14ac:dyDescent="0.2">
      <c r="B1" s="1" t="s">
        <v>0</v>
      </c>
      <c r="C1" s="119" t="s">
        <v>325</v>
      </c>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1"/>
      <c r="AG1" s="122"/>
      <c r="AH1" s="122"/>
      <c r="AI1" s="122"/>
      <c r="AJ1" s="122"/>
      <c r="AK1" s="122"/>
      <c r="AL1" s="122"/>
      <c r="AM1" s="123" t="s">
        <v>1</v>
      </c>
      <c r="AN1" s="124"/>
      <c r="AO1" s="124"/>
      <c r="AP1" s="124"/>
      <c r="AQ1" s="124"/>
      <c r="AR1" s="124"/>
      <c r="AS1" s="124"/>
      <c r="AT1" s="124"/>
      <c r="AU1" s="124"/>
      <c r="AV1" s="124"/>
      <c r="AW1" s="124"/>
      <c r="AX1" s="124"/>
      <c r="AY1" s="124"/>
      <c r="AZ1" s="124"/>
      <c r="BA1" s="124"/>
      <c r="BB1" s="124"/>
      <c r="BC1" s="124"/>
      <c r="BD1" s="125"/>
      <c r="BE1" s="123" t="s">
        <v>1</v>
      </c>
      <c r="BF1" s="124"/>
      <c r="BG1" s="124"/>
      <c r="BH1" s="124"/>
      <c r="BI1" s="124"/>
      <c r="BJ1" s="124"/>
      <c r="BK1" s="124"/>
      <c r="BL1" s="124"/>
      <c r="BM1" s="124"/>
      <c r="BN1" s="124"/>
      <c r="BO1" s="124"/>
      <c r="BP1" s="124"/>
      <c r="BQ1" s="124"/>
      <c r="BR1" s="124"/>
      <c r="BS1" s="124"/>
      <c r="BT1" s="124"/>
      <c r="BU1" s="124"/>
      <c r="BV1" s="125"/>
      <c r="BW1" s="123" t="s">
        <v>1</v>
      </c>
      <c r="BX1" s="124"/>
      <c r="BY1" s="124"/>
      <c r="BZ1" s="124"/>
      <c r="CA1" s="124"/>
      <c r="CB1" s="124"/>
      <c r="CC1" s="124"/>
      <c r="CD1" s="124"/>
      <c r="CE1" s="124"/>
      <c r="CF1" s="124"/>
      <c r="CG1" s="124"/>
      <c r="CH1" s="124"/>
      <c r="CI1" s="124"/>
      <c r="CJ1" s="124"/>
      <c r="CK1" s="124"/>
      <c r="CL1" s="124"/>
      <c r="CM1" s="124"/>
      <c r="CN1" s="125"/>
      <c r="CO1" s="123" t="s">
        <v>1</v>
      </c>
      <c r="CP1" s="124"/>
      <c r="CQ1" s="124"/>
      <c r="CR1" s="124"/>
      <c r="CS1" s="124"/>
      <c r="CT1" s="124"/>
      <c r="CU1" s="124"/>
      <c r="CV1" s="124"/>
      <c r="CW1" s="124"/>
      <c r="CX1" s="124"/>
      <c r="CY1" s="124"/>
      <c r="CZ1" s="124"/>
      <c r="DA1" s="124"/>
      <c r="DB1" s="124"/>
      <c r="DC1" s="124"/>
      <c r="DD1" s="124"/>
      <c r="DE1" s="124"/>
      <c r="DF1" s="125"/>
      <c r="DG1" s="123" t="s">
        <v>1</v>
      </c>
      <c r="DH1" s="124"/>
      <c r="DI1" s="124"/>
      <c r="DJ1" s="124"/>
      <c r="DK1" s="124"/>
      <c r="DL1" s="124"/>
      <c r="DM1" s="124"/>
      <c r="DN1" s="124"/>
      <c r="DO1" s="124"/>
      <c r="DP1" s="124"/>
      <c r="DQ1" s="124"/>
      <c r="DR1" s="124"/>
      <c r="DS1" s="124"/>
      <c r="DT1" s="124"/>
      <c r="DU1" s="124"/>
      <c r="DV1" s="124"/>
      <c r="DW1" s="124"/>
      <c r="DX1" s="125"/>
      <c r="DY1" s="123" t="s">
        <v>1</v>
      </c>
      <c r="DZ1" s="124"/>
      <c r="EA1" s="124"/>
      <c r="EB1" s="124"/>
      <c r="EC1" s="124"/>
      <c r="ED1" s="124"/>
      <c r="EE1" s="124"/>
      <c r="EF1" s="124"/>
      <c r="EG1" s="124"/>
      <c r="EH1" s="124"/>
      <c r="EI1" s="124"/>
      <c r="EJ1" s="124"/>
      <c r="EK1" s="124"/>
      <c r="EL1" s="124"/>
      <c r="EM1" s="124"/>
      <c r="EN1" s="124"/>
      <c r="EO1" s="124"/>
      <c r="EP1" s="125"/>
      <c r="EQ1" s="126" t="s">
        <v>2</v>
      </c>
      <c r="ER1" s="127"/>
      <c r="ES1" s="127"/>
      <c r="ET1" s="127"/>
      <c r="EU1" s="127"/>
      <c r="EV1" s="127"/>
      <c r="EW1" s="127"/>
      <c r="EX1" s="127"/>
      <c r="EY1" s="127"/>
      <c r="EZ1" s="127"/>
      <c r="FA1" s="127"/>
      <c r="FB1" s="127"/>
      <c r="FC1" s="127"/>
      <c r="FD1" s="127"/>
      <c r="FE1" s="127"/>
      <c r="FF1" s="127"/>
      <c r="FG1" s="127"/>
      <c r="FH1" s="128"/>
      <c r="FI1" s="126" t="s">
        <v>2</v>
      </c>
      <c r="FJ1" s="127"/>
      <c r="FK1" s="127"/>
      <c r="FL1" s="127"/>
      <c r="FM1" s="127"/>
      <c r="FN1" s="127"/>
      <c r="FO1" s="127"/>
      <c r="FP1" s="127"/>
      <c r="FQ1" s="127"/>
      <c r="FR1" s="127"/>
      <c r="FS1" s="127"/>
      <c r="FT1" s="127"/>
      <c r="FU1" s="127"/>
      <c r="FV1" s="127"/>
      <c r="FW1" s="127"/>
      <c r="FX1" s="127"/>
      <c r="FY1" s="127"/>
      <c r="FZ1" s="128"/>
      <c r="GA1" s="126" t="s">
        <v>2</v>
      </c>
      <c r="GB1" s="127"/>
      <c r="GC1" s="127"/>
      <c r="GD1" s="127"/>
      <c r="GE1" s="127"/>
      <c r="GF1" s="127"/>
      <c r="GG1" s="127"/>
      <c r="GH1" s="127"/>
      <c r="GI1" s="127"/>
      <c r="GJ1" s="127"/>
      <c r="GK1" s="127"/>
      <c r="GL1" s="127"/>
      <c r="GM1" s="127"/>
      <c r="GN1" s="127"/>
      <c r="GO1" s="127"/>
      <c r="GP1" s="127"/>
      <c r="GQ1" s="127"/>
      <c r="GR1" s="128"/>
      <c r="GS1" s="126" t="s">
        <v>2</v>
      </c>
      <c r="GT1" s="127"/>
      <c r="GU1" s="127"/>
      <c r="GV1" s="127"/>
      <c r="GW1" s="127"/>
      <c r="GX1" s="127"/>
      <c r="GY1" s="127"/>
      <c r="GZ1" s="127"/>
      <c r="HA1" s="127"/>
      <c r="HB1" s="127"/>
      <c r="HC1" s="127"/>
      <c r="HD1" s="127"/>
      <c r="HE1" s="127"/>
      <c r="HF1" s="127"/>
      <c r="HG1" s="127"/>
      <c r="HH1" s="127"/>
      <c r="HI1" s="127"/>
      <c r="HJ1" s="128"/>
      <c r="HK1" s="126" t="s">
        <v>2</v>
      </c>
      <c r="HL1" s="127"/>
      <c r="HM1" s="127"/>
      <c r="HN1" s="127"/>
      <c r="HO1" s="127"/>
      <c r="HP1" s="127"/>
      <c r="HQ1" s="127"/>
      <c r="HR1" s="127"/>
      <c r="HS1" s="127"/>
      <c r="HT1" s="127"/>
      <c r="HU1" s="127"/>
      <c r="HV1" s="127"/>
      <c r="HW1" s="127"/>
      <c r="HX1" s="127"/>
      <c r="HY1" s="127"/>
      <c r="HZ1" s="127"/>
      <c r="IA1" s="127"/>
      <c r="IB1" s="128"/>
      <c r="IC1" s="126" t="s">
        <v>2</v>
      </c>
      <c r="ID1" s="127"/>
      <c r="IE1" s="127"/>
      <c r="IF1" s="127"/>
      <c r="IG1" s="127"/>
      <c r="IH1" s="127"/>
      <c r="II1" s="127"/>
      <c r="IJ1" s="127"/>
      <c r="IK1" s="127"/>
      <c r="IL1" s="127"/>
      <c r="IM1" s="127"/>
      <c r="IN1" s="127"/>
      <c r="IO1" s="127"/>
      <c r="IP1" s="127"/>
      <c r="IQ1" s="127"/>
      <c r="IR1" s="127"/>
      <c r="IS1" s="127"/>
      <c r="IT1" s="127"/>
      <c r="IU1" s="120"/>
      <c r="IV1" s="120" t="s">
        <v>0</v>
      </c>
      <c r="IW1" s="120"/>
      <c r="IX1" s="120"/>
      <c r="IY1" s="120"/>
      <c r="IZ1" s="120"/>
      <c r="JA1" s="120"/>
      <c r="JB1" s="120"/>
      <c r="JC1" s="121"/>
    </row>
    <row r="2" spans="1:273" s="2" customFormat="1" x14ac:dyDescent="0.2">
      <c r="B2" s="1" t="s">
        <v>3</v>
      </c>
      <c r="C2" s="163">
        <v>2010</v>
      </c>
      <c r="D2" s="164"/>
      <c r="E2" s="164"/>
      <c r="F2" s="164"/>
      <c r="G2" s="164"/>
      <c r="H2" s="165"/>
      <c r="I2" s="163">
        <v>2011</v>
      </c>
      <c r="J2" s="164"/>
      <c r="K2" s="164"/>
      <c r="L2" s="164"/>
      <c r="M2" s="164"/>
      <c r="N2" s="165"/>
      <c r="O2" s="163">
        <v>2012</v>
      </c>
      <c r="P2" s="164"/>
      <c r="Q2" s="164"/>
      <c r="R2" s="164"/>
      <c r="S2" s="164"/>
      <c r="T2" s="165"/>
      <c r="U2" s="163">
        <v>2013</v>
      </c>
      <c r="V2" s="164"/>
      <c r="W2" s="164"/>
      <c r="X2" s="164"/>
      <c r="Y2" s="164"/>
      <c r="Z2" s="165"/>
      <c r="AA2" s="161">
        <v>2014</v>
      </c>
      <c r="AB2" s="162"/>
      <c r="AC2" s="162"/>
      <c r="AD2" s="162"/>
      <c r="AE2" s="162"/>
      <c r="AF2" s="162"/>
      <c r="AG2" s="161">
        <v>2015</v>
      </c>
      <c r="AH2" s="162"/>
      <c r="AI2" s="162"/>
      <c r="AJ2" s="162"/>
      <c r="AK2" s="162"/>
      <c r="AL2" s="162"/>
      <c r="AM2" s="159">
        <v>2010</v>
      </c>
      <c r="AN2" s="160"/>
      <c r="AO2" s="160"/>
      <c r="AP2" s="160"/>
      <c r="AQ2" s="160"/>
      <c r="AR2" s="160"/>
      <c r="AS2" s="160"/>
      <c r="AT2" s="160"/>
      <c r="AU2" s="160"/>
      <c r="AV2" s="160"/>
      <c r="AW2" s="160"/>
      <c r="AX2" s="160"/>
      <c r="AY2" s="160"/>
      <c r="AZ2" s="160"/>
      <c r="BA2" s="160"/>
      <c r="BB2" s="160"/>
      <c r="BC2" s="160"/>
      <c r="BD2" s="160"/>
      <c r="BE2" s="159">
        <v>2011</v>
      </c>
      <c r="BF2" s="160"/>
      <c r="BG2" s="160"/>
      <c r="BH2" s="160"/>
      <c r="BI2" s="160"/>
      <c r="BJ2" s="160"/>
      <c r="BK2" s="160"/>
      <c r="BL2" s="160"/>
      <c r="BM2" s="160"/>
      <c r="BN2" s="160"/>
      <c r="BO2" s="160"/>
      <c r="BP2" s="160"/>
      <c r="BQ2" s="160"/>
      <c r="BR2" s="160"/>
      <c r="BS2" s="160"/>
      <c r="BT2" s="160"/>
      <c r="BU2" s="160"/>
      <c r="BV2" s="160"/>
      <c r="BW2" s="159">
        <v>2012</v>
      </c>
      <c r="BX2" s="160"/>
      <c r="BY2" s="160"/>
      <c r="BZ2" s="160"/>
      <c r="CA2" s="160"/>
      <c r="CB2" s="160"/>
      <c r="CC2" s="160"/>
      <c r="CD2" s="160"/>
      <c r="CE2" s="160"/>
      <c r="CF2" s="160"/>
      <c r="CG2" s="160"/>
      <c r="CH2" s="160"/>
      <c r="CI2" s="160"/>
      <c r="CJ2" s="160"/>
      <c r="CK2" s="160"/>
      <c r="CL2" s="160"/>
      <c r="CM2" s="160"/>
      <c r="CN2" s="160"/>
      <c r="CO2" s="159">
        <v>2013</v>
      </c>
      <c r="CP2" s="160"/>
      <c r="CQ2" s="160"/>
      <c r="CR2" s="160"/>
      <c r="CS2" s="160"/>
      <c r="CT2" s="160"/>
      <c r="CU2" s="160"/>
      <c r="CV2" s="160"/>
      <c r="CW2" s="160"/>
      <c r="CX2" s="160"/>
      <c r="CY2" s="160"/>
      <c r="CZ2" s="160"/>
      <c r="DA2" s="160"/>
      <c r="DB2" s="160"/>
      <c r="DC2" s="160"/>
      <c r="DD2" s="160"/>
      <c r="DE2" s="160"/>
      <c r="DF2" s="160"/>
      <c r="DG2" s="159">
        <v>2014</v>
      </c>
      <c r="DH2" s="160"/>
      <c r="DI2" s="160"/>
      <c r="DJ2" s="160"/>
      <c r="DK2" s="160"/>
      <c r="DL2" s="160"/>
      <c r="DM2" s="160"/>
      <c r="DN2" s="160"/>
      <c r="DO2" s="160"/>
      <c r="DP2" s="160"/>
      <c r="DQ2" s="160"/>
      <c r="DR2" s="160"/>
      <c r="DS2" s="160"/>
      <c r="DT2" s="160"/>
      <c r="DU2" s="160"/>
      <c r="DV2" s="160"/>
      <c r="DW2" s="160"/>
      <c r="DX2" s="160"/>
      <c r="DY2" s="159">
        <v>2015</v>
      </c>
      <c r="DZ2" s="160"/>
      <c r="EA2" s="160"/>
      <c r="EB2" s="160"/>
      <c r="EC2" s="160"/>
      <c r="ED2" s="160"/>
      <c r="EE2" s="160"/>
      <c r="EF2" s="160"/>
      <c r="EG2" s="160"/>
      <c r="EH2" s="160"/>
      <c r="EI2" s="160"/>
      <c r="EJ2" s="160"/>
      <c r="EK2" s="160"/>
      <c r="EL2" s="160"/>
      <c r="EM2" s="160"/>
      <c r="EN2" s="160"/>
      <c r="EO2" s="160"/>
      <c r="EP2" s="160"/>
      <c r="EQ2" s="156">
        <v>2010</v>
      </c>
      <c r="ER2" s="157"/>
      <c r="ES2" s="157"/>
      <c r="ET2" s="157"/>
      <c r="EU2" s="157"/>
      <c r="EV2" s="157"/>
      <c r="EW2" s="157"/>
      <c r="EX2" s="157"/>
      <c r="EY2" s="157"/>
      <c r="EZ2" s="157"/>
      <c r="FA2" s="157"/>
      <c r="FB2" s="157"/>
      <c r="FC2" s="157"/>
      <c r="FD2" s="157"/>
      <c r="FE2" s="157"/>
      <c r="FF2" s="157"/>
      <c r="FG2" s="157"/>
      <c r="FH2" s="157"/>
      <c r="FI2" s="156">
        <v>2011</v>
      </c>
      <c r="FJ2" s="157"/>
      <c r="FK2" s="157"/>
      <c r="FL2" s="157"/>
      <c r="FM2" s="157"/>
      <c r="FN2" s="157"/>
      <c r="FO2" s="157"/>
      <c r="FP2" s="157"/>
      <c r="FQ2" s="157"/>
      <c r="FR2" s="157"/>
      <c r="FS2" s="157"/>
      <c r="FT2" s="157"/>
      <c r="FU2" s="157"/>
      <c r="FV2" s="157"/>
      <c r="FW2" s="157"/>
      <c r="FX2" s="157"/>
      <c r="FY2" s="157"/>
      <c r="FZ2" s="157"/>
      <c r="GA2" s="156">
        <v>2012</v>
      </c>
      <c r="GB2" s="157"/>
      <c r="GC2" s="157"/>
      <c r="GD2" s="157"/>
      <c r="GE2" s="157"/>
      <c r="GF2" s="157"/>
      <c r="GG2" s="157"/>
      <c r="GH2" s="157"/>
      <c r="GI2" s="157"/>
      <c r="GJ2" s="157"/>
      <c r="GK2" s="157"/>
      <c r="GL2" s="157"/>
      <c r="GM2" s="157"/>
      <c r="GN2" s="157"/>
      <c r="GO2" s="157"/>
      <c r="GP2" s="157"/>
      <c r="GQ2" s="157"/>
      <c r="GR2" s="157"/>
      <c r="GS2" s="156">
        <v>2013</v>
      </c>
      <c r="GT2" s="157"/>
      <c r="GU2" s="157"/>
      <c r="GV2" s="157"/>
      <c r="GW2" s="157"/>
      <c r="GX2" s="157"/>
      <c r="GY2" s="157"/>
      <c r="GZ2" s="157"/>
      <c r="HA2" s="157"/>
      <c r="HB2" s="157"/>
      <c r="HC2" s="157"/>
      <c r="HD2" s="157"/>
      <c r="HE2" s="157"/>
      <c r="HF2" s="157"/>
      <c r="HG2" s="157"/>
      <c r="HH2" s="157"/>
      <c r="HI2" s="157"/>
      <c r="HJ2" s="157"/>
      <c r="HK2" s="156">
        <v>2014</v>
      </c>
      <c r="HL2" s="157"/>
      <c r="HM2" s="157"/>
      <c r="HN2" s="157"/>
      <c r="HO2" s="157"/>
      <c r="HP2" s="157"/>
      <c r="HQ2" s="157"/>
      <c r="HR2" s="157"/>
      <c r="HS2" s="157"/>
      <c r="HT2" s="157"/>
      <c r="HU2" s="157"/>
      <c r="HV2" s="157"/>
      <c r="HW2" s="157"/>
      <c r="HX2" s="157"/>
      <c r="HY2" s="157"/>
      <c r="HZ2" s="157"/>
      <c r="IA2" s="157"/>
      <c r="IB2" s="157"/>
      <c r="IC2" s="156">
        <v>2015</v>
      </c>
      <c r="ID2" s="157"/>
      <c r="IE2" s="157"/>
      <c r="IF2" s="157"/>
      <c r="IG2" s="157"/>
      <c r="IH2" s="157"/>
      <c r="II2" s="157"/>
      <c r="IJ2" s="157"/>
      <c r="IK2" s="157"/>
      <c r="IL2" s="157"/>
      <c r="IM2" s="157"/>
      <c r="IN2" s="157"/>
      <c r="IO2" s="157"/>
      <c r="IP2" s="157"/>
      <c r="IQ2" s="157"/>
      <c r="IR2" s="157"/>
      <c r="IS2" s="157"/>
      <c r="IT2" s="157"/>
      <c r="IV2" s="1" t="s">
        <v>3</v>
      </c>
      <c r="IW2" s="1">
        <v>2009</v>
      </c>
      <c r="IX2" s="1">
        <v>2010</v>
      </c>
      <c r="IY2" s="1">
        <v>2011</v>
      </c>
      <c r="IZ2" s="1">
        <v>2012</v>
      </c>
      <c r="JA2" s="1">
        <v>2013</v>
      </c>
      <c r="JB2" s="1">
        <v>2014</v>
      </c>
      <c r="JC2" s="1">
        <v>2015</v>
      </c>
      <c r="JE2" s="2">
        <v>2011</v>
      </c>
    </row>
    <row r="3" spans="1:273" s="48" customFormat="1" ht="45" x14ac:dyDescent="0.2">
      <c r="B3" s="48" t="s">
        <v>4</v>
      </c>
      <c r="C3" s="129" t="s">
        <v>5</v>
      </c>
      <c r="D3" s="129" t="s">
        <v>6</v>
      </c>
      <c r="E3" s="129" t="s">
        <v>7</v>
      </c>
      <c r="F3" s="129" t="s">
        <v>8</v>
      </c>
      <c r="G3" s="129" t="s">
        <v>9</v>
      </c>
      <c r="H3" s="129" t="s">
        <v>10</v>
      </c>
      <c r="I3" s="129" t="s">
        <v>5</v>
      </c>
      <c r="J3" s="129" t="s">
        <v>6</v>
      </c>
      <c r="K3" s="129" t="s">
        <v>7</v>
      </c>
      <c r="L3" s="129" t="s">
        <v>8</v>
      </c>
      <c r="M3" s="129" t="s">
        <v>9</v>
      </c>
      <c r="N3" s="129" t="s">
        <v>10</v>
      </c>
      <c r="O3" s="129" t="s">
        <v>5</v>
      </c>
      <c r="P3" s="129" t="s">
        <v>6</v>
      </c>
      <c r="Q3" s="129" t="s">
        <v>7</v>
      </c>
      <c r="R3" s="129" t="s">
        <v>8</v>
      </c>
      <c r="S3" s="129" t="s">
        <v>9</v>
      </c>
      <c r="T3" s="129" t="s">
        <v>10</v>
      </c>
      <c r="U3" s="129" t="s">
        <v>5</v>
      </c>
      <c r="V3" s="129" t="s">
        <v>6</v>
      </c>
      <c r="W3" s="129" t="s">
        <v>7</v>
      </c>
      <c r="X3" s="129" t="s">
        <v>8</v>
      </c>
      <c r="Y3" s="129" t="s">
        <v>9</v>
      </c>
      <c r="Z3" s="129" t="s">
        <v>10</v>
      </c>
      <c r="AA3" s="129" t="s">
        <v>5</v>
      </c>
      <c r="AB3" s="129" t="s">
        <v>6</v>
      </c>
      <c r="AC3" s="129" t="s">
        <v>7</v>
      </c>
      <c r="AD3" s="129" t="s">
        <v>8</v>
      </c>
      <c r="AE3" s="129" t="s">
        <v>9</v>
      </c>
      <c r="AF3" s="129" t="s">
        <v>10</v>
      </c>
      <c r="AG3" s="129" t="s">
        <v>5</v>
      </c>
      <c r="AH3" s="129" t="s">
        <v>6</v>
      </c>
      <c r="AI3" s="129" t="s">
        <v>7</v>
      </c>
      <c r="AJ3" s="129" t="s">
        <v>8</v>
      </c>
      <c r="AK3" s="129" t="s">
        <v>9</v>
      </c>
      <c r="AL3" s="129" t="s">
        <v>10</v>
      </c>
      <c r="AM3" s="130" t="s">
        <v>11</v>
      </c>
      <c r="AN3" s="131" t="s">
        <v>12</v>
      </c>
      <c r="AO3" s="132" t="s">
        <v>13</v>
      </c>
      <c r="AP3" s="130" t="s">
        <v>14</v>
      </c>
      <c r="AQ3" s="130" t="s">
        <v>15</v>
      </c>
      <c r="AR3" s="130" t="s">
        <v>16</v>
      </c>
      <c r="AS3" s="130" t="s">
        <v>17</v>
      </c>
      <c r="AT3" s="130" t="s">
        <v>18</v>
      </c>
      <c r="AU3" s="130" t="s">
        <v>19</v>
      </c>
      <c r="AV3" s="130" t="s">
        <v>20</v>
      </c>
      <c r="AW3" s="130" t="s">
        <v>21</v>
      </c>
      <c r="AX3" s="130" t="s">
        <v>22</v>
      </c>
      <c r="AY3" s="130" t="s">
        <v>23</v>
      </c>
      <c r="AZ3" s="130" t="s">
        <v>24</v>
      </c>
      <c r="BA3" s="130" t="s">
        <v>25</v>
      </c>
      <c r="BB3" s="130" t="s">
        <v>26</v>
      </c>
      <c r="BC3" s="130" t="s">
        <v>27</v>
      </c>
      <c r="BD3" s="130" t="s">
        <v>28</v>
      </c>
      <c r="BE3" s="133" t="s">
        <v>11</v>
      </c>
      <c r="BF3" s="134" t="s">
        <v>12</v>
      </c>
      <c r="BG3" s="135" t="s">
        <v>13</v>
      </c>
      <c r="BH3" s="133" t="s">
        <v>14</v>
      </c>
      <c r="BI3" s="133" t="s">
        <v>15</v>
      </c>
      <c r="BJ3" s="133" t="s">
        <v>16</v>
      </c>
      <c r="BK3" s="133" t="s">
        <v>17</v>
      </c>
      <c r="BL3" s="133" t="s">
        <v>18</v>
      </c>
      <c r="BM3" s="133" t="s">
        <v>19</v>
      </c>
      <c r="BN3" s="133" t="s">
        <v>20</v>
      </c>
      <c r="BO3" s="133" t="s">
        <v>21</v>
      </c>
      <c r="BP3" s="133" t="s">
        <v>22</v>
      </c>
      <c r="BQ3" s="133" t="s">
        <v>23</v>
      </c>
      <c r="BR3" s="133" t="s">
        <v>24</v>
      </c>
      <c r="BS3" s="133" t="s">
        <v>25</v>
      </c>
      <c r="BT3" s="133" t="s">
        <v>26</v>
      </c>
      <c r="BU3" s="133" t="s">
        <v>27</v>
      </c>
      <c r="BV3" s="133" t="s">
        <v>28</v>
      </c>
      <c r="BW3" s="133" t="s">
        <v>11</v>
      </c>
      <c r="BX3" s="134" t="s">
        <v>12</v>
      </c>
      <c r="BY3" s="135" t="s">
        <v>13</v>
      </c>
      <c r="BZ3" s="133" t="s">
        <v>14</v>
      </c>
      <c r="CA3" s="133" t="s">
        <v>15</v>
      </c>
      <c r="CB3" s="133" t="s">
        <v>16</v>
      </c>
      <c r="CC3" s="133" t="s">
        <v>17</v>
      </c>
      <c r="CD3" s="133" t="s">
        <v>18</v>
      </c>
      <c r="CE3" s="133" t="s">
        <v>19</v>
      </c>
      <c r="CF3" s="133" t="s">
        <v>20</v>
      </c>
      <c r="CG3" s="133" t="s">
        <v>21</v>
      </c>
      <c r="CH3" s="133" t="s">
        <v>22</v>
      </c>
      <c r="CI3" s="133" t="s">
        <v>23</v>
      </c>
      <c r="CJ3" s="133" t="s">
        <v>24</v>
      </c>
      <c r="CK3" s="133" t="s">
        <v>25</v>
      </c>
      <c r="CL3" s="133" t="s">
        <v>26</v>
      </c>
      <c r="CM3" s="133" t="s">
        <v>27</v>
      </c>
      <c r="CN3" s="133" t="s">
        <v>28</v>
      </c>
      <c r="CO3" s="133" t="s">
        <v>11</v>
      </c>
      <c r="CP3" s="134" t="s">
        <v>12</v>
      </c>
      <c r="CQ3" s="135" t="s">
        <v>13</v>
      </c>
      <c r="CR3" s="133" t="s">
        <v>14</v>
      </c>
      <c r="CS3" s="133" t="s">
        <v>15</v>
      </c>
      <c r="CT3" s="133" t="s">
        <v>16</v>
      </c>
      <c r="CU3" s="133" t="s">
        <v>17</v>
      </c>
      <c r="CV3" s="133" t="s">
        <v>18</v>
      </c>
      <c r="CW3" s="133" t="s">
        <v>19</v>
      </c>
      <c r="CX3" s="133" t="s">
        <v>20</v>
      </c>
      <c r="CY3" s="133" t="s">
        <v>21</v>
      </c>
      <c r="CZ3" s="133" t="s">
        <v>22</v>
      </c>
      <c r="DA3" s="133" t="s">
        <v>23</v>
      </c>
      <c r="DB3" s="133" t="s">
        <v>24</v>
      </c>
      <c r="DC3" s="133" t="s">
        <v>25</v>
      </c>
      <c r="DD3" s="133" t="s">
        <v>26</v>
      </c>
      <c r="DE3" s="133" t="s">
        <v>27</v>
      </c>
      <c r="DF3" s="133" t="s">
        <v>28</v>
      </c>
      <c r="DG3" s="133" t="s">
        <v>11</v>
      </c>
      <c r="DH3" s="134" t="s">
        <v>12</v>
      </c>
      <c r="DI3" s="135" t="s">
        <v>13</v>
      </c>
      <c r="DJ3" s="133" t="s">
        <v>14</v>
      </c>
      <c r="DK3" s="133" t="s">
        <v>15</v>
      </c>
      <c r="DL3" s="133" t="s">
        <v>16</v>
      </c>
      <c r="DM3" s="133" t="s">
        <v>17</v>
      </c>
      <c r="DN3" s="133" t="s">
        <v>18</v>
      </c>
      <c r="DO3" s="133" t="s">
        <v>19</v>
      </c>
      <c r="DP3" s="133" t="s">
        <v>20</v>
      </c>
      <c r="DQ3" s="133" t="s">
        <v>21</v>
      </c>
      <c r="DR3" s="133" t="s">
        <v>22</v>
      </c>
      <c r="DS3" s="133" t="s">
        <v>23</v>
      </c>
      <c r="DT3" s="133" t="s">
        <v>24</v>
      </c>
      <c r="DU3" s="133" t="s">
        <v>25</v>
      </c>
      <c r="DV3" s="133" t="s">
        <v>26</v>
      </c>
      <c r="DW3" s="133" t="s">
        <v>27</v>
      </c>
      <c r="DX3" s="133" t="s">
        <v>28</v>
      </c>
      <c r="DY3" s="133" t="s">
        <v>11</v>
      </c>
      <c r="DZ3" s="134" t="s">
        <v>12</v>
      </c>
      <c r="EA3" s="135" t="s">
        <v>13</v>
      </c>
      <c r="EB3" s="133" t="s">
        <v>14</v>
      </c>
      <c r="EC3" s="133" t="s">
        <v>15</v>
      </c>
      <c r="ED3" s="133" t="s">
        <v>16</v>
      </c>
      <c r="EE3" s="133" t="s">
        <v>17</v>
      </c>
      <c r="EF3" s="133" t="s">
        <v>18</v>
      </c>
      <c r="EG3" s="133" t="s">
        <v>19</v>
      </c>
      <c r="EH3" s="133" t="s">
        <v>20</v>
      </c>
      <c r="EI3" s="133" t="s">
        <v>21</v>
      </c>
      <c r="EJ3" s="133" t="s">
        <v>22</v>
      </c>
      <c r="EK3" s="133" t="s">
        <v>23</v>
      </c>
      <c r="EL3" s="133" t="s">
        <v>24</v>
      </c>
      <c r="EM3" s="133" t="s">
        <v>25</v>
      </c>
      <c r="EN3" s="133" t="s">
        <v>26</v>
      </c>
      <c r="EO3" s="133" t="s">
        <v>27</v>
      </c>
      <c r="EP3" s="133" t="s">
        <v>28</v>
      </c>
      <c r="EQ3" s="136" t="s">
        <v>11</v>
      </c>
      <c r="ER3" s="137" t="s">
        <v>12</v>
      </c>
      <c r="ES3" s="138" t="s">
        <v>13</v>
      </c>
      <c r="ET3" s="136" t="s">
        <v>14</v>
      </c>
      <c r="EU3" s="136" t="s">
        <v>15</v>
      </c>
      <c r="EV3" s="136" t="s">
        <v>16</v>
      </c>
      <c r="EW3" s="136" t="s">
        <v>17</v>
      </c>
      <c r="EX3" s="136" t="s">
        <v>18</v>
      </c>
      <c r="EY3" s="136" t="s">
        <v>19</v>
      </c>
      <c r="EZ3" s="136" t="s">
        <v>20</v>
      </c>
      <c r="FA3" s="136" t="s">
        <v>21</v>
      </c>
      <c r="FB3" s="136" t="s">
        <v>22</v>
      </c>
      <c r="FC3" s="136" t="s">
        <v>23</v>
      </c>
      <c r="FD3" s="136" t="s">
        <v>24</v>
      </c>
      <c r="FE3" s="136" t="s">
        <v>25</v>
      </c>
      <c r="FF3" s="136" t="s">
        <v>26</v>
      </c>
      <c r="FG3" s="136" t="s">
        <v>27</v>
      </c>
      <c r="FH3" s="136" t="s">
        <v>28</v>
      </c>
      <c r="FI3" s="136" t="s">
        <v>11</v>
      </c>
      <c r="FJ3" s="137" t="s">
        <v>12</v>
      </c>
      <c r="FK3" s="138" t="s">
        <v>13</v>
      </c>
      <c r="FL3" s="136" t="s">
        <v>14</v>
      </c>
      <c r="FM3" s="136" t="s">
        <v>15</v>
      </c>
      <c r="FN3" s="136" t="s">
        <v>16</v>
      </c>
      <c r="FO3" s="136" t="s">
        <v>17</v>
      </c>
      <c r="FP3" s="136" t="s">
        <v>18</v>
      </c>
      <c r="FQ3" s="136" t="s">
        <v>19</v>
      </c>
      <c r="FR3" s="136" t="s">
        <v>20</v>
      </c>
      <c r="FS3" s="136" t="s">
        <v>21</v>
      </c>
      <c r="FT3" s="136" t="s">
        <v>22</v>
      </c>
      <c r="FU3" s="136" t="s">
        <v>23</v>
      </c>
      <c r="FV3" s="136" t="s">
        <v>24</v>
      </c>
      <c r="FW3" s="136" t="s">
        <v>25</v>
      </c>
      <c r="FX3" s="136" t="s">
        <v>26</v>
      </c>
      <c r="FY3" s="136" t="s">
        <v>27</v>
      </c>
      <c r="FZ3" s="136" t="s">
        <v>28</v>
      </c>
      <c r="GA3" s="136" t="s">
        <v>11</v>
      </c>
      <c r="GB3" s="137" t="s">
        <v>12</v>
      </c>
      <c r="GC3" s="138" t="s">
        <v>13</v>
      </c>
      <c r="GD3" s="136" t="s">
        <v>14</v>
      </c>
      <c r="GE3" s="136" t="s">
        <v>15</v>
      </c>
      <c r="GF3" s="136" t="s">
        <v>16</v>
      </c>
      <c r="GG3" s="136" t="s">
        <v>17</v>
      </c>
      <c r="GH3" s="136" t="s">
        <v>18</v>
      </c>
      <c r="GI3" s="136" t="s">
        <v>19</v>
      </c>
      <c r="GJ3" s="136" t="s">
        <v>20</v>
      </c>
      <c r="GK3" s="136" t="s">
        <v>21</v>
      </c>
      <c r="GL3" s="136" t="s">
        <v>22</v>
      </c>
      <c r="GM3" s="136" t="s">
        <v>23</v>
      </c>
      <c r="GN3" s="136" t="s">
        <v>24</v>
      </c>
      <c r="GO3" s="136" t="s">
        <v>25</v>
      </c>
      <c r="GP3" s="136" t="s">
        <v>26</v>
      </c>
      <c r="GQ3" s="136" t="s">
        <v>27</v>
      </c>
      <c r="GR3" s="136" t="s">
        <v>28</v>
      </c>
      <c r="GS3" s="136" t="s">
        <v>11</v>
      </c>
      <c r="GT3" s="137" t="s">
        <v>12</v>
      </c>
      <c r="GU3" s="138" t="s">
        <v>13</v>
      </c>
      <c r="GV3" s="136" t="s">
        <v>14</v>
      </c>
      <c r="GW3" s="136" t="s">
        <v>15</v>
      </c>
      <c r="GX3" s="136" t="s">
        <v>16</v>
      </c>
      <c r="GY3" s="136" t="s">
        <v>17</v>
      </c>
      <c r="GZ3" s="136" t="s">
        <v>18</v>
      </c>
      <c r="HA3" s="136" t="s">
        <v>19</v>
      </c>
      <c r="HB3" s="136" t="s">
        <v>20</v>
      </c>
      <c r="HC3" s="136" t="s">
        <v>21</v>
      </c>
      <c r="HD3" s="136" t="s">
        <v>22</v>
      </c>
      <c r="HE3" s="136" t="s">
        <v>23</v>
      </c>
      <c r="HF3" s="136" t="s">
        <v>24</v>
      </c>
      <c r="HG3" s="136" t="s">
        <v>25</v>
      </c>
      <c r="HH3" s="136" t="s">
        <v>26</v>
      </c>
      <c r="HI3" s="136" t="s">
        <v>27</v>
      </c>
      <c r="HJ3" s="136" t="s">
        <v>28</v>
      </c>
      <c r="HK3" s="136" t="s">
        <v>11</v>
      </c>
      <c r="HL3" s="137" t="s">
        <v>12</v>
      </c>
      <c r="HM3" s="138" t="s">
        <v>13</v>
      </c>
      <c r="HN3" s="136" t="s">
        <v>14</v>
      </c>
      <c r="HO3" s="136" t="s">
        <v>15</v>
      </c>
      <c r="HP3" s="136" t="s">
        <v>16</v>
      </c>
      <c r="HQ3" s="136" t="s">
        <v>17</v>
      </c>
      <c r="HR3" s="136" t="s">
        <v>18</v>
      </c>
      <c r="HS3" s="136" t="s">
        <v>19</v>
      </c>
      <c r="HT3" s="136" t="s">
        <v>20</v>
      </c>
      <c r="HU3" s="136" t="s">
        <v>21</v>
      </c>
      <c r="HV3" s="136" t="s">
        <v>22</v>
      </c>
      <c r="HW3" s="136" t="s">
        <v>23</v>
      </c>
      <c r="HX3" s="136" t="s">
        <v>24</v>
      </c>
      <c r="HY3" s="136" t="s">
        <v>25</v>
      </c>
      <c r="HZ3" s="136" t="s">
        <v>26</v>
      </c>
      <c r="IA3" s="136" t="s">
        <v>27</v>
      </c>
      <c r="IB3" s="136" t="s">
        <v>28</v>
      </c>
      <c r="IC3" s="136" t="s">
        <v>11</v>
      </c>
      <c r="ID3" s="137" t="s">
        <v>12</v>
      </c>
      <c r="IE3" s="138" t="s">
        <v>13</v>
      </c>
      <c r="IF3" s="136" t="s">
        <v>14</v>
      </c>
      <c r="IG3" s="136" t="s">
        <v>15</v>
      </c>
      <c r="IH3" s="136" t="s">
        <v>16</v>
      </c>
      <c r="II3" s="136" t="s">
        <v>17</v>
      </c>
      <c r="IJ3" s="136" t="s">
        <v>18</v>
      </c>
      <c r="IK3" s="136" t="s">
        <v>19</v>
      </c>
      <c r="IL3" s="136" t="s">
        <v>20</v>
      </c>
      <c r="IM3" s="136" t="s">
        <v>21</v>
      </c>
      <c r="IN3" s="136" t="s">
        <v>22</v>
      </c>
      <c r="IO3" s="136" t="s">
        <v>23</v>
      </c>
      <c r="IP3" s="136" t="s">
        <v>24</v>
      </c>
      <c r="IQ3" s="136" t="s">
        <v>25</v>
      </c>
      <c r="IR3" s="136" t="s">
        <v>26</v>
      </c>
      <c r="IS3" s="136" t="s">
        <v>27</v>
      </c>
      <c r="IT3" s="136" t="s">
        <v>28</v>
      </c>
      <c r="IV3" s="48" t="s">
        <v>4</v>
      </c>
      <c r="IW3" s="158" t="s">
        <v>29</v>
      </c>
      <c r="IX3" s="158"/>
      <c r="IY3" s="158"/>
      <c r="IZ3" s="158"/>
      <c r="JA3" s="158"/>
      <c r="JB3" s="158"/>
      <c r="JC3" s="158"/>
      <c r="JE3" s="48" t="s">
        <v>30</v>
      </c>
    </row>
    <row r="4" spans="1:273" s="1" customFormat="1" x14ac:dyDescent="0.2">
      <c r="A4" s="4" t="s">
        <v>31</v>
      </c>
      <c r="B4" s="4" t="s">
        <v>32</v>
      </c>
      <c r="C4" s="5" t="s">
        <v>33</v>
      </c>
      <c r="D4" s="5" t="s">
        <v>34</v>
      </c>
      <c r="E4" s="5" t="s">
        <v>35</v>
      </c>
      <c r="F4" s="5" t="s">
        <v>36</v>
      </c>
      <c r="G4" s="5" t="s">
        <v>37</v>
      </c>
      <c r="H4" s="5" t="s">
        <v>38</v>
      </c>
      <c r="I4" s="5" t="s">
        <v>39</v>
      </c>
      <c r="J4" s="5" t="s">
        <v>40</v>
      </c>
      <c r="K4" s="5" t="s">
        <v>41</v>
      </c>
      <c r="L4" s="5" t="s">
        <v>42</v>
      </c>
      <c r="M4" s="5" t="s">
        <v>43</v>
      </c>
      <c r="N4" s="5" t="s">
        <v>44</v>
      </c>
      <c r="O4" s="5" t="s">
        <v>45</v>
      </c>
      <c r="P4" s="5" t="s">
        <v>46</v>
      </c>
      <c r="Q4" s="5" t="s">
        <v>47</v>
      </c>
      <c r="R4" s="5" t="s">
        <v>48</v>
      </c>
      <c r="S4" s="5" t="s">
        <v>49</v>
      </c>
      <c r="T4" s="5" t="s">
        <v>50</v>
      </c>
      <c r="U4" s="5" t="s">
        <v>51</v>
      </c>
      <c r="V4" s="5" t="s">
        <v>52</v>
      </c>
      <c r="W4" s="5" t="s">
        <v>53</v>
      </c>
      <c r="X4" s="5" t="s">
        <v>54</v>
      </c>
      <c r="Y4" s="5" t="s">
        <v>55</v>
      </c>
      <c r="Z4" s="5" t="s">
        <v>56</v>
      </c>
      <c r="AA4" s="5" t="s">
        <v>51</v>
      </c>
      <c r="AB4" s="5" t="s">
        <v>52</v>
      </c>
      <c r="AC4" s="5" t="s">
        <v>53</v>
      </c>
      <c r="AD4" s="5" t="s">
        <v>54</v>
      </c>
      <c r="AE4" s="5" t="s">
        <v>55</v>
      </c>
      <c r="AF4" s="5" t="s">
        <v>56</v>
      </c>
      <c r="AG4" s="5" t="s">
        <v>51</v>
      </c>
      <c r="AH4" s="5" t="s">
        <v>52</v>
      </c>
      <c r="AI4" s="5" t="s">
        <v>53</v>
      </c>
      <c r="AJ4" s="5" t="s">
        <v>54</v>
      </c>
      <c r="AK4" s="5" t="s">
        <v>55</v>
      </c>
      <c r="AL4" s="5" t="s">
        <v>56</v>
      </c>
      <c r="AM4" s="3" t="s">
        <v>57</v>
      </c>
      <c r="AN4" s="3" t="s">
        <v>57</v>
      </c>
      <c r="AO4" s="3" t="s">
        <v>57</v>
      </c>
      <c r="AP4" s="3" t="s">
        <v>57</v>
      </c>
      <c r="AQ4" s="3"/>
      <c r="AR4" s="3"/>
      <c r="AS4" s="3"/>
      <c r="AT4" s="3"/>
      <c r="AU4" s="3"/>
      <c r="AV4" s="3"/>
      <c r="AW4" s="3"/>
      <c r="AX4" s="3"/>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V4" s="4" t="s">
        <v>32</v>
      </c>
      <c r="IW4" s="4"/>
      <c r="JE4" s="1" t="s">
        <v>58</v>
      </c>
      <c r="JF4" s="1" t="s">
        <v>59</v>
      </c>
      <c r="JG4" s="1" t="s">
        <v>60</v>
      </c>
      <c r="JH4" s="1" t="s">
        <v>61</v>
      </c>
      <c r="JI4" s="1" t="s">
        <v>62</v>
      </c>
      <c r="JJ4" s="1" t="s">
        <v>63</v>
      </c>
      <c r="JK4" s="1" t="s">
        <v>64</v>
      </c>
      <c r="JL4" s="1" t="s">
        <v>65</v>
      </c>
      <c r="JM4" s="1" t="s">
        <v>28</v>
      </c>
    </row>
    <row r="5" spans="1:273" x14ac:dyDescent="0.2">
      <c r="A5" t="s">
        <v>68</v>
      </c>
      <c r="B5" s="8" t="s">
        <v>69</v>
      </c>
      <c r="C5" s="9">
        <v>49568</v>
      </c>
      <c r="D5" s="9">
        <v>1842</v>
      </c>
      <c r="E5" s="9">
        <v>4106</v>
      </c>
      <c r="F5" s="9">
        <v>36053</v>
      </c>
      <c r="G5" s="9">
        <v>7567</v>
      </c>
      <c r="H5" s="9">
        <v>903</v>
      </c>
      <c r="I5" s="9">
        <v>47957</v>
      </c>
      <c r="J5" s="9">
        <v>1780</v>
      </c>
      <c r="K5" s="9">
        <v>3780</v>
      </c>
      <c r="L5" s="9">
        <v>34896</v>
      </c>
      <c r="M5" s="9">
        <v>7501</v>
      </c>
      <c r="N5" s="9">
        <v>905</v>
      </c>
      <c r="O5" s="9">
        <v>48459</v>
      </c>
      <c r="P5" s="9">
        <v>1837</v>
      </c>
      <c r="Q5" s="9">
        <v>3822</v>
      </c>
      <c r="R5" s="9">
        <v>34936</v>
      </c>
      <c r="S5" s="9">
        <v>7864</v>
      </c>
      <c r="T5" s="9">
        <v>966</v>
      </c>
      <c r="U5" s="9">
        <v>49880</v>
      </c>
      <c r="V5" s="9">
        <v>1804</v>
      </c>
      <c r="W5" s="9">
        <v>3908</v>
      </c>
      <c r="X5" s="9">
        <v>36040</v>
      </c>
      <c r="Y5" s="9">
        <v>8128</v>
      </c>
      <c r="Z5" s="9">
        <v>996</v>
      </c>
      <c r="AA5" s="14">
        <v>50093</v>
      </c>
      <c r="AB5" s="9">
        <v>1858</v>
      </c>
      <c r="AC5" s="9">
        <v>3953</v>
      </c>
      <c r="AD5" s="9">
        <v>35935</v>
      </c>
      <c r="AE5" s="9">
        <v>8347</v>
      </c>
      <c r="AF5" s="9">
        <v>1035</v>
      </c>
      <c r="AG5" s="9">
        <v>50357</v>
      </c>
      <c r="AH5" s="9">
        <v>1863</v>
      </c>
      <c r="AI5" s="9">
        <v>4087</v>
      </c>
      <c r="AJ5" s="9">
        <v>35918</v>
      </c>
      <c r="AK5" s="9">
        <v>8489</v>
      </c>
      <c r="AL5" s="9">
        <v>1056</v>
      </c>
      <c r="AM5" s="10">
        <v>862</v>
      </c>
      <c r="AN5" s="10">
        <v>845</v>
      </c>
      <c r="AO5" s="10">
        <v>912</v>
      </c>
      <c r="AP5" s="10">
        <v>2299</v>
      </c>
      <c r="AQ5" s="10">
        <v>4781</v>
      </c>
      <c r="AR5" s="10">
        <v>1692</v>
      </c>
      <c r="AS5" s="10">
        <v>1260</v>
      </c>
      <c r="AT5" s="10">
        <v>1251</v>
      </c>
      <c r="AU5" s="10">
        <v>1384</v>
      </c>
      <c r="AV5" s="10">
        <v>1450</v>
      </c>
      <c r="AW5" s="10">
        <v>1295</v>
      </c>
      <c r="AX5" s="10">
        <v>1233</v>
      </c>
      <c r="AY5" s="10">
        <v>1358</v>
      </c>
      <c r="AZ5" s="10">
        <v>1087</v>
      </c>
      <c r="BA5" s="10">
        <v>848</v>
      </c>
      <c r="BB5" s="10">
        <v>627</v>
      </c>
      <c r="BC5" s="10">
        <v>414</v>
      </c>
      <c r="BD5" s="10">
        <v>266</v>
      </c>
      <c r="BE5" s="10">
        <v>877</v>
      </c>
      <c r="BF5" s="10">
        <v>847</v>
      </c>
      <c r="BG5" s="10">
        <v>905</v>
      </c>
      <c r="BH5" s="10">
        <v>2208</v>
      </c>
      <c r="BI5" s="10">
        <v>4941</v>
      </c>
      <c r="BJ5" s="10">
        <v>1810</v>
      </c>
      <c r="BK5" s="10">
        <v>1249</v>
      </c>
      <c r="BL5" s="10">
        <v>1233</v>
      </c>
      <c r="BM5" s="10">
        <v>1383</v>
      </c>
      <c r="BN5" s="10">
        <v>1464</v>
      </c>
      <c r="BO5" s="10">
        <v>1283</v>
      </c>
      <c r="BP5" s="10">
        <v>1225</v>
      </c>
      <c r="BQ5" s="10">
        <v>1375</v>
      </c>
      <c r="BR5" s="10">
        <v>1126</v>
      </c>
      <c r="BS5" s="10">
        <v>877</v>
      </c>
      <c r="BT5" s="10">
        <v>624</v>
      </c>
      <c r="BU5" s="10">
        <v>453</v>
      </c>
      <c r="BV5" s="10">
        <v>278</v>
      </c>
      <c r="BW5" s="10">
        <v>916</v>
      </c>
      <c r="BX5" s="10">
        <v>856</v>
      </c>
      <c r="BY5" s="10">
        <v>934</v>
      </c>
      <c r="BZ5" s="10">
        <v>2196</v>
      </c>
      <c r="CA5" s="10">
        <v>4942</v>
      </c>
      <c r="CB5" s="10">
        <v>1815</v>
      </c>
      <c r="CC5" s="10">
        <v>1276</v>
      </c>
      <c r="CD5" s="10">
        <v>1196</v>
      </c>
      <c r="CE5" s="10">
        <v>1322</v>
      </c>
      <c r="CF5" s="10">
        <v>1460</v>
      </c>
      <c r="CG5" s="10">
        <v>1309</v>
      </c>
      <c r="CH5" s="10">
        <v>1204</v>
      </c>
      <c r="CI5" s="10">
        <v>1273</v>
      </c>
      <c r="CJ5" s="10">
        <v>1267</v>
      </c>
      <c r="CK5" s="10">
        <v>873</v>
      </c>
      <c r="CL5" s="10">
        <v>651</v>
      </c>
      <c r="CM5" s="10">
        <v>458</v>
      </c>
      <c r="CN5" s="10">
        <v>306</v>
      </c>
      <c r="CO5" s="10">
        <v>889</v>
      </c>
      <c r="CP5" s="10">
        <v>914</v>
      </c>
      <c r="CQ5" s="10">
        <v>897</v>
      </c>
      <c r="CR5" s="10">
        <v>2217</v>
      </c>
      <c r="CS5" s="10">
        <v>5339</v>
      </c>
      <c r="CT5" s="10">
        <v>1893</v>
      </c>
      <c r="CU5" s="10">
        <v>1395</v>
      </c>
      <c r="CV5" s="10">
        <v>1165</v>
      </c>
      <c r="CW5" s="10">
        <v>1294</v>
      </c>
      <c r="CX5" s="10">
        <v>1471</v>
      </c>
      <c r="CY5" s="10">
        <v>1322</v>
      </c>
      <c r="CZ5" s="10">
        <v>1230</v>
      </c>
      <c r="DA5" s="10">
        <v>1214</v>
      </c>
      <c r="DB5" s="10">
        <v>1343</v>
      </c>
      <c r="DC5" s="10">
        <v>875</v>
      </c>
      <c r="DD5" s="10">
        <v>670</v>
      </c>
      <c r="DE5" s="10">
        <v>457</v>
      </c>
      <c r="DF5" s="10">
        <v>329</v>
      </c>
      <c r="DG5" s="10">
        <v>892</v>
      </c>
      <c r="DH5" s="10">
        <v>949</v>
      </c>
      <c r="DI5" s="10">
        <v>894</v>
      </c>
      <c r="DJ5" s="10">
        <v>2225</v>
      </c>
      <c r="DK5" s="10">
        <v>5368</v>
      </c>
      <c r="DL5" s="10">
        <v>1846</v>
      </c>
      <c r="DM5" s="10">
        <v>1432</v>
      </c>
      <c r="DN5" s="10">
        <v>1212</v>
      </c>
      <c r="DO5" s="10">
        <v>1265</v>
      </c>
      <c r="DP5" s="10">
        <v>1451</v>
      </c>
      <c r="DQ5" s="10">
        <v>1333</v>
      </c>
      <c r="DR5" s="10">
        <v>1194</v>
      </c>
      <c r="DS5" s="10">
        <v>1205</v>
      </c>
      <c r="DT5" s="10">
        <v>1305</v>
      </c>
      <c r="DU5" s="10">
        <v>958</v>
      </c>
      <c r="DV5" s="10">
        <v>680</v>
      </c>
      <c r="DW5" s="10">
        <v>477</v>
      </c>
      <c r="DX5" s="10">
        <v>351</v>
      </c>
      <c r="DY5" s="10">
        <v>911</v>
      </c>
      <c r="DZ5" s="10">
        <v>965</v>
      </c>
      <c r="EA5" s="10">
        <v>925</v>
      </c>
      <c r="EB5" s="10">
        <v>2230</v>
      </c>
      <c r="EC5" s="10">
        <v>5406</v>
      </c>
      <c r="ED5" s="10">
        <v>1850</v>
      </c>
      <c r="EE5" s="10">
        <v>1481</v>
      </c>
      <c r="EF5" s="10">
        <v>1219</v>
      </c>
      <c r="EG5" s="10">
        <v>1259</v>
      </c>
      <c r="EH5" s="10">
        <v>1425</v>
      </c>
      <c r="EI5" s="10">
        <v>1384</v>
      </c>
      <c r="EJ5" s="10">
        <v>1190</v>
      </c>
      <c r="EK5" s="10">
        <v>1163</v>
      </c>
      <c r="EL5" s="10">
        <v>1280</v>
      </c>
      <c r="EM5" s="10">
        <v>999</v>
      </c>
      <c r="EN5" s="10">
        <v>727</v>
      </c>
      <c r="EO5" s="10">
        <v>466</v>
      </c>
      <c r="EP5" s="10">
        <v>374</v>
      </c>
      <c r="EQ5" s="11">
        <v>861</v>
      </c>
      <c r="ER5" s="11">
        <v>786</v>
      </c>
      <c r="ES5" s="11">
        <v>857</v>
      </c>
      <c r="ET5" s="11">
        <v>2269</v>
      </c>
      <c r="EU5" s="11">
        <v>4375</v>
      </c>
      <c r="EV5" s="11">
        <v>1408</v>
      </c>
      <c r="EW5" s="11">
        <v>1100</v>
      </c>
      <c r="EX5" s="11">
        <v>1091</v>
      </c>
      <c r="EY5" s="11">
        <v>1226</v>
      </c>
      <c r="EZ5" s="11">
        <v>1283</v>
      </c>
      <c r="FA5" s="11">
        <v>1352</v>
      </c>
      <c r="FB5" s="11">
        <v>1228</v>
      </c>
      <c r="FC5" s="11">
        <v>1494</v>
      </c>
      <c r="FD5" s="11">
        <v>1083</v>
      </c>
      <c r="FE5" s="11">
        <v>1009</v>
      </c>
      <c r="FF5" s="11">
        <v>783</v>
      </c>
      <c r="FG5" s="11">
        <v>585</v>
      </c>
      <c r="FH5" s="11">
        <v>605</v>
      </c>
      <c r="FI5" s="11">
        <v>903</v>
      </c>
      <c r="FJ5" s="11">
        <v>810</v>
      </c>
      <c r="FK5" s="11">
        <v>855</v>
      </c>
      <c r="FL5" s="11">
        <v>2362</v>
      </c>
      <c r="FM5" s="11">
        <v>4515</v>
      </c>
      <c r="FN5" s="11">
        <v>1415</v>
      </c>
      <c r="FO5" s="11">
        <v>1133</v>
      </c>
      <c r="FP5" s="11">
        <v>1066</v>
      </c>
      <c r="FQ5" s="11">
        <v>1209</v>
      </c>
      <c r="FR5" s="11">
        <v>1328</v>
      </c>
      <c r="FS5" s="11">
        <v>1299</v>
      </c>
      <c r="FT5" s="11">
        <v>1281</v>
      </c>
      <c r="FU5" s="11">
        <v>1480</v>
      </c>
      <c r="FV5" s="11">
        <v>1158</v>
      </c>
      <c r="FW5" s="11">
        <v>966</v>
      </c>
      <c r="FX5" s="11">
        <v>798</v>
      </c>
      <c r="FY5" s="11">
        <v>594</v>
      </c>
      <c r="FZ5" s="11">
        <v>627</v>
      </c>
      <c r="GA5" s="11">
        <v>921</v>
      </c>
      <c r="GB5" s="11">
        <v>843</v>
      </c>
      <c r="GC5" s="11">
        <v>811</v>
      </c>
      <c r="GD5" s="11">
        <v>2255</v>
      </c>
      <c r="GE5" s="11">
        <v>4806</v>
      </c>
      <c r="GF5" s="11">
        <v>1507</v>
      </c>
      <c r="GG5" s="11">
        <v>1200</v>
      </c>
      <c r="GH5" s="11">
        <v>1059</v>
      </c>
      <c r="GI5" s="11">
        <v>1245</v>
      </c>
      <c r="GJ5" s="11">
        <v>1272</v>
      </c>
      <c r="GK5" s="11">
        <v>1320</v>
      </c>
      <c r="GL5" s="11">
        <v>1293</v>
      </c>
      <c r="GM5" s="11">
        <v>1364</v>
      </c>
      <c r="GN5" s="11">
        <v>1292</v>
      </c>
      <c r="GO5" s="11">
        <v>939</v>
      </c>
      <c r="GP5" s="11">
        <v>815</v>
      </c>
      <c r="GQ5" s="11">
        <v>603</v>
      </c>
      <c r="GR5" s="11">
        <v>660</v>
      </c>
      <c r="GS5" s="11">
        <v>915</v>
      </c>
      <c r="GT5" s="11">
        <v>891</v>
      </c>
      <c r="GU5" s="11">
        <v>790</v>
      </c>
      <c r="GV5" s="11">
        <v>2443</v>
      </c>
      <c r="GW5" s="11">
        <v>5124</v>
      </c>
      <c r="GX5" s="11">
        <v>1652</v>
      </c>
      <c r="GY5" s="11">
        <v>1243</v>
      </c>
      <c r="GZ5" s="11">
        <v>1052</v>
      </c>
      <c r="HA5" s="11">
        <v>1209</v>
      </c>
      <c r="HB5" s="11">
        <v>1298</v>
      </c>
      <c r="HC5" s="11">
        <v>1308</v>
      </c>
      <c r="HD5" s="11">
        <v>1274</v>
      </c>
      <c r="HE5" s="11">
        <v>1313</v>
      </c>
      <c r="HF5" s="11">
        <v>1383</v>
      </c>
      <c r="HG5" s="11">
        <v>933</v>
      </c>
      <c r="HH5" s="11">
        <v>878</v>
      </c>
      <c r="HI5" s="11">
        <v>593</v>
      </c>
      <c r="HJ5" s="11">
        <v>667</v>
      </c>
      <c r="HK5" s="11">
        <v>966</v>
      </c>
      <c r="HL5" s="11">
        <v>932</v>
      </c>
      <c r="HM5" s="11">
        <v>797</v>
      </c>
      <c r="HN5" s="11">
        <v>2392</v>
      </c>
      <c r="HO5" s="11">
        <v>5162</v>
      </c>
      <c r="HP5" s="11">
        <v>1543</v>
      </c>
      <c r="HQ5" s="11">
        <v>1278</v>
      </c>
      <c r="HR5" s="11">
        <v>1112</v>
      </c>
      <c r="HS5" s="11">
        <v>1184</v>
      </c>
      <c r="HT5" s="11">
        <v>1235</v>
      </c>
      <c r="HU5" s="11">
        <v>1329</v>
      </c>
      <c r="HV5" s="11">
        <v>1269</v>
      </c>
      <c r="HW5" s="11">
        <v>1281</v>
      </c>
      <c r="HX5" s="11">
        <v>1385</v>
      </c>
      <c r="HY5" s="11">
        <v>984</v>
      </c>
      <c r="HZ5" s="11">
        <v>912</v>
      </c>
      <c r="IA5" s="11">
        <v>611</v>
      </c>
      <c r="IB5" s="11">
        <v>684</v>
      </c>
      <c r="IC5" s="11">
        <v>952</v>
      </c>
      <c r="ID5" s="11">
        <v>987</v>
      </c>
      <c r="IE5" s="11">
        <v>817</v>
      </c>
      <c r="IF5" s="11">
        <v>2373</v>
      </c>
      <c r="IG5" s="11">
        <v>5289</v>
      </c>
      <c r="IH5" s="11">
        <v>1423</v>
      </c>
      <c r="II5" s="11">
        <v>1282</v>
      </c>
      <c r="IJ5" s="11">
        <v>1126</v>
      </c>
      <c r="IK5" s="11">
        <v>1163</v>
      </c>
      <c r="IL5" s="11">
        <v>1205</v>
      </c>
      <c r="IM5" s="11">
        <v>1314</v>
      </c>
      <c r="IN5" s="11">
        <v>1306</v>
      </c>
      <c r="IO5" s="11">
        <v>1223</v>
      </c>
      <c r="IP5" s="11">
        <v>1406</v>
      </c>
      <c r="IQ5" s="11">
        <v>1013</v>
      </c>
      <c r="IR5" s="11">
        <v>915</v>
      </c>
      <c r="IS5" s="11">
        <v>627</v>
      </c>
      <c r="IT5" s="11">
        <v>682</v>
      </c>
      <c r="IV5" s="8" t="s">
        <v>69</v>
      </c>
      <c r="IW5" s="12">
        <v>12615</v>
      </c>
      <c r="IX5" s="12">
        <v>13344</v>
      </c>
      <c r="IY5" s="12">
        <v>13663</v>
      </c>
      <c r="IZ5" s="12">
        <v>13821</v>
      </c>
      <c r="JA5" s="12">
        <v>14707</v>
      </c>
      <c r="JB5" s="13">
        <v>14766</v>
      </c>
      <c r="JC5" s="9">
        <v>14905</v>
      </c>
      <c r="JE5" s="9">
        <v>69317</v>
      </c>
      <c r="JF5" s="9">
        <v>1787</v>
      </c>
      <c r="JG5" s="9">
        <v>3782</v>
      </c>
      <c r="JH5" s="9">
        <v>21837</v>
      </c>
      <c r="JI5" s="9">
        <v>56070</v>
      </c>
      <c r="JJ5" s="9">
        <v>7678</v>
      </c>
      <c r="JK5" s="9">
        <v>4272</v>
      </c>
      <c r="JL5" s="9">
        <v>2492</v>
      </c>
      <c r="JM5">
        <v>914</v>
      </c>
    </row>
    <row r="6" spans="1:273" x14ac:dyDescent="0.2">
      <c r="A6" t="s">
        <v>70</v>
      </c>
      <c r="B6" s="8" t="s">
        <v>71</v>
      </c>
      <c r="C6" s="9">
        <v>510628.00000000006</v>
      </c>
      <c r="D6" s="9">
        <v>28143.000000000004</v>
      </c>
      <c r="E6" s="9">
        <v>59712.000000000007</v>
      </c>
      <c r="F6" s="9">
        <v>331665</v>
      </c>
      <c r="G6" s="9">
        <v>91108</v>
      </c>
      <c r="H6" s="9">
        <v>10505.000000000002</v>
      </c>
      <c r="I6" s="9">
        <v>512994</v>
      </c>
      <c r="J6" s="9">
        <v>28660.999999999996</v>
      </c>
      <c r="K6" s="9">
        <v>59498.999999999993</v>
      </c>
      <c r="L6" s="9">
        <v>331820</v>
      </c>
      <c r="M6" s="9">
        <v>93014</v>
      </c>
      <c r="N6" s="9">
        <v>10974</v>
      </c>
      <c r="O6" s="9">
        <v>514348</v>
      </c>
      <c r="P6" s="9">
        <v>28854</v>
      </c>
      <c r="Q6" s="9">
        <v>59606</v>
      </c>
      <c r="R6" s="9">
        <v>329307.00000000006</v>
      </c>
      <c r="S6" s="9">
        <v>96581</v>
      </c>
      <c r="T6" s="9">
        <v>11262</v>
      </c>
      <c r="U6" s="9">
        <v>515957</v>
      </c>
      <c r="V6" s="9">
        <v>28807</v>
      </c>
      <c r="W6" s="9">
        <v>59535</v>
      </c>
      <c r="X6" s="9">
        <v>328615</v>
      </c>
      <c r="Y6" s="9">
        <v>99000</v>
      </c>
      <c r="Z6" s="9">
        <v>11262.999999999998</v>
      </c>
      <c r="AA6" s="9">
        <v>517773</v>
      </c>
      <c r="AB6" s="9">
        <v>28836</v>
      </c>
      <c r="AC6" s="9">
        <v>59625</v>
      </c>
      <c r="AD6" s="9">
        <v>327841</v>
      </c>
      <c r="AE6" s="9">
        <v>101471</v>
      </c>
      <c r="AF6" s="9">
        <v>11625</v>
      </c>
      <c r="AG6" s="9">
        <v>519695</v>
      </c>
      <c r="AH6" s="9">
        <v>28446</v>
      </c>
      <c r="AI6" s="9">
        <v>60207</v>
      </c>
      <c r="AJ6" s="9">
        <v>327617</v>
      </c>
      <c r="AK6" s="9">
        <v>103425</v>
      </c>
      <c r="AL6" s="9">
        <v>11824</v>
      </c>
      <c r="AM6" s="9">
        <v>14343</v>
      </c>
      <c r="AN6" s="9">
        <v>13067</v>
      </c>
      <c r="AO6" s="9">
        <v>14457</v>
      </c>
      <c r="AP6" s="9">
        <v>16891</v>
      </c>
      <c r="AQ6" s="9">
        <v>17628</v>
      </c>
      <c r="AR6" s="9">
        <v>15132</v>
      </c>
      <c r="AS6" s="9">
        <v>13506</v>
      </c>
      <c r="AT6" s="9">
        <v>15594.999999999998</v>
      </c>
      <c r="AU6" s="9">
        <v>18695</v>
      </c>
      <c r="AV6" s="9">
        <v>19337.000000000004</v>
      </c>
      <c r="AW6" s="9">
        <v>17126</v>
      </c>
      <c r="AX6" s="9">
        <v>16297</v>
      </c>
      <c r="AY6" s="9">
        <v>17258</v>
      </c>
      <c r="AZ6" s="9">
        <v>13224</v>
      </c>
      <c r="BA6" s="9">
        <v>10877.999999999998</v>
      </c>
      <c r="BB6" s="9">
        <v>8027</v>
      </c>
      <c r="BC6" s="9">
        <v>5152</v>
      </c>
      <c r="BD6" s="9">
        <v>3340</v>
      </c>
      <c r="BE6" s="9">
        <v>14613</v>
      </c>
      <c r="BF6" s="9">
        <v>13217</v>
      </c>
      <c r="BG6" s="9">
        <v>14119</v>
      </c>
      <c r="BH6" s="9">
        <v>16461</v>
      </c>
      <c r="BI6" s="9">
        <v>17799.999999999996</v>
      </c>
      <c r="BJ6" s="9">
        <v>15355</v>
      </c>
      <c r="BK6" s="9">
        <v>13940</v>
      </c>
      <c r="BL6" s="9">
        <v>14723</v>
      </c>
      <c r="BM6" s="9">
        <v>18501</v>
      </c>
      <c r="BN6" s="9">
        <v>19688</v>
      </c>
      <c r="BO6" s="9">
        <v>17434</v>
      </c>
      <c r="BP6" s="9">
        <v>16180</v>
      </c>
      <c r="BQ6" s="9">
        <v>17403</v>
      </c>
      <c r="BR6" s="9">
        <v>13876</v>
      </c>
      <c r="BS6" s="9">
        <v>10878.000000000002</v>
      </c>
      <c r="BT6" s="9">
        <v>8136</v>
      </c>
      <c r="BU6" s="9">
        <v>5265</v>
      </c>
      <c r="BV6" s="9">
        <v>3579</v>
      </c>
      <c r="BW6" s="9">
        <v>14704.999999999998</v>
      </c>
      <c r="BX6" s="9">
        <v>13683</v>
      </c>
      <c r="BY6" s="9">
        <v>13769</v>
      </c>
      <c r="BZ6" s="9">
        <v>16310</v>
      </c>
      <c r="CA6" s="9">
        <v>18271</v>
      </c>
      <c r="CB6" s="9">
        <v>15156</v>
      </c>
      <c r="CC6" s="9">
        <v>14385</v>
      </c>
      <c r="CD6" s="9">
        <v>13824</v>
      </c>
      <c r="CE6" s="9">
        <v>17919</v>
      </c>
      <c r="CF6" s="9">
        <v>19691</v>
      </c>
      <c r="CG6" s="9">
        <v>17778.000000000004</v>
      </c>
      <c r="CH6" s="9">
        <v>16435</v>
      </c>
      <c r="CI6" s="9">
        <v>16508</v>
      </c>
      <c r="CJ6" s="9">
        <v>15234</v>
      </c>
      <c r="CK6" s="9">
        <v>10837</v>
      </c>
      <c r="CL6" s="9">
        <v>8463.9999999999982</v>
      </c>
      <c r="CM6" s="9">
        <v>5429</v>
      </c>
      <c r="CN6" s="9">
        <v>3734</v>
      </c>
      <c r="CO6" s="10">
        <v>14853.999999999998</v>
      </c>
      <c r="CP6" s="10">
        <v>14038</v>
      </c>
      <c r="CQ6" s="10">
        <v>13371</v>
      </c>
      <c r="CR6" s="10">
        <v>16231</v>
      </c>
      <c r="CS6" s="10">
        <v>18733</v>
      </c>
      <c r="CT6" s="10">
        <v>14904.999999999998</v>
      </c>
      <c r="CU6" s="10">
        <v>15064</v>
      </c>
      <c r="CV6" s="10">
        <v>13213</v>
      </c>
      <c r="CW6" s="10">
        <v>17285</v>
      </c>
      <c r="CX6" s="10">
        <v>19504.000000000004</v>
      </c>
      <c r="CY6" s="10">
        <v>18274</v>
      </c>
      <c r="CZ6" s="10">
        <v>16567</v>
      </c>
      <c r="DA6" s="10">
        <v>16090</v>
      </c>
      <c r="DB6" s="10">
        <v>15983</v>
      </c>
      <c r="DC6" s="10">
        <v>10967</v>
      </c>
      <c r="DD6" s="10">
        <v>8725</v>
      </c>
      <c r="DE6" s="10">
        <v>5580</v>
      </c>
      <c r="DF6" s="10">
        <v>3842</v>
      </c>
      <c r="DG6" s="10">
        <v>14891</v>
      </c>
      <c r="DH6" s="10">
        <v>14402</v>
      </c>
      <c r="DI6" s="10">
        <v>13177</v>
      </c>
      <c r="DJ6" s="10">
        <v>15974</v>
      </c>
      <c r="DK6" s="10">
        <v>19185</v>
      </c>
      <c r="DL6" s="10">
        <v>14719</v>
      </c>
      <c r="DM6" s="10">
        <v>15144</v>
      </c>
      <c r="DN6" s="10">
        <v>13322</v>
      </c>
      <c r="DO6" s="10">
        <v>16395</v>
      </c>
      <c r="DP6" s="10">
        <v>19229.999999999996</v>
      </c>
      <c r="DQ6" s="10">
        <v>18701.999999999996</v>
      </c>
      <c r="DR6" s="10">
        <v>16829</v>
      </c>
      <c r="DS6" s="10">
        <v>15802</v>
      </c>
      <c r="DT6" s="10">
        <v>16266</v>
      </c>
      <c r="DU6" s="10">
        <v>11499</v>
      </c>
      <c r="DV6" s="10">
        <v>8889</v>
      </c>
      <c r="DW6" s="10">
        <v>5735</v>
      </c>
      <c r="DX6" s="10">
        <v>4050</v>
      </c>
      <c r="DY6" s="10">
        <v>14688</v>
      </c>
      <c r="DZ6" s="10">
        <v>14706</v>
      </c>
      <c r="EA6" s="10">
        <v>13297</v>
      </c>
      <c r="EB6" s="10">
        <v>15794</v>
      </c>
      <c r="EC6" s="10">
        <v>19124.999999999996</v>
      </c>
      <c r="ED6" s="10">
        <v>14919.999999999998</v>
      </c>
      <c r="EE6" s="10">
        <v>15162</v>
      </c>
      <c r="EF6" s="10">
        <v>13509</v>
      </c>
      <c r="EG6" s="10">
        <v>15746</v>
      </c>
      <c r="EH6" s="10">
        <v>18765</v>
      </c>
      <c r="EI6" s="10">
        <v>19274</v>
      </c>
      <c r="EJ6" s="10">
        <v>16975</v>
      </c>
      <c r="EK6" s="10">
        <v>15809</v>
      </c>
      <c r="EL6" s="10">
        <v>16360</v>
      </c>
      <c r="EM6" s="10">
        <v>11982</v>
      </c>
      <c r="EN6" s="10">
        <v>9098.9999999999982</v>
      </c>
      <c r="EO6" s="10">
        <v>5873</v>
      </c>
      <c r="EP6" s="10">
        <v>4215.0000000000009</v>
      </c>
      <c r="EQ6" s="9">
        <v>13800</v>
      </c>
      <c r="ER6" s="9">
        <v>12417.999999999998</v>
      </c>
      <c r="ES6" s="9">
        <v>13948</v>
      </c>
      <c r="ET6" s="9">
        <v>16366</v>
      </c>
      <c r="EU6" s="9">
        <v>17230</v>
      </c>
      <c r="EV6" s="9">
        <v>15027</v>
      </c>
      <c r="EW6" s="9">
        <v>13904.999999999998</v>
      </c>
      <c r="EX6" s="9">
        <v>16303</v>
      </c>
      <c r="EY6" s="9">
        <v>19049</v>
      </c>
      <c r="EZ6" s="9">
        <v>19676.999999999996</v>
      </c>
      <c r="FA6" s="9">
        <v>18108</v>
      </c>
      <c r="FB6" s="9">
        <v>16564</v>
      </c>
      <c r="FC6" s="9">
        <v>17793</v>
      </c>
      <c r="FD6" s="9">
        <v>13890.999999999998</v>
      </c>
      <c r="FE6" s="9">
        <v>12031</v>
      </c>
      <c r="FF6" s="9">
        <v>9895</v>
      </c>
      <c r="FG6" s="9">
        <v>7505</v>
      </c>
      <c r="FH6" s="9">
        <v>7164.9999999999991</v>
      </c>
      <c r="FI6" s="9">
        <v>14048</v>
      </c>
      <c r="FJ6" s="9">
        <v>12703</v>
      </c>
      <c r="FK6" s="9">
        <v>13589</v>
      </c>
      <c r="FL6" s="9">
        <v>16030.000000000002</v>
      </c>
      <c r="FM6" s="9">
        <v>17506</v>
      </c>
      <c r="FN6" s="9">
        <v>15150</v>
      </c>
      <c r="FO6" s="9">
        <v>14365</v>
      </c>
      <c r="FP6" s="9">
        <v>15265</v>
      </c>
      <c r="FQ6" s="9">
        <v>18872.999999999996</v>
      </c>
      <c r="FR6" s="9">
        <v>19862</v>
      </c>
      <c r="FS6" s="9">
        <v>18448</v>
      </c>
      <c r="FT6" s="9">
        <v>16738</v>
      </c>
      <c r="FU6" s="9">
        <v>17969</v>
      </c>
      <c r="FV6" s="9">
        <v>14423</v>
      </c>
      <c r="FW6" s="9">
        <v>12042</v>
      </c>
      <c r="FX6" s="9">
        <v>9882</v>
      </c>
      <c r="FY6" s="9">
        <v>7538</v>
      </c>
      <c r="FZ6" s="9">
        <v>7395</v>
      </c>
      <c r="GA6" s="9">
        <v>14149</v>
      </c>
      <c r="GB6" s="9">
        <v>13125</v>
      </c>
      <c r="GC6" s="9">
        <v>13079</v>
      </c>
      <c r="GD6" s="9">
        <v>15431</v>
      </c>
      <c r="GE6" s="9">
        <v>18157</v>
      </c>
      <c r="GF6" s="9">
        <v>14903</v>
      </c>
      <c r="GG6" s="9">
        <v>14765</v>
      </c>
      <c r="GH6" s="9">
        <v>14451</v>
      </c>
      <c r="GI6" s="9">
        <v>18538</v>
      </c>
      <c r="GJ6" s="9">
        <v>19873</v>
      </c>
      <c r="GK6" s="9">
        <v>18744</v>
      </c>
      <c r="GL6" s="9">
        <v>16971.000000000004</v>
      </c>
      <c r="GM6" s="9">
        <v>17147</v>
      </c>
      <c r="GN6" s="9">
        <v>15664</v>
      </c>
      <c r="GO6" s="9">
        <v>12038</v>
      </c>
      <c r="GP6" s="9">
        <v>10093.999999999998</v>
      </c>
      <c r="GQ6" s="9">
        <v>7559</v>
      </c>
      <c r="GR6" s="9">
        <v>7528</v>
      </c>
      <c r="GS6" s="11">
        <v>13953</v>
      </c>
      <c r="GT6" s="11">
        <v>13515</v>
      </c>
      <c r="GU6" s="11">
        <v>12762</v>
      </c>
      <c r="GV6" s="11">
        <v>15407</v>
      </c>
      <c r="GW6" s="11">
        <v>18406</v>
      </c>
      <c r="GX6" s="11">
        <v>15029</v>
      </c>
      <c r="GY6" s="11">
        <v>15057</v>
      </c>
      <c r="GZ6" s="11">
        <v>13942</v>
      </c>
      <c r="HA6" s="11">
        <v>17844</v>
      </c>
      <c r="HB6" s="11">
        <v>19887.999999999996</v>
      </c>
      <c r="HC6" s="11">
        <v>19003.000000000004</v>
      </c>
      <c r="HD6" s="11">
        <v>17339</v>
      </c>
      <c r="HE6" s="11">
        <v>16683</v>
      </c>
      <c r="HF6" s="11">
        <v>16452</v>
      </c>
      <c r="HG6" s="11">
        <v>12092.999999999998</v>
      </c>
      <c r="HH6" s="11">
        <v>10307</v>
      </c>
      <c r="HI6" s="11">
        <v>7630.0000000000009</v>
      </c>
      <c r="HJ6" s="11">
        <v>7421.0000000000009</v>
      </c>
      <c r="HK6" s="15">
        <v>13945</v>
      </c>
      <c r="HL6" s="15">
        <v>13823</v>
      </c>
      <c r="HM6" s="15">
        <v>12588</v>
      </c>
      <c r="HN6" s="15">
        <v>15057</v>
      </c>
      <c r="HO6" s="15">
        <v>18609</v>
      </c>
      <c r="HP6" s="15">
        <v>15243</v>
      </c>
      <c r="HQ6" s="15">
        <v>15114</v>
      </c>
      <c r="HR6" s="15">
        <v>13968</v>
      </c>
      <c r="HS6" s="15">
        <v>17020</v>
      </c>
      <c r="HT6" s="15">
        <v>19611</v>
      </c>
      <c r="HU6" s="15">
        <v>19238</v>
      </c>
      <c r="HV6" s="15">
        <v>17837</v>
      </c>
      <c r="HW6" s="15">
        <v>16477</v>
      </c>
      <c r="HX6" s="15">
        <v>16862</v>
      </c>
      <c r="HY6" s="15">
        <v>12411</v>
      </c>
      <c r="HZ6" s="15">
        <v>10579</v>
      </c>
      <c r="IA6" s="15">
        <v>7605</v>
      </c>
      <c r="IB6" s="15">
        <v>7575</v>
      </c>
      <c r="IC6" s="11">
        <v>13758</v>
      </c>
      <c r="ID6" s="11">
        <v>14152.999999999998</v>
      </c>
      <c r="IE6" s="11">
        <v>12639</v>
      </c>
      <c r="IF6" s="11">
        <v>14993</v>
      </c>
      <c r="IG6" s="11">
        <v>18506</v>
      </c>
      <c r="IH6" s="11">
        <v>15370.999999999998</v>
      </c>
      <c r="II6" s="11">
        <v>15172</v>
      </c>
      <c r="IJ6" s="11">
        <v>14260</v>
      </c>
      <c r="IK6" s="11">
        <v>16297</v>
      </c>
      <c r="IL6" s="11">
        <v>19151.999999999996</v>
      </c>
      <c r="IM6" s="11">
        <v>19711</v>
      </c>
      <c r="IN6" s="11">
        <v>18161</v>
      </c>
      <c r="IO6" s="11">
        <v>16327</v>
      </c>
      <c r="IP6" s="11">
        <v>17150</v>
      </c>
      <c r="IQ6" s="11">
        <v>12840.000000000002</v>
      </c>
      <c r="IR6" s="11">
        <v>10555</v>
      </c>
      <c r="IS6" s="11">
        <v>7742</v>
      </c>
      <c r="IT6" s="11">
        <v>7609</v>
      </c>
      <c r="IV6" s="8" t="s">
        <v>71</v>
      </c>
      <c r="IW6" s="12">
        <v>61425</v>
      </c>
      <c r="IX6" s="12">
        <v>62293</v>
      </c>
      <c r="IY6" s="12">
        <v>61926</v>
      </c>
      <c r="IZ6" s="12">
        <v>62219</v>
      </c>
      <c r="JA6" s="12">
        <v>62928</v>
      </c>
      <c r="JB6" s="13">
        <v>63190</v>
      </c>
      <c r="JC6" s="16">
        <v>63006</v>
      </c>
      <c r="JE6" s="9">
        <v>482169</v>
      </c>
      <c r="JF6" s="9">
        <v>28574</v>
      </c>
      <c r="JG6" s="9">
        <v>59410</v>
      </c>
      <c r="JH6" s="9">
        <v>146879</v>
      </c>
      <c r="JI6" s="9">
        <v>302264</v>
      </c>
      <c r="JJ6" s="9">
        <v>91921</v>
      </c>
      <c r="JK6" s="9">
        <v>50510</v>
      </c>
      <c r="JL6" s="9">
        <v>30600</v>
      </c>
      <c r="JM6">
        <v>10811</v>
      </c>
    </row>
    <row r="7" spans="1:273" x14ac:dyDescent="0.2">
      <c r="A7" t="s">
        <v>70</v>
      </c>
      <c r="B7" s="8" t="s">
        <v>72</v>
      </c>
      <c r="C7" s="9">
        <v>2586868</v>
      </c>
      <c r="D7" s="9">
        <v>148513</v>
      </c>
      <c r="E7" s="9">
        <v>313212</v>
      </c>
      <c r="F7" s="9">
        <v>1679691</v>
      </c>
      <c r="G7">
        <v>445452</v>
      </c>
      <c r="H7">
        <v>54510</v>
      </c>
      <c r="I7" s="9">
        <v>2596400</v>
      </c>
      <c r="J7">
        <v>150000</v>
      </c>
      <c r="K7">
        <v>312200</v>
      </c>
      <c r="L7">
        <v>1681700</v>
      </c>
      <c r="M7">
        <v>452600</v>
      </c>
      <c r="N7">
        <v>56300</v>
      </c>
      <c r="O7" s="17">
        <v>2602300</v>
      </c>
      <c r="P7" s="17">
        <v>151900</v>
      </c>
      <c r="Q7" s="17">
        <v>310800</v>
      </c>
      <c r="R7" s="17">
        <v>1671000</v>
      </c>
      <c r="S7" s="17">
        <v>468600</v>
      </c>
      <c r="T7" s="17">
        <v>57600</v>
      </c>
      <c r="U7" s="9">
        <v>2610481</v>
      </c>
      <c r="V7" s="9">
        <v>151781</v>
      </c>
      <c r="W7" s="9">
        <v>311042</v>
      </c>
      <c r="X7" s="9">
        <v>1667446</v>
      </c>
      <c r="Y7" s="9">
        <v>480212</v>
      </c>
      <c r="Z7" s="9">
        <v>58203</v>
      </c>
      <c r="AA7" s="9">
        <v>2618710</v>
      </c>
      <c r="AB7" s="9">
        <v>151614</v>
      </c>
      <c r="AC7" s="9">
        <v>312242</v>
      </c>
      <c r="AD7" s="9">
        <v>1663362</v>
      </c>
      <c r="AE7" s="9">
        <v>491492</v>
      </c>
      <c r="AF7" s="9">
        <v>60016</v>
      </c>
      <c r="AG7" s="9">
        <v>2624621</v>
      </c>
      <c r="AH7" s="9">
        <v>150100</v>
      </c>
      <c r="AI7" s="9">
        <v>314917</v>
      </c>
      <c r="AJ7" s="9">
        <v>1660407</v>
      </c>
      <c r="AK7" s="9">
        <v>499197</v>
      </c>
      <c r="AL7" s="9">
        <v>60769</v>
      </c>
      <c r="AM7">
        <v>76000</v>
      </c>
      <c r="AN7">
        <v>69200</v>
      </c>
      <c r="AO7">
        <v>75700</v>
      </c>
      <c r="AP7">
        <v>86800</v>
      </c>
      <c r="AQ7">
        <v>91900</v>
      </c>
      <c r="AR7">
        <v>80700</v>
      </c>
      <c r="AS7">
        <v>73200</v>
      </c>
      <c r="AT7">
        <v>79500</v>
      </c>
      <c r="AU7">
        <v>90500</v>
      </c>
      <c r="AV7">
        <v>95500</v>
      </c>
      <c r="AW7">
        <v>88000</v>
      </c>
      <c r="AX7">
        <v>79100</v>
      </c>
      <c r="AY7">
        <v>82000</v>
      </c>
      <c r="AZ7">
        <v>60900</v>
      </c>
      <c r="BA7">
        <v>51700</v>
      </c>
      <c r="BB7">
        <v>40000</v>
      </c>
      <c r="BC7">
        <v>25900</v>
      </c>
      <c r="BD7">
        <v>17100</v>
      </c>
      <c r="BE7">
        <v>76900</v>
      </c>
      <c r="BF7">
        <v>70400</v>
      </c>
      <c r="BG7">
        <v>73700</v>
      </c>
      <c r="BH7">
        <v>85400</v>
      </c>
      <c r="BI7">
        <v>93700</v>
      </c>
      <c r="BJ7">
        <v>81400</v>
      </c>
      <c r="BK7">
        <v>75200</v>
      </c>
      <c r="BL7">
        <v>75900</v>
      </c>
      <c r="BM7">
        <v>89300</v>
      </c>
      <c r="BN7">
        <v>96100</v>
      </c>
      <c r="BO7">
        <v>89400</v>
      </c>
      <c r="BP7">
        <v>79600</v>
      </c>
      <c r="BQ7">
        <v>82700</v>
      </c>
      <c r="BR7">
        <v>63700</v>
      </c>
      <c r="BS7">
        <v>51300</v>
      </c>
      <c r="BT7">
        <v>40400</v>
      </c>
      <c r="BU7">
        <v>26400</v>
      </c>
      <c r="BV7">
        <v>18100</v>
      </c>
      <c r="BW7">
        <v>77900</v>
      </c>
      <c r="BX7">
        <v>72100</v>
      </c>
      <c r="BY7">
        <v>71500</v>
      </c>
      <c r="BZ7">
        <v>83900</v>
      </c>
      <c r="CA7">
        <v>95700</v>
      </c>
      <c r="CB7">
        <v>81800</v>
      </c>
      <c r="CC7">
        <v>76600</v>
      </c>
      <c r="CD7">
        <v>72100</v>
      </c>
      <c r="CE7">
        <v>87400</v>
      </c>
      <c r="CF7">
        <v>95100</v>
      </c>
      <c r="CG7">
        <v>91000</v>
      </c>
      <c r="CH7">
        <v>81100</v>
      </c>
      <c r="CI7">
        <v>78700</v>
      </c>
      <c r="CJ7">
        <v>70200</v>
      </c>
      <c r="CK7">
        <v>51200</v>
      </c>
      <c r="CL7">
        <v>41100</v>
      </c>
      <c r="CM7">
        <v>27200</v>
      </c>
      <c r="CN7">
        <v>18800</v>
      </c>
      <c r="CO7" s="10">
        <v>78075</v>
      </c>
      <c r="CP7" s="10">
        <v>73878</v>
      </c>
      <c r="CQ7" s="10">
        <v>70297</v>
      </c>
      <c r="CR7" s="10">
        <v>82760</v>
      </c>
      <c r="CS7" s="10">
        <v>96364</v>
      </c>
      <c r="CT7" s="10">
        <v>83195</v>
      </c>
      <c r="CU7" s="10">
        <v>78180</v>
      </c>
      <c r="CV7" s="10">
        <v>70240</v>
      </c>
      <c r="CW7" s="10">
        <v>84998</v>
      </c>
      <c r="CX7" s="10">
        <v>93523</v>
      </c>
      <c r="CY7" s="10">
        <v>91961</v>
      </c>
      <c r="CZ7" s="10">
        <v>82821</v>
      </c>
      <c r="DA7" s="10">
        <v>76899</v>
      </c>
      <c r="DB7" s="10">
        <v>74115</v>
      </c>
      <c r="DC7" s="10">
        <v>51440</v>
      </c>
      <c r="DD7" s="10">
        <v>42207</v>
      </c>
      <c r="DE7" s="10">
        <v>28107</v>
      </c>
      <c r="DF7" s="10">
        <v>19394</v>
      </c>
      <c r="DG7" s="10">
        <v>77955</v>
      </c>
      <c r="DH7" s="10">
        <v>75550</v>
      </c>
      <c r="DI7" s="10">
        <v>69802</v>
      </c>
      <c r="DJ7" s="10">
        <v>81354</v>
      </c>
      <c r="DK7" s="10">
        <v>97153</v>
      </c>
      <c r="DL7" s="10">
        <v>84256</v>
      </c>
      <c r="DM7" s="10">
        <v>78197</v>
      </c>
      <c r="DN7" s="10">
        <v>70768</v>
      </c>
      <c r="DO7" s="10">
        <v>81807</v>
      </c>
      <c r="DP7" s="10">
        <v>91696</v>
      </c>
      <c r="DQ7" s="10">
        <v>92753</v>
      </c>
      <c r="DR7" s="10">
        <v>84475</v>
      </c>
      <c r="DS7" s="10">
        <v>76036</v>
      </c>
      <c r="DT7" s="10">
        <v>76106</v>
      </c>
      <c r="DU7" s="10">
        <v>52880</v>
      </c>
      <c r="DV7" s="10">
        <v>43152</v>
      </c>
      <c r="DW7" s="10">
        <v>28902</v>
      </c>
      <c r="DX7" s="10">
        <v>20374</v>
      </c>
      <c r="DY7" s="10">
        <v>77372</v>
      </c>
      <c r="DZ7" s="10">
        <v>77269</v>
      </c>
      <c r="EA7" s="10">
        <v>69858</v>
      </c>
      <c r="EB7" s="10">
        <v>79797</v>
      </c>
      <c r="EC7" s="10">
        <v>96958</v>
      </c>
      <c r="ED7" s="10">
        <v>85226</v>
      </c>
      <c r="EE7" s="10">
        <v>78358</v>
      </c>
      <c r="EF7" s="10">
        <v>71954</v>
      </c>
      <c r="EG7" s="10">
        <v>79016</v>
      </c>
      <c r="EH7" s="10">
        <v>89366</v>
      </c>
      <c r="EI7" s="10">
        <v>94149</v>
      </c>
      <c r="EJ7" s="10">
        <v>86157</v>
      </c>
      <c r="EK7" s="10">
        <v>75927</v>
      </c>
      <c r="EL7" s="10">
        <v>77126</v>
      </c>
      <c r="EM7" s="10">
        <v>54877</v>
      </c>
      <c r="EN7" s="10">
        <v>43186</v>
      </c>
      <c r="EO7" s="10">
        <v>29497</v>
      </c>
      <c r="EP7" s="10">
        <v>21084</v>
      </c>
      <c r="EQ7">
        <v>72500</v>
      </c>
      <c r="ER7">
        <v>65500</v>
      </c>
      <c r="ES7">
        <v>72000</v>
      </c>
      <c r="ET7">
        <v>83100</v>
      </c>
      <c r="EU7">
        <v>89500</v>
      </c>
      <c r="EV7">
        <v>82600</v>
      </c>
      <c r="EW7">
        <v>74800</v>
      </c>
      <c r="EX7">
        <v>82900</v>
      </c>
      <c r="EY7">
        <v>94400</v>
      </c>
      <c r="EZ7">
        <v>99200</v>
      </c>
      <c r="FA7">
        <v>90700</v>
      </c>
      <c r="FB7">
        <v>81100</v>
      </c>
      <c r="FC7">
        <v>85000</v>
      </c>
      <c r="FD7">
        <v>64400</v>
      </c>
      <c r="FE7">
        <v>59500</v>
      </c>
      <c r="FF7">
        <v>50200</v>
      </c>
      <c r="FG7">
        <v>38300</v>
      </c>
      <c r="FH7">
        <v>37400</v>
      </c>
      <c r="FI7">
        <v>73100</v>
      </c>
      <c r="FJ7">
        <v>66800</v>
      </c>
      <c r="FK7">
        <v>70400</v>
      </c>
      <c r="FL7">
        <v>81600</v>
      </c>
      <c r="FM7">
        <v>90500</v>
      </c>
      <c r="FN7">
        <v>83100</v>
      </c>
      <c r="FO7">
        <v>76600</v>
      </c>
      <c r="FP7">
        <v>78900</v>
      </c>
      <c r="FQ7">
        <v>93400</v>
      </c>
      <c r="FR7">
        <v>99700</v>
      </c>
      <c r="FS7">
        <v>92600</v>
      </c>
      <c r="FT7">
        <v>81800</v>
      </c>
      <c r="FU7">
        <v>85800</v>
      </c>
      <c r="FV7">
        <v>67000</v>
      </c>
      <c r="FW7">
        <v>58700</v>
      </c>
      <c r="FX7">
        <v>49900</v>
      </c>
      <c r="FY7">
        <v>38800</v>
      </c>
      <c r="FZ7">
        <v>38200</v>
      </c>
      <c r="GA7">
        <v>73900</v>
      </c>
      <c r="GB7">
        <v>68400</v>
      </c>
      <c r="GC7">
        <v>68100</v>
      </c>
      <c r="GD7">
        <v>79500</v>
      </c>
      <c r="GE7">
        <v>91800</v>
      </c>
      <c r="GF7">
        <v>83000</v>
      </c>
      <c r="GG7">
        <v>79000</v>
      </c>
      <c r="GH7">
        <v>74800</v>
      </c>
      <c r="GI7">
        <v>91600</v>
      </c>
      <c r="GJ7">
        <v>99100</v>
      </c>
      <c r="GK7">
        <v>94400</v>
      </c>
      <c r="GL7">
        <v>83300</v>
      </c>
      <c r="GM7">
        <v>82100</v>
      </c>
      <c r="GN7">
        <v>73400</v>
      </c>
      <c r="GO7">
        <v>58100</v>
      </c>
      <c r="GP7">
        <v>50400</v>
      </c>
      <c r="GQ7">
        <v>39300</v>
      </c>
      <c r="GR7">
        <v>38800</v>
      </c>
      <c r="GS7" s="11">
        <v>73706</v>
      </c>
      <c r="GT7" s="11">
        <v>70602</v>
      </c>
      <c r="GU7" s="11">
        <v>66477</v>
      </c>
      <c r="GV7" s="11">
        <v>78445</v>
      </c>
      <c r="GW7" s="11">
        <v>91961</v>
      </c>
      <c r="GX7" s="11">
        <v>83836</v>
      </c>
      <c r="GY7" s="11">
        <v>81240</v>
      </c>
      <c r="GZ7" s="11">
        <v>72722</v>
      </c>
      <c r="HA7" s="11">
        <v>89102</v>
      </c>
      <c r="HB7" s="11">
        <v>97639</v>
      </c>
      <c r="HC7" s="11">
        <v>95722</v>
      </c>
      <c r="HD7" s="11">
        <v>85402</v>
      </c>
      <c r="HE7" s="11">
        <v>80224</v>
      </c>
      <c r="HF7" s="11">
        <v>77702</v>
      </c>
      <c r="HG7" s="11">
        <v>57697</v>
      </c>
      <c r="HH7" s="11">
        <v>51241</v>
      </c>
      <c r="HI7" s="11">
        <v>39500</v>
      </c>
      <c r="HJ7" s="11">
        <v>38809</v>
      </c>
      <c r="HK7" s="11">
        <v>73659</v>
      </c>
      <c r="HL7" s="11">
        <v>71976</v>
      </c>
      <c r="HM7" s="11">
        <v>65899</v>
      </c>
      <c r="HN7" s="11">
        <v>76989</v>
      </c>
      <c r="HO7" s="11">
        <v>92226</v>
      </c>
      <c r="HP7" s="11">
        <v>84105</v>
      </c>
      <c r="HQ7" s="11">
        <v>81462</v>
      </c>
      <c r="HR7" s="11">
        <v>73186</v>
      </c>
      <c r="HS7" s="11">
        <v>85891</v>
      </c>
      <c r="HT7" s="11">
        <v>95891</v>
      </c>
      <c r="HU7" s="11">
        <v>96935</v>
      </c>
      <c r="HV7" s="11">
        <v>87542</v>
      </c>
      <c r="HW7" s="11">
        <v>79655</v>
      </c>
      <c r="HX7" s="11">
        <v>79939</v>
      </c>
      <c r="HY7" s="11">
        <v>58628</v>
      </c>
      <c r="HZ7" s="11">
        <v>52221</v>
      </c>
      <c r="IA7" s="11">
        <v>39648</v>
      </c>
      <c r="IB7" s="11">
        <v>39642</v>
      </c>
      <c r="IC7" s="11">
        <v>72728</v>
      </c>
      <c r="ID7" s="11">
        <v>71976</v>
      </c>
      <c r="IE7" s="11">
        <v>65899</v>
      </c>
      <c r="IF7" s="11">
        <v>76989</v>
      </c>
      <c r="IG7" s="11">
        <v>92226</v>
      </c>
      <c r="IH7" s="11">
        <v>84105</v>
      </c>
      <c r="II7" s="11">
        <v>81462</v>
      </c>
      <c r="IJ7" s="11">
        <v>73186</v>
      </c>
      <c r="IK7" s="11">
        <v>85891</v>
      </c>
      <c r="IL7" s="11">
        <v>95891</v>
      </c>
      <c r="IM7" s="11">
        <v>96935</v>
      </c>
      <c r="IN7" s="11">
        <v>87542</v>
      </c>
      <c r="IO7" s="11">
        <v>79655</v>
      </c>
      <c r="IP7" s="11">
        <v>79939</v>
      </c>
      <c r="IQ7" s="11">
        <v>58628</v>
      </c>
      <c r="IR7" s="11">
        <v>52221</v>
      </c>
      <c r="IS7" s="11">
        <v>39648</v>
      </c>
      <c r="IT7" s="11">
        <v>39642</v>
      </c>
      <c r="IV7" s="8" t="s">
        <v>72</v>
      </c>
      <c r="IW7" s="12">
        <v>318692</v>
      </c>
      <c r="IX7" s="18">
        <v>320432</v>
      </c>
      <c r="IY7" s="12">
        <v>320305</v>
      </c>
      <c r="IZ7" s="18">
        <v>320101</v>
      </c>
      <c r="JA7" s="12">
        <v>319742</v>
      </c>
      <c r="JB7" s="19">
        <v>318707</v>
      </c>
      <c r="JC7" s="9">
        <v>315773</v>
      </c>
      <c r="JE7">
        <v>2567903</v>
      </c>
      <c r="JF7">
        <v>149843</v>
      </c>
      <c r="JG7">
        <v>312594</v>
      </c>
      <c r="JH7">
        <v>779740</v>
      </c>
      <c r="JI7">
        <v>1656136</v>
      </c>
      <c r="JJ7">
        <v>449330</v>
      </c>
      <c r="JK7">
        <v>239117</v>
      </c>
      <c r="JL7">
        <v>154844</v>
      </c>
      <c r="JM7">
        <v>55369</v>
      </c>
    </row>
    <row r="8" spans="1:273" x14ac:dyDescent="0.2">
      <c r="A8" t="s">
        <v>70</v>
      </c>
      <c r="B8" s="8" t="s">
        <v>73</v>
      </c>
      <c r="C8" s="9">
        <v>55692423</v>
      </c>
      <c r="D8" s="9">
        <v>3456047</v>
      </c>
      <c r="E8" s="9">
        <v>7059736</v>
      </c>
      <c r="F8" s="9">
        <v>36055770</v>
      </c>
      <c r="G8">
        <v>9120870</v>
      </c>
      <c r="H8">
        <v>1238784</v>
      </c>
      <c r="I8" s="9">
        <v>56170900</v>
      </c>
      <c r="J8">
        <v>3507200</v>
      </c>
      <c r="K8">
        <v>7078800</v>
      </c>
      <c r="L8">
        <v>36288900</v>
      </c>
      <c r="M8">
        <v>9296100</v>
      </c>
      <c r="N8">
        <v>1268600</v>
      </c>
      <c r="O8" s="17">
        <v>56567800</v>
      </c>
      <c r="P8" s="17">
        <v>3573200</v>
      </c>
      <c r="Q8" s="17">
        <v>7113600</v>
      </c>
      <c r="R8" s="17">
        <v>36238600</v>
      </c>
      <c r="S8" s="17">
        <v>9642400</v>
      </c>
      <c r="T8" s="17">
        <v>1297400</v>
      </c>
      <c r="U8" s="9">
        <v>56948229</v>
      </c>
      <c r="V8" s="9">
        <v>3592907</v>
      </c>
      <c r="W8" s="9">
        <v>7171496</v>
      </c>
      <c r="X8" s="9">
        <v>36278017</v>
      </c>
      <c r="Y8" s="9">
        <v>9905809</v>
      </c>
      <c r="Z8" s="9">
        <v>1315165</v>
      </c>
      <c r="AA8" s="9">
        <v>57408654</v>
      </c>
      <c r="AB8" s="9">
        <v>3608632</v>
      </c>
      <c r="AC8" s="9">
        <v>7249765</v>
      </c>
      <c r="AD8" s="9">
        <v>36397802</v>
      </c>
      <c r="AE8" s="9">
        <v>10152455</v>
      </c>
      <c r="AF8" s="9">
        <v>1354382</v>
      </c>
      <c r="AG8" s="9">
        <v>57885413</v>
      </c>
      <c r="AH8" s="9">
        <v>3610602</v>
      </c>
      <c r="AI8" s="9">
        <v>7349801</v>
      </c>
      <c r="AJ8" s="9">
        <v>36588665</v>
      </c>
      <c r="AK8" s="9">
        <v>10336345</v>
      </c>
      <c r="AL8" s="9">
        <v>1374590</v>
      </c>
      <c r="AM8">
        <v>1769000</v>
      </c>
      <c r="AN8">
        <v>1583900</v>
      </c>
      <c r="AO8">
        <v>1685500</v>
      </c>
      <c r="AP8">
        <v>1811400</v>
      </c>
      <c r="AQ8">
        <v>1869300</v>
      </c>
      <c r="AR8">
        <v>1896000</v>
      </c>
      <c r="AS8">
        <v>1807000</v>
      </c>
      <c r="AT8">
        <v>1899000</v>
      </c>
      <c r="AU8">
        <v>2041500</v>
      </c>
      <c r="AV8">
        <v>2009100</v>
      </c>
      <c r="AW8">
        <v>1750800</v>
      </c>
      <c r="AX8">
        <v>1566200</v>
      </c>
      <c r="AY8">
        <v>1647700</v>
      </c>
      <c r="AZ8">
        <v>1265000</v>
      </c>
      <c r="BA8">
        <v>1033300</v>
      </c>
      <c r="BB8">
        <v>798200</v>
      </c>
      <c r="BC8">
        <v>542300</v>
      </c>
      <c r="BD8">
        <v>397500</v>
      </c>
      <c r="BE8">
        <v>1795300</v>
      </c>
      <c r="BF8">
        <v>1614600</v>
      </c>
      <c r="BG8">
        <v>1660900</v>
      </c>
      <c r="BH8">
        <v>1801400</v>
      </c>
      <c r="BI8">
        <v>1924600</v>
      </c>
      <c r="BJ8">
        <v>1919700</v>
      </c>
      <c r="BK8">
        <v>1853000</v>
      </c>
      <c r="BL8">
        <v>1845100</v>
      </c>
      <c r="BM8">
        <v>2026100</v>
      </c>
      <c r="BN8">
        <v>2034500</v>
      </c>
      <c r="BO8">
        <v>1798400</v>
      </c>
      <c r="BP8">
        <v>1576600</v>
      </c>
      <c r="BQ8">
        <v>1652700</v>
      </c>
      <c r="BR8">
        <v>1324900</v>
      </c>
      <c r="BS8">
        <v>1028000</v>
      </c>
      <c r="BT8">
        <v>810600</v>
      </c>
      <c r="BU8">
        <v>557200</v>
      </c>
      <c r="BV8">
        <v>414100</v>
      </c>
      <c r="BW8">
        <v>1829000</v>
      </c>
      <c r="BX8">
        <v>1664400</v>
      </c>
      <c r="BY8">
        <v>1627800</v>
      </c>
      <c r="BZ8">
        <v>1786400</v>
      </c>
      <c r="CA8">
        <v>1944100</v>
      </c>
      <c r="CB8">
        <v>1919700</v>
      </c>
      <c r="CC8">
        <v>1886500</v>
      </c>
      <c r="CD8">
        <v>1792700</v>
      </c>
      <c r="CE8">
        <v>2003700</v>
      </c>
      <c r="CF8">
        <v>2047600</v>
      </c>
      <c r="CG8">
        <v>1850100</v>
      </c>
      <c r="CH8">
        <v>1602200</v>
      </c>
      <c r="CI8">
        <v>1572300</v>
      </c>
      <c r="CJ8">
        <v>1447300</v>
      </c>
      <c r="CK8">
        <v>1038200</v>
      </c>
      <c r="CL8">
        <v>827600</v>
      </c>
      <c r="CM8">
        <v>572000</v>
      </c>
      <c r="CN8">
        <v>431800</v>
      </c>
      <c r="CO8" s="10">
        <v>1840511</v>
      </c>
      <c r="CP8" s="10">
        <v>1720245</v>
      </c>
      <c r="CQ8" s="10">
        <v>1609881</v>
      </c>
      <c r="CR8" s="10">
        <v>1769480</v>
      </c>
      <c r="CS8" s="10">
        <v>1940984</v>
      </c>
      <c r="CT8" s="10">
        <v>1936343</v>
      </c>
      <c r="CU8" s="10">
        <v>1922340</v>
      </c>
      <c r="CV8" s="10">
        <v>1764463</v>
      </c>
      <c r="CW8" s="10">
        <v>1977609</v>
      </c>
      <c r="CX8" s="10">
        <v>2047165</v>
      </c>
      <c r="CY8" s="10">
        <v>1896496</v>
      </c>
      <c r="CZ8" s="10">
        <v>1632721</v>
      </c>
      <c r="DA8" s="10">
        <v>1533230</v>
      </c>
      <c r="DB8" s="10">
        <v>1512185</v>
      </c>
      <c r="DC8" s="10">
        <v>1066391</v>
      </c>
      <c r="DD8" s="10">
        <v>850663</v>
      </c>
      <c r="DE8" s="10">
        <v>583555</v>
      </c>
      <c r="DF8" s="10">
        <v>444934</v>
      </c>
      <c r="DG8" s="10">
        <v>1848819</v>
      </c>
      <c r="DH8" s="10">
        <v>1765445</v>
      </c>
      <c r="DI8" s="10">
        <v>1606430</v>
      </c>
      <c r="DJ8" s="10">
        <v>1755860</v>
      </c>
      <c r="DK8" s="10">
        <v>1949387</v>
      </c>
      <c r="DL8" s="10">
        <v>1958743</v>
      </c>
      <c r="DM8" s="10">
        <v>1935181</v>
      </c>
      <c r="DN8" s="10">
        <v>1778066</v>
      </c>
      <c r="DO8" s="10">
        <v>1934645</v>
      </c>
      <c r="DP8" s="10">
        <v>2041819</v>
      </c>
      <c r="DQ8" s="10">
        <v>1945704</v>
      </c>
      <c r="DR8" s="10">
        <v>1670449</v>
      </c>
      <c r="DS8" s="10">
        <v>1517771</v>
      </c>
      <c r="DT8" s="10">
        <v>1540906</v>
      </c>
      <c r="DU8" s="10">
        <v>1110603</v>
      </c>
      <c r="DV8" s="10">
        <v>873540</v>
      </c>
      <c r="DW8" s="10">
        <v>595901</v>
      </c>
      <c r="DX8" s="10">
        <v>465242</v>
      </c>
      <c r="DY8" s="10">
        <v>1850466</v>
      </c>
      <c r="DZ8" s="10">
        <v>1811061</v>
      </c>
      <c r="EA8" s="10">
        <v>1619992</v>
      </c>
      <c r="EB8" s="10">
        <v>1746361</v>
      </c>
      <c r="EC8" s="10">
        <v>1943077</v>
      </c>
      <c r="ED8" s="10">
        <v>1986698</v>
      </c>
      <c r="EE8" s="10">
        <v>1948595</v>
      </c>
      <c r="EF8" s="10">
        <v>1815329</v>
      </c>
      <c r="EG8" s="10">
        <v>1898213</v>
      </c>
      <c r="EH8" s="10">
        <v>2026454</v>
      </c>
      <c r="EI8" s="10">
        <v>1991012</v>
      </c>
      <c r="EJ8" s="10">
        <v>1718052</v>
      </c>
      <c r="EK8" s="10">
        <v>1512948</v>
      </c>
      <c r="EL8" s="10">
        <v>1560546</v>
      </c>
      <c r="EM8" s="10">
        <v>1153623</v>
      </c>
      <c r="EN8" s="10">
        <v>884511</v>
      </c>
      <c r="EO8" s="10">
        <v>607839</v>
      </c>
      <c r="EP8" s="10">
        <v>480070</v>
      </c>
      <c r="EQ8">
        <v>1687100</v>
      </c>
      <c r="ER8">
        <v>1512700</v>
      </c>
      <c r="ES8">
        <v>1603700</v>
      </c>
      <c r="ET8">
        <v>1732300</v>
      </c>
      <c r="EU8">
        <v>1853400</v>
      </c>
      <c r="EV8">
        <v>1913000</v>
      </c>
      <c r="EW8">
        <v>1802700</v>
      </c>
      <c r="EX8">
        <v>1922500</v>
      </c>
      <c r="EY8">
        <v>2076800</v>
      </c>
      <c r="EZ8">
        <v>2047100</v>
      </c>
      <c r="FA8">
        <v>1772800</v>
      </c>
      <c r="FB8">
        <v>1604100</v>
      </c>
      <c r="FC8">
        <v>1707000</v>
      </c>
      <c r="FD8">
        <v>1341000</v>
      </c>
      <c r="FE8">
        <v>1148200</v>
      </c>
      <c r="FF8">
        <v>974100</v>
      </c>
      <c r="FG8">
        <v>780000</v>
      </c>
      <c r="FH8">
        <v>841300</v>
      </c>
      <c r="FI8">
        <v>1711900</v>
      </c>
      <c r="FJ8">
        <v>1539400</v>
      </c>
      <c r="FK8">
        <v>1583100</v>
      </c>
      <c r="FL8">
        <v>1719800</v>
      </c>
      <c r="FM8">
        <v>1884200</v>
      </c>
      <c r="FN8">
        <v>1923200</v>
      </c>
      <c r="FO8">
        <v>1851400</v>
      </c>
      <c r="FP8">
        <v>1858000</v>
      </c>
      <c r="FQ8">
        <v>2068200</v>
      </c>
      <c r="FR8">
        <v>2078200</v>
      </c>
      <c r="FS8">
        <v>1826600</v>
      </c>
      <c r="FT8">
        <v>1614000</v>
      </c>
      <c r="FU8">
        <v>1714100</v>
      </c>
      <c r="FV8">
        <v>1401100</v>
      </c>
      <c r="FW8">
        <v>1141000</v>
      </c>
      <c r="FX8">
        <v>976700</v>
      </c>
      <c r="FY8">
        <v>788100</v>
      </c>
      <c r="FZ8">
        <v>854600</v>
      </c>
      <c r="GA8">
        <v>1744200</v>
      </c>
      <c r="GB8">
        <v>1586800</v>
      </c>
      <c r="GC8">
        <v>1551300</v>
      </c>
      <c r="GD8">
        <v>1696200</v>
      </c>
      <c r="GE8">
        <v>1893600</v>
      </c>
      <c r="GF8">
        <v>1926000</v>
      </c>
      <c r="GG8">
        <v>1898400</v>
      </c>
      <c r="GH8">
        <v>1803400</v>
      </c>
      <c r="GI8">
        <v>2048000</v>
      </c>
      <c r="GJ8">
        <v>2094700</v>
      </c>
      <c r="GK8">
        <v>1880400</v>
      </c>
      <c r="GL8">
        <v>1639900</v>
      </c>
      <c r="GM8">
        <v>1636000</v>
      </c>
      <c r="GN8">
        <v>1526000</v>
      </c>
      <c r="GO8">
        <v>1151200</v>
      </c>
      <c r="GP8">
        <v>986900</v>
      </c>
      <c r="GQ8">
        <v>795800</v>
      </c>
      <c r="GR8">
        <v>865700</v>
      </c>
      <c r="GS8" s="11">
        <v>1752396</v>
      </c>
      <c r="GT8" s="11">
        <v>1640262</v>
      </c>
      <c r="GU8" s="11">
        <v>1533892</v>
      </c>
      <c r="GV8" s="11">
        <v>1677213</v>
      </c>
      <c r="GW8" s="11">
        <v>1880734</v>
      </c>
      <c r="GX8" s="11">
        <v>1937808</v>
      </c>
      <c r="GY8" s="11">
        <v>1941202</v>
      </c>
      <c r="GZ8" s="11">
        <v>1772480</v>
      </c>
      <c r="HA8" s="11">
        <v>2016544</v>
      </c>
      <c r="HB8" s="11">
        <v>2098249</v>
      </c>
      <c r="HC8" s="11">
        <v>1931910</v>
      </c>
      <c r="HD8" s="11">
        <v>1671650</v>
      </c>
      <c r="HE8" s="11">
        <v>1596612</v>
      </c>
      <c r="HF8" s="11">
        <v>1594611</v>
      </c>
      <c r="HG8" s="11">
        <v>1179879</v>
      </c>
      <c r="HH8" s="11">
        <v>1005213</v>
      </c>
      <c r="HI8" s="11">
        <v>798147</v>
      </c>
      <c r="HJ8" s="11">
        <v>870231</v>
      </c>
      <c r="HK8" s="11">
        <v>1759813</v>
      </c>
      <c r="HL8" s="11">
        <v>1683244</v>
      </c>
      <c r="HM8" s="11">
        <v>1531716</v>
      </c>
      <c r="HN8" s="11">
        <v>1663541</v>
      </c>
      <c r="HO8" s="11">
        <v>1874608</v>
      </c>
      <c r="HP8" s="11">
        <v>1951740</v>
      </c>
      <c r="HQ8" s="11">
        <v>1954100</v>
      </c>
      <c r="HR8" s="11">
        <v>1785685</v>
      </c>
      <c r="HS8" s="11">
        <v>1969315</v>
      </c>
      <c r="HT8" s="11">
        <v>2094357</v>
      </c>
      <c r="HU8" s="11">
        <v>1987242</v>
      </c>
      <c r="HV8" s="11">
        <v>1708826</v>
      </c>
      <c r="HW8" s="11">
        <v>1583693</v>
      </c>
      <c r="HX8" s="11">
        <v>1627388</v>
      </c>
      <c r="HY8" s="11">
        <v>1222424</v>
      </c>
      <c r="HZ8" s="11">
        <v>1026027</v>
      </c>
      <c r="IA8" s="11">
        <v>801284</v>
      </c>
      <c r="IB8" s="11">
        <v>889140</v>
      </c>
      <c r="IC8" s="11">
        <v>1760136</v>
      </c>
      <c r="ID8" s="11">
        <v>1683244</v>
      </c>
      <c r="IE8" s="11">
        <v>1531716</v>
      </c>
      <c r="IF8" s="11">
        <v>1663541</v>
      </c>
      <c r="IG8" s="11">
        <v>1874608</v>
      </c>
      <c r="IH8" s="11">
        <v>1951740</v>
      </c>
      <c r="II8" s="11">
        <v>1954100</v>
      </c>
      <c r="IJ8" s="11">
        <v>1785685</v>
      </c>
      <c r="IK8" s="11">
        <v>1969315</v>
      </c>
      <c r="IL8" s="11">
        <v>2094357</v>
      </c>
      <c r="IM8" s="11">
        <v>1987242</v>
      </c>
      <c r="IN8" s="11">
        <v>1708826</v>
      </c>
      <c r="IO8" s="11">
        <v>1583693</v>
      </c>
      <c r="IP8" s="11">
        <v>1627388</v>
      </c>
      <c r="IQ8" s="11">
        <v>1222424</v>
      </c>
      <c r="IR8" s="11">
        <v>1026027</v>
      </c>
      <c r="IS8" s="11">
        <v>801284</v>
      </c>
      <c r="IT8" s="11">
        <v>889140</v>
      </c>
      <c r="IV8" s="8" t="s">
        <v>73</v>
      </c>
      <c r="IW8" s="12">
        <v>6537491</v>
      </c>
      <c r="IX8" s="18">
        <v>6592410</v>
      </c>
      <c r="IY8" s="12">
        <v>6649208</v>
      </c>
      <c r="IZ8" s="18">
        <v>6637040</v>
      </c>
      <c r="JA8" s="12">
        <v>6601195</v>
      </c>
      <c r="JB8" s="19">
        <v>6580466</v>
      </c>
      <c r="JC8" s="9">
        <v>6558464</v>
      </c>
      <c r="JE8">
        <v>55963096</v>
      </c>
      <c r="JF8">
        <v>3496750</v>
      </c>
      <c r="JG8">
        <v>7082382</v>
      </c>
      <c r="JH8">
        <v>17218672</v>
      </c>
      <c r="JI8">
        <v>36163953</v>
      </c>
      <c r="JJ8">
        <v>9220011</v>
      </c>
      <c r="JK8">
        <v>4850458</v>
      </c>
      <c r="JL8">
        <v>3115102</v>
      </c>
      <c r="JM8">
        <v>1254451</v>
      </c>
    </row>
    <row r="9" spans="1:273" x14ac:dyDescent="0.2">
      <c r="B9" s="8"/>
      <c r="C9" s="9"/>
      <c r="D9" s="9"/>
      <c r="E9" s="9"/>
      <c r="F9" s="9"/>
      <c r="G9"/>
      <c r="H9"/>
      <c r="I9" s="9"/>
      <c r="J9"/>
      <c r="K9"/>
      <c r="L9"/>
      <c r="M9"/>
      <c r="N9"/>
      <c r="U9" s="9"/>
      <c r="V9" s="9"/>
      <c r="W9" s="9"/>
      <c r="X9" s="9"/>
      <c r="Y9" s="9"/>
      <c r="Z9" s="9"/>
      <c r="AA9" s="9"/>
      <c r="AB9" s="9"/>
      <c r="AC9" s="9"/>
      <c r="AD9" s="9"/>
      <c r="AE9" s="9"/>
      <c r="AF9" s="9"/>
      <c r="AG9" s="9"/>
      <c r="AH9" s="9"/>
      <c r="AI9" s="9"/>
      <c r="AJ9" s="9"/>
      <c r="AK9" s="9"/>
      <c r="AL9" s="9"/>
      <c r="AM9"/>
      <c r="AN9"/>
      <c r="AO9"/>
      <c r="AP9"/>
      <c r="AQ9"/>
      <c r="AR9"/>
      <c r="AS9"/>
      <c r="AT9"/>
      <c r="AU9"/>
      <c r="AV9"/>
      <c r="AW9"/>
      <c r="AX9"/>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V9" s="8"/>
      <c r="IW9" s="12"/>
      <c r="IX9" s="18"/>
      <c r="IY9" s="12"/>
      <c r="IZ9" s="18"/>
      <c r="JA9" s="12"/>
      <c r="JB9" s="19"/>
      <c r="JC9" s="9"/>
    </row>
    <row r="10" spans="1:273" x14ac:dyDescent="0.2">
      <c r="A10" s="1" t="s">
        <v>324</v>
      </c>
      <c r="C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row>
    <row r="11" spans="1:273" x14ac:dyDescent="0.2">
      <c r="A11" s="1" t="s">
        <v>320</v>
      </c>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row>
    <row r="12" spans="1:273" x14ac:dyDescent="0.2">
      <c r="A12" s="116" t="s">
        <v>321</v>
      </c>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row>
    <row r="13" spans="1:273" x14ac:dyDescent="0.2">
      <c r="A13" s="118"/>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row>
    <row r="14" spans="1:273" x14ac:dyDescent="0.2">
      <c r="A14" s="1" t="s">
        <v>30</v>
      </c>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row>
    <row r="15" spans="1:273" x14ac:dyDescent="0.2">
      <c r="A15" s="1" t="s">
        <v>322</v>
      </c>
      <c r="AD15" s="17">
        <v>0.10220440881763528</v>
      </c>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row>
    <row r="16" spans="1:273" x14ac:dyDescent="0.2">
      <c r="A16" s="117" t="s">
        <v>323</v>
      </c>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11:254" x14ac:dyDescent="0.2">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row>
    <row r="18" spans="111:254" x14ac:dyDescent="0.2">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11:254" x14ac:dyDescent="0.2">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row>
    <row r="20" spans="111:254" x14ac:dyDescent="0.2">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row>
    <row r="21" spans="111:254" x14ac:dyDescent="0.2">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row>
    <row r="22" spans="111:254" x14ac:dyDescent="0.2">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row>
    <row r="23" spans="111:254" x14ac:dyDescent="0.2">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row>
    <row r="24" spans="111:254" x14ac:dyDescent="0.2">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row>
    <row r="25" spans="111:254" x14ac:dyDescent="0.2">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row>
    <row r="26" spans="111:254" x14ac:dyDescent="0.2">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row>
    <row r="27" spans="111:254" x14ac:dyDescent="0.2">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row>
    <row r="28" spans="111:254" x14ac:dyDescent="0.2">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row>
    <row r="29" spans="111:254" x14ac:dyDescent="0.2">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row>
    <row r="30" spans="111:254" x14ac:dyDescent="0.2">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row>
    <row r="31" spans="111:254" x14ac:dyDescent="0.2">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row>
    <row r="32" spans="111:254" x14ac:dyDescent="0.2">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row>
    <row r="33" spans="111:254" x14ac:dyDescent="0.2">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row>
    <row r="34" spans="111:254" x14ac:dyDescent="0.2">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row>
    <row r="35" spans="111:254" x14ac:dyDescent="0.2">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row>
    <row r="36" spans="111:254" x14ac:dyDescent="0.2">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row>
    <row r="37" spans="111:254" x14ac:dyDescent="0.2">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row>
    <row r="38" spans="111:254" x14ac:dyDescent="0.2">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row>
    <row r="39" spans="111:254" x14ac:dyDescent="0.2">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row>
    <row r="40" spans="111:254" x14ac:dyDescent="0.2">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row>
    <row r="41" spans="111:254" x14ac:dyDescent="0.2">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row>
    <row r="42" spans="111:254" x14ac:dyDescent="0.2">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row>
    <row r="43" spans="111:254" x14ac:dyDescent="0.2">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row>
    <row r="44" spans="111:254" x14ac:dyDescent="0.2">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row>
    <row r="45" spans="111:254" x14ac:dyDescent="0.2">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row>
    <row r="46" spans="111:254" x14ac:dyDescent="0.2">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row>
    <row r="47" spans="111:254" x14ac:dyDescent="0.2">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row>
    <row r="48" spans="111:254" x14ac:dyDescent="0.2">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row>
    <row r="49" spans="111:254" x14ac:dyDescent="0.2">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row>
    <row r="50" spans="111:254" x14ac:dyDescent="0.2">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row>
    <row r="51" spans="111:254" x14ac:dyDescent="0.2">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row>
    <row r="52" spans="111:254" x14ac:dyDescent="0.2">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row>
    <row r="53" spans="111:254" x14ac:dyDescent="0.2">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row>
    <row r="54" spans="111:254" x14ac:dyDescent="0.2">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row>
    <row r="55" spans="111:254" x14ac:dyDescent="0.2">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row>
    <row r="56" spans="111:254" x14ac:dyDescent="0.2">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row>
    <row r="57" spans="111:254" x14ac:dyDescent="0.2">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row>
    <row r="58" spans="111:254" x14ac:dyDescent="0.2">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row>
    <row r="59" spans="111:254" x14ac:dyDescent="0.2">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row>
    <row r="60" spans="111:254" x14ac:dyDescent="0.2">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row>
    <row r="61" spans="111:254" x14ac:dyDescent="0.2">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row>
    <row r="62" spans="111:254" x14ac:dyDescent="0.2">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row>
    <row r="63" spans="111:254" x14ac:dyDescent="0.2">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row>
    <row r="64" spans="111:254" x14ac:dyDescent="0.2">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row>
    <row r="65" spans="111:254" x14ac:dyDescent="0.2">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row>
    <row r="66" spans="111:254" x14ac:dyDescent="0.2">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row>
    <row r="67" spans="111:254" x14ac:dyDescent="0.2">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row>
    <row r="68" spans="111:254" x14ac:dyDescent="0.2">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row>
    <row r="69" spans="111:254" x14ac:dyDescent="0.2">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row>
    <row r="70" spans="111:254" x14ac:dyDescent="0.2">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row>
    <row r="71" spans="111:254" x14ac:dyDescent="0.2">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row>
    <row r="72" spans="111:254" x14ac:dyDescent="0.2">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row>
    <row r="73" spans="111:254" x14ac:dyDescent="0.2">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row>
    <row r="74" spans="111:254" x14ac:dyDescent="0.2">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row>
    <row r="75" spans="111:254" x14ac:dyDescent="0.2">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row>
    <row r="76" spans="111:254" x14ac:dyDescent="0.2">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row>
    <row r="77" spans="111:254" x14ac:dyDescent="0.2">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row>
    <row r="78" spans="111:254" x14ac:dyDescent="0.2">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row>
    <row r="79" spans="111:254" x14ac:dyDescent="0.2">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row>
    <row r="80" spans="111:254" x14ac:dyDescent="0.2">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row>
    <row r="81" spans="111:254" x14ac:dyDescent="0.2">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row>
    <row r="82" spans="111:254" x14ac:dyDescent="0.2">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row>
    <row r="83" spans="111:254" x14ac:dyDescent="0.2">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row>
    <row r="84" spans="111:254" x14ac:dyDescent="0.2">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row>
    <row r="85" spans="111:254" x14ac:dyDescent="0.2">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row>
    <row r="86" spans="111:254" x14ac:dyDescent="0.2">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row>
    <row r="87" spans="111:254" x14ac:dyDescent="0.2">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row>
    <row r="88" spans="111:254" x14ac:dyDescent="0.2">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row>
    <row r="89" spans="111:254" x14ac:dyDescent="0.2">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row>
    <row r="90" spans="111:254" x14ac:dyDescent="0.2">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row>
    <row r="91" spans="111:254" x14ac:dyDescent="0.2">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row>
    <row r="92" spans="111:254" x14ac:dyDescent="0.2">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row>
    <row r="93" spans="111:254" x14ac:dyDescent="0.2">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row>
    <row r="94" spans="111:254" x14ac:dyDescent="0.2">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row>
    <row r="95" spans="111:254" x14ac:dyDescent="0.2">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row>
    <row r="96" spans="111:254" x14ac:dyDescent="0.2">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row>
    <row r="97" spans="111:254" x14ac:dyDescent="0.2">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row>
    <row r="98" spans="111:254" x14ac:dyDescent="0.2">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row>
    <row r="99" spans="111:254" x14ac:dyDescent="0.2">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row>
    <row r="100" spans="111:254" x14ac:dyDescent="0.2">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row>
    <row r="101" spans="111:254" x14ac:dyDescent="0.2">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row>
    <row r="102" spans="111:254" x14ac:dyDescent="0.2">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row>
    <row r="103" spans="111:254" x14ac:dyDescent="0.2">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row>
    <row r="104" spans="111:254" x14ac:dyDescent="0.2">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row>
    <row r="105" spans="111:254" x14ac:dyDescent="0.2">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row>
    <row r="106" spans="111:254" x14ac:dyDescent="0.2">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row>
    <row r="107" spans="111:254" x14ac:dyDescent="0.2">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row>
    <row r="108" spans="111:254" x14ac:dyDescent="0.2">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row>
    <row r="109" spans="111:254" x14ac:dyDescent="0.2">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row>
    <row r="110" spans="111:254" x14ac:dyDescent="0.2">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row>
    <row r="111" spans="111:254" x14ac:dyDescent="0.2">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row>
    <row r="112" spans="111:254" x14ac:dyDescent="0.2">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row>
    <row r="113" spans="111:254" x14ac:dyDescent="0.2">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row>
    <row r="114" spans="111:254" x14ac:dyDescent="0.2">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row>
    <row r="115" spans="111:254" x14ac:dyDescent="0.2">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row>
    <row r="116" spans="111:254" x14ac:dyDescent="0.2">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row>
    <row r="117" spans="111:254" x14ac:dyDescent="0.2">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row>
    <row r="118" spans="111:254" x14ac:dyDescent="0.2">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row>
    <row r="119" spans="111:254" x14ac:dyDescent="0.2">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HK119" s="11"/>
      <c r="HL119" s="11"/>
      <c r="HM119" s="11"/>
      <c r="HN119" s="11"/>
      <c r="HO119" s="11"/>
      <c r="HP119" s="11"/>
      <c r="HQ119" s="11"/>
      <c r="HR119" s="11"/>
      <c r="HS119" s="11"/>
      <c r="HT119" s="11"/>
      <c r="HU119" s="11"/>
      <c r="HV119" s="11"/>
      <c r="HW119" s="11"/>
      <c r="HX119" s="11"/>
      <c r="HY119" s="11"/>
      <c r="HZ119" s="11"/>
      <c r="IA119" s="11"/>
      <c r="IB119" s="11"/>
      <c r="IC119" s="11"/>
      <c r="ID119" s="11"/>
      <c r="IE119" s="11"/>
      <c r="IF119" s="11"/>
      <c r="IG119" s="11"/>
      <c r="IH119" s="11"/>
      <c r="II119" s="11"/>
      <c r="IJ119" s="11"/>
      <c r="IK119" s="11"/>
      <c r="IL119" s="11"/>
      <c r="IM119" s="11"/>
      <c r="IN119" s="11"/>
      <c r="IO119" s="11"/>
      <c r="IP119" s="11"/>
      <c r="IQ119" s="11"/>
      <c r="IR119" s="11"/>
      <c r="IS119" s="11"/>
      <c r="IT119" s="11"/>
    </row>
    <row r="120" spans="111:254" x14ac:dyDescent="0.2">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HK120" s="11"/>
      <c r="HL120" s="11"/>
      <c r="HM120" s="11"/>
      <c r="HN120" s="11"/>
      <c r="HO120" s="11"/>
      <c r="HP120" s="11"/>
      <c r="HQ120" s="11"/>
      <c r="HR120" s="11"/>
      <c r="HS120" s="11"/>
      <c r="HT120" s="11"/>
      <c r="HU120" s="11"/>
      <c r="HV120" s="11"/>
      <c r="HW120" s="11"/>
      <c r="HX120" s="11"/>
      <c r="HY120" s="11"/>
      <c r="HZ120" s="11"/>
      <c r="IA120" s="11"/>
      <c r="IB120" s="11"/>
      <c r="IC120" s="11"/>
      <c r="ID120" s="11"/>
      <c r="IE120" s="11"/>
      <c r="IF120" s="11"/>
      <c r="IG120" s="11"/>
      <c r="IH120" s="11"/>
      <c r="II120" s="11"/>
      <c r="IJ120" s="11"/>
      <c r="IK120" s="11"/>
      <c r="IL120" s="11"/>
      <c r="IM120" s="11"/>
      <c r="IN120" s="11"/>
      <c r="IO120" s="11"/>
      <c r="IP120" s="11"/>
      <c r="IQ120" s="11"/>
      <c r="IR120" s="11"/>
      <c r="IS120" s="11"/>
      <c r="IT120" s="11"/>
    </row>
    <row r="121" spans="111:254" x14ac:dyDescent="0.2">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HK121" s="11"/>
      <c r="HL121" s="11"/>
      <c r="HM121" s="11"/>
      <c r="HN121" s="11"/>
      <c r="HO121" s="11"/>
      <c r="HP121" s="11"/>
      <c r="HQ121" s="11"/>
      <c r="HR121" s="11"/>
      <c r="HS121" s="11"/>
      <c r="HT121" s="11"/>
      <c r="HU121" s="11"/>
      <c r="HV121" s="11"/>
      <c r="HW121" s="11"/>
      <c r="HX121" s="11"/>
      <c r="HY121" s="11"/>
      <c r="HZ121" s="11"/>
      <c r="IA121" s="11"/>
      <c r="IB121" s="11"/>
      <c r="IC121" s="11"/>
      <c r="ID121" s="11"/>
      <c r="IE121" s="11"/>
      <c r="IF121" s="11"/>
      <c r="IG121" s="11"/>
      <c r="IH121" s="11"/>
      <c r="II121" s="11"/>
      <c r="IJ121" s="11"/>
      <c r="IK121" s="11"/>
      <c r="IL121" s="11"/>
      <c r="IM121" s="11"/>
      <c r="IN121" s="11"/>
      <c r="IO121" s="11"/>
      <c r="IP121" s="11"/>
      <c r="IQ121" s="11"/>
      <c r="IR121" s="11"/>
      <c r="IS121" s="11"/>
      <c r="IT121" s="11"/>
    </row>
    <row r="122" spans="111:254" x14ac:dyDescent="0.2">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row>
    <row r="123" spans="111:254" x14ac:dyDescent="0.2">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row>
    <row r="124" spans="111:254" x14ac:dyDescent="0.2">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row>
    <row r="125" spans="111:254" x14ac:dyDescent="0.2">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row>
    <row r="126" spans="111:254" x14ac:dyDescent="0.2">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row>
    <row r="127" spans="111:254" x14ac:dyDescent="0.2">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row>
    <row r="128" spans="111:254" x14ac:dyDescent="0.2">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row>
    <row r="129" spans="111:254" x14ac:dyDescent="0.2">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row>
    <row r="130" spans="111:254" x14ac:dyDescent="0.2">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HK130" s="11"/>
      <c r="HL130" s="11"/>
      <c r="HM130" s="11"/>
      <c r="HN130" s="11"/>
      <c r="HO130" s="11"/>
      <c r="HP130" s="11"/>
      <c r="HQ130" s="11"/>
      <c r="HR130" s="11"/>
      <c r="HS130" s="11"/>
      <c r="HT130" s="11"/>
      <c r="HU130" s="11"/>
      <c r="HV130" s="11"/>
      <c r="HW130" s="11"/>
      <c r="HX130" s="11"/>
      <c r="HY130" s="11"/>
      <c r="HZ130" s="11"/>
      <c r="IA130" s="11"/>
      <c r="IB130" s="11"/>
      <c r="IC130" s="11"/>
      <c r="ID130" s="11"/>
      <c r="IE130" s="11"/>
      <c r="IF130" s="11"/>
      <c r="IG130" s="11"/>
      <c r="IH130" s="11"/>
      <c r="II130" s="11"/>
      <c r="IJ130" s="11"/>
      <c r="IK130" s="11"/>
      <c r="IL130" s="11"/>
      <c r="IM130" s="11"/>
      <c r="IN130" s="11"/>
      <c r="IO130" s="11"/>
      <c r="IP130" s="11"/>
      <c r="IQ130" s="11"/>
      <c r="IR130" s="11"/>
      <c r="IS130" s="11"/>
      <c r="IT130" s="11"/>
    </row>
    <row r="131" spans="111:254" x14ac:dyDescent="0.2">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HK131" s="11"/>
      <c r="HL131" s="11"/>
      <c r="HM131" s="11"/>
      <c r="HN131" s="11"/>
      <c r="HO131" s="11"/>
      <c r="HP131" s="11"/>
      <c r="HQ131" s="11"/>
      <c r="HR131" s="11"/>
      <c r="HS131" s="11"/>
      <c r="HT131" s="11"/>
      <c r="HU131" s="11"/>
      <c r="HV131" s="11"/>
      <c r="HW131" s="11"/>
      <c r="HX131" s="11"/>
      <c r="HY131" s="11"/>
      <c r="HZ131" s="11"/>
      <c r="IA131" s="11"/>
      <c r="IB131" s="11"/>
      <c r="IC131" s="11"/>
      <c r="ID131" s="11"/>
      <c r="IE131" s="11"/>
      <c r="IF131" s="11"/>
      <c r="IG131" s="11"/>
      <c r="IH131" s="11"/>
      <c r="II131" s="11"/>
      <c r="IJ131" s="11"/>
      <c r="IK131" s="11"/>
      <c r="IL131" s="11"/>
      <c r="IM131" s="11"/>
      <c r="IN131" s="11"/>
      <c r="IO131" s="11"/>
      <c r="IP131" s="11"/>
      <c r="IQ131" s="11"/>
      <c r="IR131" s="11"/>
      <c r="IS131" s="11"/>
      <c r="IT131" s="11"/>
    </row>
    <row r="132" spans="111:254" x14ac:dyDescent="0.2">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HK132" s="11"/>
      <c r="HL132" s="11"/>
      <c r="HM132" s="11"/>
      <c r="HN132" s="11"/>
      <c r="HO132" s="11"/>
      <c r="HP132" s="11"/>
      <c r="HQ132" s="11"/>
      <c r="HR132" s="11"/>
      <c r="HS132" s="11"/>
      <c r="HT132" s="11"/>
      <c r="HU132" s="11"/>
      <c r="HV132" s="11"/>
      <c r="HW132" s="11"/>
      <c r="HX132" s="11"/>
      <c r="HY132" s="11"/>
      <c r="HZ132" s="11"/>
      <c r="IA132" s="11"/>
      <c r="IB132" s="11"/>
      <c r="IC132" s="11"/>
      <c r="ID132" s="11"/>
      <c r="IE132" s="11"/>
      <c r="IF132" s="11"/>
      <c r="IG132" s="11"/>
      <c r="IH132" s="11"/>
      <c r="II132" s="11"/>
      <c r="IJ132" s="11"/>
      <c r="IK132" s="11"/>
      <c r="IL132" s="11"/>
      <c r="IM132" s="11"/>
      <c r="IN132" s="11"/>
      <c r="IO132" s="11"/>
      <c r="IP132" s="11"/>
      <c r="IQ132" s="11"/>
      <c r="IR132" s="11"/>
      <c r="IS132" s="11"/>
      <c r="IT132" s="11"/>
    </row>
    <row r="133" spans="111:254" x14ac:dyDescent="0.2">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HK133" s="11"/>
      <c r="HL133" s="11"/>
      <c r="HM133" s="11"/>
      <c r="HN133" s="11"/>
      <c r="HO133" s="11"/>
      <c r="HP133" s="11"/>
      <c r="HQ133" s="11"/>
      <c r="HR133" s="11"/>
      <c r="HS133" s="11"/>
      <c r="HT133" s="11"/>
      <c r="HU133" s="11"/>
      <c r="HV133" s="11"/>
      <c r="HW133" s="11"/>
      <c r="HX133" s="11"/>
      <c r="HY133" s="11"/>
      <c r="HZ133" s="11"/>
      <c r="IA133" s="11"/>
      <c r="IB133" s="11"/>
      <c r="IC133" s="11"/>
      <c r="ID133" s="11"/>
      <c r="IE133" s="11"/>
      <c r="IF133" s="11"/>
      <c r="IG133" s="11"/>
      <c r="IH133" s="11"/>
      <c r="II133" s="11"/>
      <c r="IJ133" s="11"/>
      <c r="IK133" s="11"/>
      <c r="IL133" s="11"/>
      <c r="IM133" s="11"/>
      <c r="IN133" s="11"/>
      <c r="IO133" s="11"/>
      <c r="IP133" s="11"/>
      <c r="IQ133" s="11"/>
      <c r="IR133" s="11"/>
      <c r="IS133" s="11"/>
      <c r="IT133" s="11"/>
    </row>
    <row r="134" spans="111:254" x14ac:dyDescent="0.2">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HK134" s="11"/>
      <c r="HL134" s="11"/>
      <c r="HM134" s="11"/>
      <c r="HN134" s="11"/>
      <c r="HO134" s="11"/>
      <c r="HP134" s="11"/>
      <c r="HQ134" s="11"/>
      <c r="HR134" s="11"/>
      <c r="HS134" s="11"/>
      <c r="HT134" s="11"/>
      <c r="HU134" s="11"/>
      <c r="HV134" s="11"/>
      <c r="HW134" s="11"/>
      <c r="HX134" s="11"/>
      <c r="HY134" s="11"/>
      <c r="HZ134" s="11"/>
      <c r="IA134" s="11"/>
      <c r="IB134" s="11"/>
      <c r="IC134" s="11"/>
      <c r="ID134" s="11"/>
      <c r="IE134" s="11"/>
      <c r="IF134" s="11"/>
      <c r="IG134" s="11"/>
      <c r="IH134" s="11"/>
      <c r="II134" s="11"/>
      <c r="IJ134" s="11"/>
      <c r="IK134" s="11"/>
      <c r="IL134" s="11"/>
      <c r="IM134" s="11"/>
      <c r="IN134" s="11"/>
      <c r="IO134" s="11"/>
      <c r="IP134" s="11"/>
      <c r="IQ134" s="11"/>
      <c r="IR134" s="11"/>
      <c r="IS134" s="11"/>
      <c r="IT134" s="11"/>
    </row>
    <row r="135" spans="111:254" x14ac:dyDescent="0.2">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HK135" s="11"/>
      <c r="HL135" s="11"/>
      <c r="HM135" s="11"/>
      <c r="HN135" s="11"/>
      <c r="HO135" s="11"/>
      <c r="HP135" s="11"/>
      <c r="HQ135" s="11"/>
      <c r="HR135" s="11"/>
      <c r="HS135" s="11"/>
      <c r="HT135" s="11"/>
      <c r="HU135" s="11"/>
      <c r="HV135" s="11"/>
      <c r="HW135" s="11"/>
      <c r="HX135" s="11"/>
      <c r="HY135" s="11"/>
      <c r="HZ135" s="11"/>
      <c r="IA135" s="11"/>
      <c r="IB135" s="11"/>
      <c r="IC135" s="11"/>
      <c r="ID135" s="11"/>
      <c r="IE135" s="11"/>
      <c r="IF135" s="11"/>
      <c r="IG135" s="11"/>
      <c r="IH135" s="11"/>
      <c r="II135" s="11"/>
      <c r="IJ135" s="11"/>
      <c r="IK135" s="11"/>
      <c r="IL135" s="11"/>
      <c r="IM135" s="11"/>
      <c r="IN135" s="11"/>
      <c r="IO135" s="11"/>
      <c r="IP135" s="11"/>
      <c r="IQ135" s="11"/>
      <c r="IR135" s="11"/>
      <c r="IS135" s="11"/>
      <c r="IT135" s="11"/>
    </row>
    <row r="136" spans="111:254" x14ac:dyDescent="0.2">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c r="IT136" s="11"/>
    </row>
    <row r="137" spans="111:254" x14ac:dyDescent="0.2">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HK137" s="11"/>
      <c r="HL137" s="11"/>
      <c r="HM137" s="11"/>
      <c r="HN137" s="11"/>
      <c r="HO137" s="11"/>
      <c r="HP137" s="11"/>
      <c r="HQ137" s="11"/>
      <c r="HR137" s="11"/>
      <c r="HS137" s="11"/>
      <c r="HT137" s="11"/>
      <c r="HU137" s="11"/>
      <c r="HV137" s="11"/>
      <c r="HW137" s="11"/>
      <c r="HX137" s="11"/>
      <c r="HY137" s="11"/>
      <c r="HZ137" s="11"/>
      <c r="IA137" s="11"/>
      <c r="IB137" s="11"/>
      <c r="IC137" s="11"/>
      <c r="ID137" s="11"/>
      <c r="IE137" s="11"/>
      <c r="IF137" s="11"/>
      <c r="IG137" s="11"/>
      <c r="IH137" s="11"/>
      <c r="II137" s="11"/>
      <c r="IJ137" s="11"/>
      <c r="IK137" s="11"/>
      <c r="IL137" s="11"/>
      <c r="IM137" s="11"/>
      <c r="IN137" s="11"/>
      <c r="IO137" s="11"/>
      <c r="IP137" s="11"/>
      <c r="IQ137" s="11"/>
      <c r="IR137" s="11"/>
      <c r="IS137" s="11"/>
      <c r="IT137" s="11"/>
    </row>
    <row r="138" spans="111:254" x14ac:dyDescent="0.2">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HK138" s="11"/>
      <c r="HL138" s="11"/>
      <c r="HM138" s="11"/>
      <c r="HN138" s="11"/>
      <c r="HO138" s="11"/>
      <c r="HP138" s="11"/>
      <c r="HQ138" s="11"/>
      <c r="HR138" s="11"/>
      <c r="HS138" s="11"/>
      <c r="HT138" s="11"/>
      <c r="HU138" s="11"/>
      <c r="HV138" s="11"/>
      <c r="HW138" s="11"/>
      <c r="HX138" s="11"/>
      <c r="HY138" s="11"/>
      <c r="HZ138" s="11"/>
      <c r="IA138" s="11"/>
      <c r="IB138" s="11"/>
      <c r="IC138" s="11"/>
      <c r="ID138" s="11"/>
      <c r="IE138" s="11"/>
      <c r="IF138" s="11"/>
      <c r="IG138" s="11"/>
      <c r="IH138" s="11"/>
      <c r="II138" s="11"/>
      <c r="IJ138" s="11"/>
      <c r="IK138" s="11"/>
      <c r="IL138" s="11"/>
      <c r="IM138" s="11"/>
      <c r="IN138" s="11"/>
      <c r="IO138" s="11"/>
      <c r="IP138" s="11"/>
      <c r="IQ138" s="11"/>
      <c r="IR138" s="11"/>
      <c r="IS138" s="11"/>
      <c r="IT138" s="11"/>
    </row>
    <row r="139" spans="111:254" x14ac:dyDescent="0.2">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HK139" s="11"/>
      <c r="HL139" s="11"/>
      <c r="HM139" s="11"/>
      <c r="HN139" s="11"/>
      <c r="HO139" s="11"/>
      <c r="HP139" s="11"/>
      <c r="HQ139" s="11"/>
      <c r="HR139" s="11"/>
      <c r="HS139" s="11"/>
      <c r="HT139" s="11"/>
      <c r="HU139" s="11"/>
      <c r="HV139" s="11"/>
      <c r="HW139" s="11"/>
      <c r="HX139" s="11"/>
      <c r="HY139" s="11"/>
      <c r="HZ139" s="11"/>
      <c r="IA139" s="11"/>
      <c r="IB139" s="11"/>
      <c r="IC139" s="11"/>
      <c r="ID139" s="11"/>
      <c r="IE139" s="11"/>
      <c r="IF139" s="11"/>
      <c r="IG139" s="11"/>
      <c r="IH139" s="11"/>
      <c r="II139" s="11"/>
      <c r="IJ139" s="11"/>
      <c r="IK139" s="11"/>
      <c r="IL139" s="11"/>
      <c r="IM139" s="11"/>
      <c r="IN139" s="11"/>
      <c r="IO139" s="11"/>
      <c r="IP139" s="11"/>
      <c r="IQ139" s="11"/>
      <c r="IR139" s="11"/>
      <c r="IS139" s="11"/>
      <c r="IT139" s="11"/>
    </row>
    <row r="140" spans="111:254" x14ac:dyDescent="0.2">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HK140" s="11"/>
      <c r="HL140" s="11"/>
      <c r="HM140" s="11"/>
      <c r="HN140" s="11"/>
      <c r="HO140" s="11"/>
      <c r="HP140" s="11"/>
      <c r="HQ140" s="11"/>
      <c r="HR140" s="11"/>
      <c r="HS140" s="11"/>
      <c r="HT140" s="11"/>
      <c r="HU140" s="11"/>
      <c r="HV140" s="11"/>
      <c r="HW140" s="11"/>
      <c r="HX140" s="11"/>
      <c r="HY140" s="11"/>
      <c r="HZ140" s="11"/>
      <c r="IA140" s="11"/>
      <c r="IB140" s="11"/>
      <c r="IC140" s="11"/>
      <c r="ID140" s="11"/>
      <c r="IE140" s="11"/>
      <c r="IF140" s="11"/>
      <c r="IG140" s="11"/>
      <c r="IH140" s="11"/>
      <c r="II140" s="11"/>
      <c r="IJ140" s="11"/>
      <c r="IK140" s="11"/>
      <c r="IL140" s="11"/>
      <c r="IM140" s="11"/>
      <c r="IN140" s="11"/>
      <c r="IO140" s="11"/>
      <c r="IP140" s="11"/>
      <c r="IQ140" s="11"/>
      <c r="IR140" s="11"/>
      <c r="IS140" s="11"/>
      <c r="IT140" s="11"/>
    </row>
    <row r="141" spans="111:254" x14ac:dyDescent="0.2">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HK141" s="11"/>
      <c r="HL141" s="11"/>
      <c r="HM141" s="11"/>
      <c r="HN141" s="11"/>
      <c r="HO141" s="11"/>
      <c r="HP141" s="11"/>
      <c r="HQ141" s="11"/>
      <c r="HR141" s="11"/>
      <c r="HS141" s="11"/>
      <c r="HT141" s="11"/>
      <c r="HU141" s="11"/>
      <c r="HV141" s="11"/>
      <c r="HW141" s="11"/>
      <c r="HX141" s="11"/>
      <c r="HY141" s="11"/>
      <c r="HZ141" s="11"/>
      <c r="IA141" s="11"/>
      <c r="IB141" s="11"/>
      <c r="IC141" s="11"/>
      <c r="ID141" s="11"/>
      <c r="IE141" s="11"/>
      <c r="IF141" s="11"/>
      <c r="IG141" s="11"/>
      <c r="IH141" s="11"/>
      <c r="II141" s="11"/>
      <c r="IJ141" s="11"/>
      <c r="IK141" s="11"/>
      <c r="IL141" s="11"/>
      <c r="IM141" s="11"/>
      <c r="IN141" s="11"/>
      <c r="IO141" s="11"/>
      <c r="IP141" s="11"/>
      <c r="IQ141" s="11"/>
      <c r="IR141" s="11"/>
      <c r="IS141" s="11"/>
      <c r="IT141" s="11"/>
    </row>
    <row r="142" spans="111:254" x14ac:dyDescent="0.2">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HK142" s="11"/>
      <c r="HL142" s="11"/>
      <c r="HM142" s="11"/>
      <c r="HN142" s="11"/>
      <c r="HO142" s="11"/>
      <c r="HP142" s="11"/>
      <c r="HQ142" s="11"/>
      <c r="HR142" s="11"/>
      <c r="HS142" s="11"/>
      <c r="HT142" s="11"/>
      <c r="HU142" s="11"/>
      <c r="HV142" s="11"/>
      <c r="HW142" s="11"/>
      <c r="HX142" s="11"/>
      <c r="HY142" s="11"/>
      <c r="HZ142" s="11"/>
      <c r="IA142" s="11"/>
      <c r="IB142" s="11"/>
      <c r="IC142" s="11"/>
      <c r="ID142" s="11"/>
      <c r="IE142" s="11"/>
      <c r="IF142" s="11"/>
      <c r="IG142" s="11"/>
      <c r="IH142" s="11"/>
      <c r="II142" s="11"/>
      <c r="IJ142" s="11"/>
      <c r="IK142" s="11"/>
      <c r="IL142" s="11"/>
      <c r="IM142" s="11"/>
      <c r="IN142" s="11"/>
      <c r="IO142" s="11"/>
      <c r="IP142" s="11"/>
      <c r="IQ142" s="11"/>
      <c r="IR142" s="11"/>
      <c r="IS142" s="11"/>
      <c r="IT142" s="11"/>
    </row>
    <row r="143" spans="111:254" x14ac:dyDescent="0.2">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HK143" s="11"/>
      <c r="HL143" s="11"/>
      <c r="HM143" s="11"/>
      <c r="HN143" s="11"/>
      <c r="HO143" s="11"/>
      <c r="HP143" s="11"/>
      <c r="HQ143" s="11"/>
      <c r="HR143" s="11"/>
      <c r="HS143" s="11"/>
      <c r="HT143" s="11"/>
      <c r="HU143" s="11"/>
      <c r="HV143" s="11"/>
      <c r="HW143" s="11"/>
      <c r="HX143" s="11"/>
      <c r="HY143" s="11"/>
      <c r="HZ143" s="11"/>
      <c r="IA143" s="11"/>
      <c r="IB143" s="11"/>
      <c r="IC143" s="11"/>
      <c r="ID143" s="11"/>
      <c r="IE143" s="11"/>
      <c r="IF143" s="11"/>
      <c r="IG143" s="11"/>
      <c r="IH143" s="11"/>
      <c r="II143" s="11"/>
      <c r="IJ143" s="11"/>
      <c r="IK143" s="11"/>
      <c r="IL143" s="11"/>
      <c r="IM143" s="11"/>
      <c r="IN143" s="11"/>
      <c r="IO143" s="11"/>
      <c r="IP143" s="11"/>
      <c r="IQ143" s="11"/>
      <c r="IR143" s="11"/>
      <c r="IS143" s="11"/>
      <c r="IT143" s="11"/>
    </row>
    <row r="144" spans="111:254" x14ac:dyDescent="0.2">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HK144" s="11"/>
      <c r="HL144" s="11"/>
      <c r="HM144" s="11"/>
      <c r="HN144" s="11"/>
      <c r="HO144" s="11"/>
      <c r="HP144" s="11"/>
      <c r="HQ144" s="11"/>
      <c r="HR144" s="11"/>
      <c r="HS144" s="11"/>
      <c r="HT144" s="11"/>
      <c r="HU144" s="11"/>
      <c r="HV144" s="11"/>
      <c r="HW144" s="11"/>
      <c r="HX144" s="11"/>
      <c r="HY144" s="11"/>
      <c r="HZ144" s="11"/>
      <c r="IA144" s="11"/>
      <c r="IB144" s="11"/>
      <c r="IC144" s="11"/>
      <c r="ID144" s="11"/>
      <c r="IE144" s="11"/>
      <c r="IF144" s="11"/>
      <c r="IG144" s="11"/>
      <c r="IH144" s="11"/>
      <c r="II144" s="11"/>
      <c r="IJ144" s="11"/>
      <c r="IK144" s="11"/>
      <c r="IL144" s="11"/>
      <c r="IM144" s="11"/>
      <c r="IN144" s="11"/>
      <c r="IO144" s="11"/>
      <c r="IP144" s="11"/>
      <c r="IQ144" s="11"/>
      <c r="IR144" s="11"/>
      <c r="IS144" s="11"/>
      <c r="IT144" s="11"/>
    </row>
    <row r="145" spans="111:254" x14ac:dyDescent="0.2">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HK145" s="11"/>
      <c r="HL145" s="11"/>
      <c r="HM145" s="11"/>
      <c r="HN145" s="11"/>
      <c r="HO145" s="11"/>
      <c r="HP145" s="11"/>
      <c r="HQ145" s="11"/>
      <c r="HR145" s="11"/>
      <c r="HS145" s="11"/>
      <c r="HT145" s="11"/>
      <c r="HU145" s="11"/>
      <c r="HV145" s="11"/>
      <c r="HW145" s="11"/>
      <c r="HX145" s="11"/>
      <c r="HY145" s="11"/>
      <c r="HZ145" s="11"/>
      <c r="IA145" s="11"/>
      <c r="IB145" s="11"/>
      <c r="IC145" s="11"/>
      <c r="ID145" s="11"/>
      <c r="IE145" s="11"/>
      <c r="IF145" s="11"/>
      <c r="IG145" s="11"/>
      <c r="IH145" s="11"/>
      <c r="II145" s="11"/>
      <c r="IJ145" s="11"/>
      <c r="IK145" s="11"/>
      <c r="IL145" s="11"/>
      <c r="IM145" s="11"/>
      <c r="IN145" s="11"/>
      <c r="IO145" s="11"/>
      <c r="IP145" s="11"/>
      <c r="IQ145" s="11"/>
      <c r="IR145" s="11"/>
      <c r="IS145" s="11"/>
      <c r="IT145" s="11"/>
    </row>
    <row r="146" spans="111:254" x14ac:dyDescent="0.2">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HK146" s="11"/>
      <c r="HL146" s="11"/>
      <c r="HM146" s="11"/>
      <c r="HN146" s="11"/>
      <c r="HO146" s="11"/>
      <c r="HP146" s="11"/>
      <c r="HQ146" s="11"/>
      <c r="HR146" s="11"/>
      <c r="HS146" s="11"/>
      <c r="HT146" s="11"/>
      <c r="HU146" s="11"/>
      <c r="HV146" s="11"/>
      <c r="HW146" s="11"/>
      <c r="HX146" s="11"/>
      <c r="HY146" s="11"/>
      <c r="HZ146" s="11"/>
      <c r="IA146" s="11"/>
      <c r="IB146" s="11"/>
      <c r="IC146" s="11"/>
      <c r="ID146" s="11"/>
      <c r="IE146" s="11"/>
      <c r="IF146" s="11"/>
      <c r="IG146" s="11"/>
      <c r="IH146" s="11"/>
      <c r="II146" s="11"/>
      <c r="IJ146" s="11"/>
      <c r="IK146" s="11"/>
      <c r="IL146" s="11"/>
      <c r="IM146" s="11"/>
      <c r="IN146" s="11"/>
      <c r="IO146" s="11"/>
      <c r="IP146" s="11"/>
      <c r="IQ146" s="11"/>
      <c r="IR146" s="11"/>
      <c r="IS146" s="11"/>
      <c r="IT146" s="11"/>
    </row>
    <row r="147" spans="111:254" x14ac:dyDescent="0.2">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HK147" s="11"/>
      <c r="HL147" s="11"/>
      <c r="HM147" s="11"/>
      <c r="HN147" s="11"/>
      <c r="HO147" s="11"/>
      <c r="HP147" s="11"/>
      <c r="HQ147" s="11"/>
      <c r="HR147" s="11"/>
      <c r="HS147" s="11"/>
      <c r="HT147" s="11"/>
      <c r="HU147" s="11"/>
      <c r="HV147" s="11"/>
      <c r="HW147" s="11"/>
      <c r="HX147" s="11"/>
      <c r="HY147" s="11"/>
      <c r="HZ147" s="11"/>
      <c r="IA147" s="11"/>
      <c r="IB147" s="11"/>
      <c r="IC147" s="11"/>
      <c r="ID147" s="11"/>
      <c r="IE147" s="11"/>
      <c r="IF147" s="11"/>
      <c r="IG147" s="11"/>
      <c r="IH147" s="11"/>
      <c r="II147" s="11"/>
      <c r="IJ147" s="11"/>
      <c r="IK147" s="11"/>
      <c r="IL147" s="11"/>
      <c r="IM147" s="11"/>
      <c r="IN147" s="11"/>
      <c r="IO147" s="11"/>
      <c r="IP147" s="11"/>
      <c r="IQ147" s="11"/>
      <c r="IR147" s="11"/>
      <c r="IS147" s="11"/>
      <c r="IT147" s="11"/>
    </row>
    <row r="148" spans="111:254" x14ac:dyDescent="0.2">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HK148" s="11"/>
      <c r="HL148" s="11"/>
      <c r="HM148" s="11"/>
      <c r="HN148" s="11"/>
      <c r="HO148" s="11"/>
      <c r="HP148" s="11"/>
      <c r="HQ148" s="11"/>
      <c r="HR148" s="11"/>
      <c r="HS148" s="11"/>
      <c r="HT148" s="11"/>
      <c r="HU148" s="11"/>
      <c r="HV148" s="11"/>
      <c r="HW148" s="11"/>
      <c r="HX148" s="11"/>
      <c r="HY148" s="11"/>
      <c r="HZ148" s="11"/>
      <c r="IA148" s="11"/>
      <c r="IB148" s="11"/>
      <c r="IC148" s="11"/>
      <c r="ID148" s="11"/>
      <c r="IE148" s="11"/>
      <c r="IF148" s="11"/>
      <c r="IG148" s="11"/>
      <c r="IH148" s="11"/>
      <c r="II148" s="11"/>
      <c r="IJ148" s="11"/>
      <c r="IK148" s="11"/>
      <c r="IL148" s="11"/>
      <c r="IM148" s="11"/>
      <c r="IN148" s="11"/>
      <c r="IO148" s="11"/>
      <c r="IP148" s="11"/>
      <c r="IQ148" s="11"/>
      <c r="IR148" s="11"/>
      <c r="IS148" s="11"/>
      <c r="IT148" s="11"/>
    </row>
    <row r="149" spans="111:254" x14ac:dyDescent="0.2">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HK149" s="11"/>
      <c r="HL149" s="11"/>
      <c r="HM149" s="11"/>
      <c r="HN149" s="11"/>
      <c r="HO149" s="11"/>
      <c r="HP149" s="11"/>
      <c r="HQ149" s="11"/>
      <c r="HR149" s="11"/>
      <c r="HS149" s="11"/>
      <c r="HT149" s="11"/>
      <c r="HU149" s="11"/>
      <c r="HV149" s="11"/>
      <c r="HW149" s="11"/>
      <c r="HX149" s="11"/>
      <c r="HY149" s="11"/>
      <c r="HZ149" s="11"/>
      <c r="IA149" s="11"/>
      <c r="IB149" s="11"/>
      <c r="IC149" s="11"/>
      <c r="ID149" s="11"/>
      <c r="IE149" s="11"/>
      <c r="IF149" s="11"/>
      <c r="IG149" s="11"/>
      <c r="IH149" s="11"/>
      <c r="II149" s="11"/>
      <c r="IJ149" s="11"/>
      <c r="IK149" s="11"/>
      <c r="IL149" s="11"/>
      <c r="IM149" s="11"/>
      <c r="IN149" s="11"/>
      <c r="IO149" s="11"/>
      <c r="IP149" s="11"/>
      <c r="IQ149" s="11"/>
      <c r="IR149" s="11"/>
      <c r="IS149" s="11"/>
      <c r="IT149" s="11"/>
    </row>
    <row r="150" spans="111:254" x14ac:dyDescent="0.2">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HK150" s="11"/>
      <c r="HL150" s="11"/>
      <c r="HM150" s="11"/>
      <c r="HN150" s="11"/>
      <c r="HO150" s="11"/>
      <c r="HP150" s="11"/>
      <c r="HQ150" s="11"/>
      <c r="HR150" s="11"/>
      <c r="HS150" s="11"/>
      <c r="HT150" s="11"/>
      <c r="HU150" s="11"/>
      <c r="HV150" s="11"/>
      <c r="HW150" s="11"/>
      <c r="HX150" s="11"/>
      <c r="HY150" s="11"/>
      <c r="HZ150" s="11"/>
      <c r="IA150" s="11"/>
      <c r="IB150" s="11"/>
      <c r="IC150" s="11"/>
      <c r="ID150" s="11"/>
      <c r="IE150" s="11"/>
      <c r="IF150" s="11"/>
      <c r="IG150" s="11"/>
      <c r="IH150" s="11"/>
      <c r="II150" s="11"/>
      <c r="IJ150" s="11"/>
      <c r="IK150" s="11"/>
      <c r="IL150" s="11"/>
      <c r="IM150" s="11"/>
      <c r="IN150" s="11"/>
      <c r="IO150" s="11"/>
      <c r="IP150" s="11"/>
      <c r="IQ150" s="11"/>
      <c r="IR150" s="11"/>
      <c r="IS150" s="11"/>
      <c r="IT150" s="11"/>
    </row>
    <row r="151" spans="111:254" x14ac:dyDescent="0.2">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HK151" s="11"/>
      <c r="HL151" s="11"/>
      <c r="HM151" s="11"/>
      <c r="HN151" s="11"/>
      <c r="HO151" s="11"/>
      <c r="HP151" s="11"/>
      <c r="HQ151" s="11"/>
      <c r="HR151" s="11"/>
      <c r="HS151" s="11"/>
      <c r="HT151" s="11"/>
      <c r="HU151" s="11"/>
      <c r="HV151" s="11"/>
      <c r="HW151" s="11"/>
      <c r="HX151" s="11"/>
      <c r="HY151" s="11"/>
      <c r="HZ151" s="11"/>
      <c r="IA151" s="11"/>
      <c r="IB151" s="11"/>
      <c r="IC151" s="11"/>
      <c r="ID151" s="11"/>
      <c r="IE151" s="11"/>
      <c r="IF151" s="11"/>
      <c r="IG151" s="11"/>
      <c r="IH151" s="11"/>
      <c r="II151" s="11"/>
      <c r="IJ151" s="11"/>
      <c r="IK151" s="11"/>
      <c r="IL151" s="11"/>
      <c r="IM151" s="11"/>
      <c r="IN151" s="11"/>
      <c r="IO151" s="11"/>
      <c r="IP151" s="11"/>
      <c r="IQ151" s="11"/>
      <c r="IR151" s="11"/>
      <c r="IS151" s="11"/>
      <c r="IT151" s="11"/>
    </row>
    <row r="152" spans="111:254" x14ac:dyDescent="0.2">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HK152" s="11"/>
      <c r="HL152" s="11"/>
      <c r="HM152" s="11"/>
      <c r="HN152" s="11"/>
      <c r="HO152" s="11"/>
      <c r="HP152" s="11"/>
      <c r="HQ152" s="11"/>
      <c r="HR152" s="11"/>
      <c r="HS152" s="11"/>
      <c r="HT152" s="11"/>
      <c r="HU152" s="11"/>
      <c r="HV152" s="11"/>
      <c r="HW152" s="11"/>
      <c r="HX152" s="11"/>
      <c r="HY152" s="11"/>
      <c r="HZ152" s="11"/>
      <c r="IA152" s="11"/>
      <c r="IB152" s="11"/>
      <c r="IC152" s="11"/>
      <c r="ID152" s="11"/>
      <c r="IE152" s="11"/>
      <c r="IF152" s="11"/>
      <c r="IG152" s="11"/>
      <c r="IH152" s="11"/>
      <c r="II152" s="11"/>
      <c r="IJ152" s="11"/>
      <c r="IK152" s="11"/>
      <c r="IL152" s="11"/>
      <c r="IM152" s="11"/>
      <c r="IN152" s="11"/>
      <c r="IO152" s="11"/>
      <c r="IP152" s="11"/>
      <c r="IQ152" s="11"/>
      <c r="IR152" s="11"/>
      <c r="IS152" s="11"/>
      <c r="IT152" s="11"/>
    </row>
    <row r="153" spans="111:254" x14ac:dyDescent="0.2">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HK153" s="11"/>
      <c r="HL153" s="11"/>
      <c r="HM153" s="11"/>
      <c r="HN153" s="11"/>
      <c r="HO153" s="11"/>
      <c r="HP153" s="11"/>
      <c r="HQ153" s="11"/>
      <c r="HR153" s="11"/>
      <c r="HS153" s="11"/>
      <c r="HT153" s="11"/>
      <c r="HU153" s="11"/>
      <c r="HV153" s="11"/>
      <c r="HW153" s="11"/>
      <c r="HX153" s="11"/>
      <c r="HY153" s="11"/>
      <c r="HZ153" s="11"/>
      <c r="IA153" s="11"/>
      <c r="IB153" s="11"/>
      <c r="IC153" s="11"/>
      <c r="ID153" s="11"/>
      <c r="IE153" s="11"/>
      <c r="IF153" s="11"/>
      <c r="IG153" s="11"/>
      <c r="IH153" s="11"/>
      <c r="II153" s="11"/>
      <c r="IJ153" s="11"/>
      <c r="IK153" s="11"/>
      <c r="IL153" s="11"/>
      <c r="IM153" s="11"/>
      <c r="IN153" s="11"/>
      <c r="IO153" s="11"/>
      <c r="IP153" s="11"/>
      <c r="IQ153" s="11"/>
      <c r="IR153" s="11"/>
      <c r="IS153" s="11"/>
      <c r="IT153" s="11"/>
    </row>
    <row r="154" spans="111:254" x14ac:dyDescent="0.2">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HK154" s="11"/>
      <c r="HL154" s="11"/>
      <c r="HM154" s="11"/>
      <c r="HN154" s="11"/>
      <c r="HO154" s="11"/>
      <c r="HP154" s="11"/>
      <c r="HQ154" s="11"/>
      <c r="HR154" s="11"/>
      <c r="HS154" s="11"/>
      <c r="HT154" s="11"/>
      <c r="HU154" s="11"/>
      <c r="HV154" s="11"/>
      <c r="HW154" s="11"/>
      <c r="HX154" s="11"/>
      <c r="HY154" s="11"/>
      <c r="HZ154" s="11"/>
      <c r="IA154" s="11"/>
      <c r="IB154" s="11"/>
      <c r="IC154" s="11"/>
      <c r="ID154" s="11"/>
      <c r="IE154" s="11"/>
      <c r="IF154" s="11"/>
      <c r="IG154" s="11"/>
      <c r="IH154" s="11"/>
      <c r="II154" s="11"/>
      <c r="IJ154" s="11"/>
      <c r="IK154" s="11"/>
      <c r="IL154" s="11"/>
      <c r="IM154" s="11"/>
      <c r="IN154" s="11"/>
      <c r="IO154" s="11"/>
      <c r="IP154" s="11"/>
      <c r="IQ154" s="11"/>
      <c r="IR154" s="11"/>
      <c r="IS154" s="11"/>
      <c r="IT154" s="11"/>
    </row>
    <row r="155" spans="111:254" x14ac:dyDescent="0.2">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HK155" s="11"/>
      <c r="HL155" s="11"/>
      <c r="HM155" s="11"/>
      <c r="HN155" s="11"/>
      <c r="HO155" s="11"/>
      <c r="HP155" s="11"/>
      <c r="HQ155" s="11"/>
      <c r="HR155" s="11"/>
      <c r="HS155" s="11"/>
      <c r="HT155" s="11"/>
      <c r="HU155" s="11"/>
      <c r="HV155" s="11"/>
      <c r="HW155" s="11"/>
      <c r="HX155" s="11"/>
      <c r="HY155" s="11"/>
      <c r="HZ155" s="11"/>
      <c r="IA155" s="11"/>
      <c r="IB155" s="11"/>
      <c r="IC155" s="11"/>
      <c r="ID155" s="11"/>
      <c r="IE155" s="11"/>
      <c r="IF155" s="11"/>
      <c r="IG155" s="11"/>
      <c r="IH155" s="11"/>
      <c r="II155" s="11"/>
      <c r="IJ155" s="11"/>
      <c r="IK155" s="11"/>
      <c r="IL155" s="11"/>
      <c r="IM155" s="11"/>
      <c r="IN155" s="11"/>
      <c r="IO155" s="11"/>
      <c r="IP155" s="11"/>
      <c r="IQ155" s="11"/>
      <c r="IR155" s="11"/>
      <c r="IS155" s="11"/>
      <c r="IT155" s="11"/>
    </row>
    <row r="156" spans="111:254" x14ac:dyDescent="0.2">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HK156" s="11"/>
      <c r="HL156" s="11"/>
      <c r="HM156" s="11"/>
      <c r="HN156" s="11"/>
      <c r="HO156" s="11"/>
      <c r="HP156" s="11"/>
      <c r="HQ156" s="11"/>
      <c r="HR156" s="11"/>
      <c r="HS156" s="11"/>
      <c r="HT156" s="11"/>
      <c r="HU156" s="11"/>
      <c r="HV156" s="11"/>
      <c r="HW156" s="11"/>
      <c r="HX156" s="11"/>
      <c r="HY156" s="11"/>
      <c r="HZ156" s="11"/>
      <c r="IA156" s="11"/>
      <c r="IB156" s="11"/>
      <c r="IC156" s="11"/>
      <c r="ID156" s="11"/>
      <c r="IE156" s="11"/>
      <c r="IF156" s="11"/>
      <c r="IG156" s="11"/>
      <c r="IH156" s="11"/>
      <c r="II156" s="11"/>
      <c r="IJ156" s="11"/>
      <c r="IK156" s="11"/>
      <c r="IL156" s="11"/>
      <c r="IM156" s="11"/>
      <c r="IN156" s="11"/>
      <c r="IO156" s="11"/>
      <c r="IP156" s="11"/>
      <c r="IQ156" s="11"/>
      <c r="IR156" s="11"/>
      <c r="IS156" s="11"/>
      <c r="IT156" s="11"/>
    </row>
    <row r="157" spans="111:254" x14ac:dyDescent="0.2">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HK157" s="11"/>
      <c r="HL157" s="11"/>
      <c r="HM157" s="11"/>
      <c r="HN157" s="11"/>
      <c r="HO157" s="11"/>
      <c r="HP157" s="11"/>
      <c r="HQ157" s="11"/>
      <c r="HR157" s="11"/>
      <c r="HS157" s="11"/>
      <c r="HT157" s="11"/>
      <c r="HU157" s="11"/>
      <c r="HV157" s="11"/>
      <c r="HW157" s="11"/>
      <c r="HX157" s="11"/>
      <c r="HY157" s="11"/>
      <c r="HZ157" s="11"/>
      <c r="IA157" s="11"/>
      <c r="IB157" s="11"/>
      <c r="IC157" s="11"/>
      <c r="ID157" s="11"/>
      <c r="IE157" s="11"/>
      <c r="IF157" s="11"/>
      <c r="IG157" s="11"/>
      <c r="IH157" s="11"/>
      <c r="II157" s="11"/>
      <c r="IJ157" s="11"/>
      <c r="IK157" s="11"/>
      <c r="IL157" s="11"/>
      <c r="IM157" s="11"/>
      <c r="IN157" s="11"/>
      <c r="IO157" s="11"/>
      <c r="IP157" s="11"/>
      <c r="IQ157" s="11"/>
      <c r="IR157" s="11"/>
      <c r="IS157" s="11"/>
      <c r="IT157" s="11"/>
    </row>
    <row r="158" spans="111:254" x14ac:dyDescent="0.2">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HK158" s="11"/>
      <c r="HL158" s="11"/>
      <c r="HM158" s="11"/>
      <c r="HN158" s="11"/>
      <c r="HO158" s="11"/>
      <c r="HP158" s="11"/>
      <c r="HQ158" s="11"/>
      <c r="HR158" s="11"/>
      <c r="HS158" s="11"/>
      <c r="HT158" s="11"/>
      <c r="HU158" s="11"/>
      <c r="HV158" s="11"/>
      <c r="HW158" s="11"/>
      <c r="HX158" s="11"/>
      <c r="HY158" s="11"/>
      <c r="HZ158" s="11"/>
      <c r="IA158" s="11"/>
      <c r="IB158" s="11"/>
      <c r="IC158" s="11"/>
      <c r="ID158" s="11"/>
      <c r="IE158" s="11"/>
      <c r="IF158" s="11"/>
      <c r="IG158" s="11"/>
      <c r="IH158" s="11"/>
      <c r="II158" s="11"/>
      <c r="IJ158" s="11"/>
      <c r="IK158" s="11"/>
      <c r="IL158" s="11"/>
      <c r="IM158" s="11"/>
      <c r="IN158" s="11"/>
      <c r="IO158" s="11"/>
      <c r="IP158" s="11"/>
      <c r="IQ158" s="11"/>
      <c r="IR158" s="11"/>
      <c r="IS158" s="11"/>
      <c r="IT158" s="11"/>
    </row>
    <row r="159" spans="111:254" x14ac:dyDescent="0.2">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HK159" s="11"/>
      <c r="HL159" s="11"/>
      <c r="HM159" s="11"/>
      <c r="HN159" s="11"/>
      <c r="HO159" s="11"/>
      <c r="HP159" s="11"/>
      <c r="HQ159" s="11"/>
      <c r="HR159" s="11"/>
      <c r="HS159" s="11"/>
      <c r="HT159" s="11"/>
      <c r="HU159" s="11"/>
      <c r="HV159" s="11"/>
      <c r="HW159" s="11"/>
      <c r="HX159" s="11"/>
      <c r="HY159" s="11"/>
      <c r="HZ159" s="11"/>
      <c r="IA159" s="11"/>
      <c r="IB159" s="11"/>
      <c r="IC159" s="11"/>
      <c r="ID159" s="11"/>
      <c r="IE159" s="11"/>
      <c r="IF159" s="11"/>
      <c r="IG159" s="11"/>
      <c r="IH159" s="11"/>
      <c r="II159" s="11"/>
      <c r="IJ159" s="11"/>
      <c r="IK159" s="11"/>
      <c r="IL159" s="11"/>
      <c r="IM159" s="11"/>
      <c r="IN159" s="11"/>
      <c r="IO159" s="11"/>
      <c r="IP159" s="11"/>
      <c r="IQ159" s="11"/>
      <c r="IR159" s="11"/>
      <c r="IS159" s="11"/>
      <c r="IT159" s="11"/>
    </row>
    <row r="160" spans="111:254" x14ac:dyDescent="0.2">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HK160" s="11"/>
      <c r="HL160" s="11"/>
      <c r="HM160" s="11"/>
      <c r="HN160" s="11"/>
      <c r="HO160" s="11"/>
      <c r="HP160" s="11"/>
      <c r="HQ160" s="11"/>
      <c r="HR160" s="11"/>
      <c r="HS160" s="11"/>
      <c r="HT160" s="11"/>
      <c r="HU160" s="11"/>
      <c r="HV160" s="11"/>
      <c r="HW160" s="11"/>
      <c r="HX160" s="11"/>
      <c r="HY160" s="11"/>
      <c r="HZ160" s="11"/>
      <c r="IA160" s="11"/>
      <c r="IB160" s="11"/>
      <c r="IC160" s="11"/>
      <c r="ID160" s="11"/>
      <c r="IE160" s="11"/>
      <c r="IF160" s="11"/>
      <c r="IG160" s="11"/>
      <c r="IH160" s="11"/>
      <c r="II160" s="11"/>
      <c r="IJ160" s="11"/>
      <c r="IK160" s="11"/>
      <c r="IL160" s="11"/>
      <c r="IM160" s="11"/>
      <c r="IN160" s="11"/>
      <c r="IO160" s="11"/>
      <c r="IP160" s="11"/>
      <c r="IQ160" s="11"/>
      <c r="IR160" s="11"/>
      <c r="IS160" s="11"/>
      <c r="IT160" s="11"/>
    </row>
    <row r="161" spans="111:254" x14ac:dyDescent="0.2">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HK161" s="11"/>
      <c r="HL161" s="11"/>
      <c r="HM161" s="11"/>
      <c r="HN161" s="11"/>
      <c r="HO161" s="11"/>
      <c r="HP161" s="11"/>
      <c r="HQ161" s="11"/>
      <c r="HR161" s="11"/>
      <c r="HS161" s="11"/>
      <c r="HT161" s="11"/>
      <c r="HU161" s="11"/>
      <c r="HV161" s="11"/>
      <c r="HW161" s="11"/>
      <c r="HX161" s="11"/>
      <c r="HY161" s="11"/>
      <c r="HZ161" s="11"/>
      <c r="IA161" s="11"/>
      <c r="IB161" s="11"/>
      <c r="IC161" s="11"/>
      <c r="ID161" s="11"/>
      <c r="IE161" s="11"/>
      <c r="IF161" s="11"/>
      <c r="IG161" s="11"/>
      <c r="IH161" s="11"/>
      <c r="II161" s="11"/>
      <c r="IJ161" s="11"/>
      <c r="IK161" s="11"/>
      <c r="IL161" s="11"/>
      <c r="IM161" s="11"/>
      <c r="IN161" s="11"/>
      <c r="IO161" s="11"/>
      <c r="IP161" s="11"/>
      <c r="IQ161" s="11"/>
      <c r="IR161" s="11"/>
      <c r="IS161" s="11"/>
      <c r="IT161" s="11"/>
    </row>
    <row r="162" spans="111:254" x14ac:dyDescent="0.2">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HK162" s="11"/>
      <c r="HL162" s="11"/>
      <c r="HM162" s="11"/>
      <c r="HN162" s="11"/>
      <c r="HO162" s="11"/>
      <c r="HP162" s="11"/>
      <c r="HQ162" s="11"/>
      <c r="HR162" s="11"/>
      <c r="HS162" s="11"/>
      <c r="HT162" s="11"/>
      <c r="HU162" s="11"/>
      <c r="HV162" s="11"/>
      <c r="HW162" s="11"/>
      <c r="HX162" s="11"/>
      <c r="HY162" s="11"/>
      <c r="HZ162" s="11"/>
      <c r="IA162" s="11"/>
      <c r="IB162" s="11"/>
      <c r="IC162" s="11"/>
      <c r="ID162" s="11"/>
      <c r="IE162" s="11"/>
      <c r="IF162" s="11"/>
      <c r="IG162" s="11"/>
      <c r="IH162" s="11"/>
      <c r="II162" s="11"/>
      <c r="IJ162" s="11"/>
      <c r="IK162" s="11"/>
      <c r="IL162" s="11"/>
      <c r="IM162" s="11"/>
      <c r="IN162" s="11"/>
      <c r="IO162" s="11"/>
      <c r="IP162" s="11"/>
      <c r="IQ162" s="11"/>
      <c r="IR162" s="11"/>
      <c r="IS162" s="11"/>
      <c r="IT162" s="11"/>
    </row>
    <row r="163" spans="111:254" x14ac:dyDescent="0.2">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HK163" s="11"/>
      <c r="HL163" s="11"/>
      <c r="HM163" s="11"/>
      <c r="HN163" s="11"/>
      <c r="HO163" s="11"/>
      <c r="HP163" s="11"/>
      <c r="HQ163" s="11"/>
      <c r="HR163" s="11"/>
      <c r="HS163" s="11"/>
      <c r="HT163" s="11"/>
      <c r="HU163" s="11"/>
      <c r="HV163" s="11"/>
      <c r="HW163" s="11"/>
      <c r="HX163" s="11"/>
      <c r="HY163" s="11"/>
      <c r="HZ163" s="11"/>
      <c r="IA163" s="11"/>
      <c r="IB163" s="11"/>
      <c r="IC163" s="11"/>
      <c r="ID163" s="11"/>
      <c r="IE163" s="11"/>
      <c r="IF163" s="11"/>
      <c r="IG163" s="11"/>
      <c r="IH163" s="11"/>
      <c r="II163" s="11"/>
      <c r="IJ163" s="11"/>
      <c r="IK163" s="11"/>
      <c r="IL163" s="11"/>
      <c r="IM163" s="11"/>
      <c r="IN163" s="11"/>
      <c r="IO163" s="11"/>
      <c r="IP163" s="11"/>
      <c r="IQ163" s="11"/>
      <c r="IR163" s="11"/>
      <c r="IS163" s="11"/>
      <c r="IT163" s="11"/>
    </row>
    <row r="164" spans="111:254" x14ac:dyDescent="0.2">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HK164" s="11"/>
      <c r="HL164" s="11"/>
      <c r="HM164" s="11"/>
      <c r="HN164" s="11"/>
      <c r="HO164" s="11"/>
      <c r="HP164" s="11"/>
      <c r="HQ164" s="11"/>
      <c r="HR164" s="11"/>
      <c r="HS164" s="11"/>
      <c r="HT164" s="11"/>
      <c r="HU164" s="11"/>
      <c r="HV164" s="11"/>
      <c r="HW164" s="11"/>
      <c r="HX164" s="11"/>
      <c r="HY164" s="11"/>
      <c r="HZ164" s="11"/>
      <c r="IA164" s="11"/>
      <c r="IB164" s="11"/>
      <c r="IC164" s="11"/>
      <c r="ID164" s="11"/>
      <c r="IE164" s="11"/>
      <c r="IF164" s="11"/>
      <c r="IG164" s="11"/>
      <c r="IH164" s="11"/>
      <c r="II164" s="11"/>
      <c r="IJ164" s="11"/>
      <c r="IK164" s="11"/>
      <c r="IL164" s="11"/>
      <c r="IM164" s="11"/>
      <c r="IN164" s="11"/>
      <c r="IO164" s="11"/>
      <c r="IP164" s="11"/>
      <c r="IQ164" s="11"/>
      <c r="IR164" s="11"/>
      <c r="IS164" s="11"/>
      <c r="IT164" s="11"/>
    </row>
    <row r="165" spans="111:254" x14ac:dyDescent="0.2">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HK165" s="11"/>
      <c r="HL165" s="11"/>
      <c r="HM165" s="11"/>
      <c r="HN165" s="11"/>
      <c r="HO165" s="11"/>
      <c r="HP165" s="11"/>
      <c r="HQ165" s="11"/>
      <c r="HR165" s="11"/>
      <c r="HS165" s="11"/>
      <c r="HT165" s="11"/>
      <c r="HU165" s="11"/>
      <c r="HV165" s="11"/>
      <c r="HW165" s="11"/>
      <c r="HX165" s="11"/>
      <c r="HY165" s="11"/>
      <c r="HZ165" s="11"/>
      <c r="IA165" s="11"/>
      <c r="IB165" s="11"/>
      <c r="IC165" s="11"/>
      <c r="ID165" s="11"/>
      <c r="IE165" s="11"/>
      <c r="IF165" s="11"/>
      <c r="IG165" s="11"/>
      <c r="IH165" s="11"/>
      <c r="II165" s="11"/>
      <c r="IJ165" s="11"/>
      <c r="IK165" s="11"/>
      <c r="IL165" s="11"/>
      <c r="IM165" s="11"/>
      <c r="IN165" s="11"/>
      <c r="IO165" s="11"/>
      <c r="IP165" s="11"/>
      <c r="IQ165" s="11"/>
      <c r="IR165" s="11"/>
      <c r="IS165" s="11"/>
      <c r="IT165" s="11"/>
    </row>
    <row r="166" spans="111:254" x14ac:dyDescent="0.2">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HK166" s="11"/>
      <c r="HL166" s="11"/>
      <c r="HM166" s="11"/>
      <c r="HN166" s="11"/>
      <c r="HO166" s="11"/>
      <c r="HP166" s="11"/>
      <c r="HQ166" s="11"/>
      <c r="HR166" s="11"/>
      <c r="HS166" s="11"/>
      <c r="HT166" s="11"/>
      <c r="HU166" s="11"/>
      <c r="HV166" s="11"/>
      <c r="HW166" s="11"/>
      <c r="HX166" s="11"/>
      <c r="HY166" s="11"/>
      <c r="HZ166" s="11"/>
      <c r="IA166" s="11"/>
      <c r="IB166" s="11"/>
      <c r="IC166" s="11"/>
      <c r="ID166" s="11"/>
      <c r="IE166" s="11"/>
      <c r="IF166" s="11"/>
      <c r="IG166" s="11"/>
      <c r="IH166" s="11"/>
      <c r="II166" s="11"/>
      <c r="IJ166" s="11"/>
      <c r="IK166" s="11"/>
      <c r="IL166" s="11"/>
      <c r="IM166" s="11"/>
      <c r="IN166" s="11"/>
      <c r="IO166" s="11"/>
      <c r="IP166" s="11"/>
      <c r="IQ166" s="11"/>
      <c r="IR166" s="11"/>
      <c r="IS166" s="11"/>
      <c r="IT166" s="11"/>
    </row>
    <row r="167" spans="111:254" x14ac:dyDescent="0.2">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HK167" s="11"/>
      <c r="HL167" s="11"/>
      <c r="HM167" s="11"/>
      <c r="HN167" s="11"/>
      <c r="HO167" s="11"/>
      <c r="HP167" s="11"/>
      <c r="HQ167" s="11"/>
      <c r="HR167" s="11"/>
      <c r="HS167" s="11"/>
      <c r="HT167" s="11"/>
      <c r="HU167" s="11"/>
      <c r="HV167" s="11"/>
      <c r="HW167" s="11"/>
      <c r="HX167" s="11"/>
      <c r="HY167" s="11"/>
      <c r="HZ167" s="11"/>
      <c r="IA167" s="11"/>
      <c r="IB167" s="11"/>
      <c r="IC167" s="11"/>
      <c r="ID167" s="11"/>
      <c r="IE167" s="11"/>
      <c r="IF167" s="11"/>
      <c r="IG167" s="11"/>
      <c r="IH167" s="11"/>
      <c r="II167" s="11"/>
      <c r="IJ167" s="11"/>
      <c r="IK167" s="11"/>
      <c r="IL167" s="11"/>
      <c r="IM167" s="11"/>
      <c r="IN167" s="11"/>
      <c r="IO167" s="11"/>
      <c r="IP167" s="11"/>
      <c r="IQ167" s="11"/>
      <c r="IR167" s="11"/>
      <c r="IS167" s="11"/>
      <c r="IT167" s="11"/>
    </row>
    <row r="168" spans="111:254" x14ac:dyDescent="0.2">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HK168" s="11"/>
      <c r="HL168" s="11"/>
      <c r="HM168" s="11"/>
      <c r="HN168" s="11"/>
      <c r="HO168" s="11"/>
      <c r="HP168" s="11"/>
      <c r="HQ168" s="11"/>
      <c r="HR168" s="11"/>
      <c r="HS168" s="11"/>
      <c r="HT168" s="11"/>
      <c r="HU168" s="11"/>
      <c r="HV168" s="11"/>
      <c r="HW168" s="11"/>
      <c r="HX168" s="11"/>
      <c r="HY168" s="11"/>
      <c r="HZ168" s="11"/>
      <c r="IA168" s="11"/>
      <c r="IB168" s="11"/>
      <c r="IC168" s="11"/>
      <c r="ID168" s="11"/>
      <c r="IE168" s="11"/>
      <c r="IF168" s="11"/>
      <c r="IG168" s="11"/>
      <c r="IH168" s="11"/>
      <c r="II168" s="11"/>
      <c r="IJ168" s="11"/>
      <c r="IK168" s="11"/>
      <c r="IL168" s="11"/>
      <c r="IM168" s="11"/>
      <c r="IN168" s="11"/>
      <c r="IO168" s="11"/>
      <c r="IP168" s="11"/>
      <c r="IQ168" s="11"/>
      <c r="IR168" s="11"/>
      <c r="IS168" s="11"/>
      <c r="IT168" s="11"/>
    </row>
    <row r="169" spans="111:254" x14ac:dyDescent="0.2">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HK169" s="11"/>
      <c r="HL169" s="11"/>
      <c r="HM169" s="11"/>
      <c r="HN169" s="11"/>
      <c r="HO169" s="11"/>
      <c r="HP169" s="11"/>
      <c r="HQ169" s="11"/>
      <c r="HR169" s="11"/>
      <c r="HS169" s="11"/>
      <c r="HT169" s="11"/>
      <c r="HU169" s="11"/>
      <c r="HV169" s="11"/>
      <c r="HW169" s="11"/>
      <c r="HX169" s="11"/>
      <c r="HY169" s="11"/>
      <c r="HZ169" s="11"/>
      <c r="IA169" s="11"/>
      <c r="IB169" s="11"/>
      <c r="IC169" s="11"/>
      <c r="ID169" s="11"/>
      <c r="IE169" s="11"/>
      <c r="IF169" s="11"/>
      <c r="IG169" s="11"/>
      <c r="IH169" s="11"/>
      <c r="II169" s="11"/>
      <c r="IJ169" s="11"/>
      <c r="IK169" s="11"/>
      <c r="IL169" s="11"/>
      <c r="IM169" s="11"/>
      <c r="IN169" s="11"/>
      <c r="IO169" s="11"/>
      <c r="IP169" s="11"/>
      <c r="IQ169" s="11"/>
      <c r="IR169" s="11"/>
      <c r="IS169" s="11"/>
      <c r="IT169" s="11"/>
    </row>
    <row r="170" spans="111:254" x14ac:dyDescent="0.2">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HK170" s="11"/>
      <c r="HL170" s="11"/>
      <c r="HM170" s="11"/>
      <c r="HN170" s="11"/>
      <c r="HO170" s="11"/>
      <c r="HP170" s="11"/>
      <c r="HQ170" s="11"/>
      <c r="HR170" s="11"/>
      <c r="HS170" s="11"/>
      <c r="HT170" s="11"/>
      <c r="HU170" s="11"/>
      <c r="HV170" s="11"/>
      <c r="HW170" s="11"/>
      <c r="HX170" s="11"/>
      <c r="HY170" s="11"/>
      <c r="HZ170" s="11"/>
      <c r="IA170" s="11"/>
      <c r="IB170" s="11"/>
      <c r="IC170" s="11"/>
      <c r="ID170" s="11"/>
      <c r="IE170" s="11"/>
      <c r="IF170" s="11"/>
      <c r="IG170" s="11"/>
      <c r="IH170" s="11"/>
      <c r="II170" s="11"/>
      <c r="IJ170" s="11"/>
      <c r="IK170" s="11"/>
      <c r="IL170" s="11"/>
      <c r="IM170" s="11"/>
      <c r="IN170" s="11"/>
      <c r="IO170" s="11"/>
      <c r="IP170" s="11"/>
      <c r="IQ170" s="11"/>
      <c r="IR170" s="11"/>
      <c r="IS170" s="11"/>
      <c r="IT170" s="11"/>
    </row>
    <row r="171" spans="111:254" x14ac:dyDescent="0.2">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HK171" s="11"/>
      <c r="HL171" s="11"/>
      <c r="HM171" s="11"/>
      <c r="HN171" s="11"/>
      <c r="HO171" s="11"/>
      <c r="HP171" s="11"/>
      <c r="HQ171" s="11"/>
      <c r="HR171" s="11"/>
      <c r="HS171" s="11"/>
      <c r="HT171" s="11"/>
      <c r="HU171" s="11"/>
      <c r="HV171" s="11"/>
      <c r="HW171" s="11"/>
      <c r="HX171" s="11"/>
      <c r="HY171" s="11"/>
      <c r="HZ171" s="11"/>
      <c r="IA171" s="11"/>
      <c r="IB171" s="11"/>
      <c r="IC171" s="11"/>
      <c r="ID171" s="11"/>
      <c r="IE171" s="11"/>
      <c r="IF171" s="11"/>
      <c r="IG171" s="11"/>
      <c r="IH171" s="11"/>
      <c r="II171" s="11"/>
      <c r="IJ171" s="11"/>
      <c r="IK171" s="11"/>
      <c r="IL171" s="11"/>
      <c r="IM171" s="11"/>
      <c r="IN171" s="11"/>
      <c r="IO171" s="11"/>
      <c r="IP171" s="11"/>
      <c r="IQ171" s="11"/>
      <c r="IR171" s="11"/>
      <c r="IS171" s="11"/>
      <c r="IT171" s="11"/>
    </row>
    <row r="172" spans="111:254" x14ac:dyDescent="0.2">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HK172" s="11"/>
      <c r="HL172" s="11"/>
      <c r="HM172" s="11"/>
      <c r="HN172" s="11"/>
      <c r="HO172" s="11"/>
      <c r="HP172" s="11"/>
      <c r="HQ172" s="11"/>
      <c r="HR172" s="11"/>
      <c r="HS172" s="11"/>
      <c r="HT172" s="11"/>
      <c r="HU172" s="11"/>
      <c r="HV172" s="11"/>
      <c r="HW172" s="11"/>
      <c r="HX172" s="11"/>
      <c r="HY172" s="11"/>
      <c r="HZ172" s="11"/>
      <c r="IA172" s="11"/>
      <c r="IB172" s="11"/>
      <c r="IC172" s="11"/>
      <c r="ID172" s="11"/>
      <c r="IE172" s="11"/>
      <c r="IF172" s="11"/>
      <c r="IG172" s="11"/>
      <c r="IH172" s="11"/>
      <c r="II172" s="11"/>
      <c r="IJ172" s="11"/>
      <c r="IK172" s="11"/>
      <c r="IL172" s="11"/>
      <c r="IM172" s="11"/>
      <c r="IN172" s="11"/>
      <c r="IO172" s="11"/>
      <c r="IP172" s="11"/>
      <c r="IQ172" s="11"/>
      <c r="IR172" s="11"/>
      <c r="IS172" s="11"/>
      <c r="IT172" s="11"/>
    </row>
    <row r="173" spans="111:254" x14ac:dyDescent="0.2">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HK173" s="11"/>
      <c r="HL173" s="11"/>
      <c r="HM173" s="11"/>
      <c r="HN173" s="11"/>
      <c r="HO173" s="11"/>
      <c r="HP173" s="11"/>
      <c r="HQ173" s="11"/>
      <c r="HR173" s="11"/>
      <c r="HS173" s="11"/>
      <c r="HT173" s="11"/>
      <c r="HU173" s="11"/>
      <c r="HV173" s="11"/>
      <c r="HW173" s="11"/>
      <c r="HX173" s="11"/>
      <c r="HY173" s="11"/>
      <c r="HZ173" s="11"/>
      <c r="IA173" s="11"/>
      <c r="IB173" s="11"/>
      <c r="IC173" s="11"/>
      <c r="ID173" s="11"/>
      <c r="IE173" s="11"/>
      <c r="IF173" s="11"/>
      <c r="IG173" s="11"/>
      <c r="IH173" s="11"/>
      <c r="II173" s="11"/>
      <c r="IJ173" s="11"/>
      <c r="IK173" s="11"/>
      <c r="IL173" s="11"/>
      <c r="IM173" s="11"/>
      <c r="IN173" s="11"/>
      <c r="IO173" s="11"/>
      <c r="IP173" s="11"/>
      <c r="IQ173" s="11"/>
      <c r="IR173" s="11"/>
      <c r="IS173" s="11"/>
      <c r="IT173" s="11"/>
    </row>
    <row r="174" spans="111:254" x14ac:dyDescent="0.2">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HK174" s="11"/>
      <c r="HL174" s="11"/>
      <c r="HM174" s="11"/>
      <c r="HN174" s="11"/>
      <c r="HO174" s="11"/>
      <c r="HP174" s="11"/>
      <c r="HQ174" s="11"/>
      <c r="HR174" s="11"/>
      <c r="HS174" s="11"/>
      <c r="HT174" s="11"/>
      <c r="HU174" s="11"/>
      <c r="HV174" s="11"/>
      <c r="HW174" s="11"/>
      <c r="HX174" s="11"/>
      <c r="HY174" s="11"/>
      <c r="HZ174" s="11"/>
      <c r="IA174" s="11"/>
      <c r="IB174" s="11"/>
      <c r="IC174" s="11"/>
      <c r="ID174" s="11"/>
      <c r="IE174" s="11"/>
      <c r="IF174" s="11"/>
      <c r="IG174" s="11"/>
      <c r="IH174" s="11"/>
      <c r="II174" s="11"/>
      <c r="IJ174" s="11"/>
      <c r="IK174" s="11"/>
      <c r="IL174" s="11"/>
      <c r="IM174" s="11"/>
      <c r="IN174" s="11"/>
      <c r="IO174" s="11"/>
      <c r="IP174" s="11"/>
      <c r="IQ174" s="11"/>
      <c r="IR174" s="11"/>
      <c r="IS174" s="11"/>
      <c r="IT174" s="11"/>
    </row>
    <row r="175" spans="111:254" x14ac:dyDescent="0.2">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HK175" s="11"/>
      <c r="HL175" s="11"/>
      <c r="HM175" s="11"/>
      <c r="HN175" s="11"/>
      <c r="HO175" s="11"/>
      <c r="HP175" s="11"/>
      <c r="HQ175" s="11"/>
      <c r="HR175" s="11"/>
      <c r="HS175" s="11"/>
      <c r="HT175" s="11"/>
      <c r="HU175" s="11"/>
      <c r="HV175" s="11"/>
      <c r="HW175" s="11"/>
      <c r="HX175" s="11"/>
      <c r="HY175" s="11"/>
      <c r="HZ175" s="11"/>
      <c r="IA175" s="11"/>
      <c r="IB175" s="11"/>
      <c r="IC175" s="11"/>
      <c r="ID175" s="11"/>
      <c r="IE175" s="11"/>
      <c r="IF175" s="11"/>
      <c r="IG175" s="11"/>
      <c r="IH175" s="11"/>
      <c r="II175" s="11"/>
      <c r="IJ175" s="11"/>
      <c r="IK175" s="11"/>
      <c r="IL175" s="11"/>
      <c r="IM175" s="11"/>
      <c r="IN175" s="11"/>
      <c r="IO175" s="11"/>
      <c r="IP175" s="11"/>
      <c r="IQ175" s="11"/>
      <c r="IR175" s="11"/>
      <c r="IS175" s="11"/>
      <c r="IT175" s="11"/>
    </row>
    <row r="176" spans="111:254" x14ac:dyDescent="0.2">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HK176" s="11"/>
      <c r="HL176" s="11"/>
      <c r="HM176" s="11"/>
      <c r="HN176" s="11"/>
      <c r="HO176" s="11"/>
      <c r="HP176" s="11"/>
      <c r="HQ176" s="11"/>
      <c r="HR176" s="11"/>
      <c r="HS176" s="11"/>
      <c r="HT176" s="11"/>
      <c r="HU176" s="11"/>
      <c r="HV176" s="11"/>
      <c r="HW176" s="11"/>
      <c r="HX176" s="11"/>
      <c r="HY176" s="11"/>
      <c r="HZ176" s="11"/>
      <c r="IA176" s="11"/>
      <c r="IB176" s="11"/>
      <c r="IC176" s="11"/>
      <c r="ID176" s="11"/>
      <c r="IE176" s="11"/>
      <c r="IF176" s="11"/>
      <c r="IG176" s="11"/>
      <c r="IH176" s="11"/>
      <c r="II176" s="11"/>
      <c r="IJ176" s="11"/>
      <c r="IK176" s="11"/>
      <c r="IL176" s="11"/>
      <c r="IM176" s="11"/>
      <c r="IN176" s="11"/>
      <c r="IO176" s="11"/>
      <c r="IP176" s="11"/>
      <c r="IQ176" s="11"/>
      <c r="IR176" s="11"/>
      <c r="IS176" s="11"/>
      <c r="IT176" s="11"/>
    </row>
    <row r="177" spans="111:254" x14ac:dyDescent="0.2">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HK177" s="11"/>
      <c r="HL177" s="11"/>
      <c r="HM177" s="11"/>
      <c r="HN177" s="11"/>
      <c r="HO177" s="11"/>
      <c r="HP177" s="11"/>
      <c r="HQ177" s="11"/>
      <c r="HR177" s="11"/>
      <c r="HS177" s="11"/>
      <c r="HT177" s="11"/>
      <c r="HU177" s="11"/>
      <c r="HV177" s="11"/>
      <c r="HW177" s="11"/>
      <c r="HX177" s="11"/>
      <c r="HY177" s="11"/>
      <c r="HZ177" s="11"/>
      <c r="IA177" s="11"/>
      <c r="IB177" s="11"/>
      <c r="IC177" s="11"/>
      <c r="ID177" s="11"/>
      <c r="IE177" s="11"/>
      <c r="IF177" s="11"/>
      <c r="IG177" s="11"/>
      <c r="IH177" s="11"/>
      <c r="II177" s="11"/>
      <c r="IJ177" s="11"/>
      <c r="IK177" s="11"/>
      <c r="IL177" s="11"/>
      <c r="IM177" s="11"/>
      <c r="IN177" s="11"/>
      <c r="IO177" s="11"/>
      <c r="IP177" s="11"/>
      <c r="IQ177" s="11"/>
      <c r="IR177" s="11"/>
      <c r="IS177" s="11"/>
      <c r="IT177" s="11"/>
    </row>
    <row r="178" spans="111:254" x14ac:dyDescent="0.2">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HK178" s="11"/>
      <c r="HL178" s="11"/>
      <c r="HM178" s="11"/>
      <c r="HN178" s="11"/>
      <c r="HO178" s="11"/>
      <c r="HP178" s="11"/>
      <c r="HQ178" s="11"/>
      <c r="HR178" s="11"/>
      <c r="HS178" s="11"/>
      <c r="HT178" s="11"/>
      <c r="HU178" s="11"/>
      <c r="HV178" s="11"/>
      <c r="HW178" s="11"/>
      <c r="HX178" s="11"/>
      <c r="HY178" s="11"/>
      <c r="HZ178" s="11"/>
      <c r="IA178" s="11"/>
      <c r="IB178" s="11"/>
      <c r="IC178" s="11"/>
      <c r="ID178" s="11"/>
      <c r="IE178" s="11"/>
      <c r="IF178" s="11"/>
      <c r="IG178" s="11"/>
      <c r="IH178" s="11"/>
      <c r="II178" s="11"/>
      <c r="IJ178" s="11"/>
      <c r="IK178" s="11"/>
      <c r="IL178" s="11"/>
      <c r="IM178" s="11"/>
      <c r="IN178" s="11"/>
      <c r="IO178" s="11"/>
      <c r="IP178" s="11"/>
      <c r="IQ178" s="11"/>
      <c r="IR178" s="11"/>
      <c r="IS178" s="11"/>
      <c r="IT178" s="11"/>
    </row>
    <row r="179" spans="111:254" x14ac:dyDescent="0.2">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HK179" s="11"/>
      <c r="HL179" s="11"/>
      <c r="HM179" s="11"/>
      <c r="HN179" s="11"/>
      <c r="HO179" s="11"/>
      <c r="HP179" s="11"/>
      <c r="HQ179" s="11"/>
      <c r="HR179" s="11"/>
      <c r="HS179" s="11"/>
      <c r="HT179" s="11"/>
      <c r="HU179" s="11"/>
      <c r="HV179" s="11"/>
      <c r="HW179" s="11"/>
      <c r="HX179" s="11"/>
      <c r="HY179" s="11"/>
      <c r="HZ179" s="11"/>
      <c r="IA179" s="11"/>
      <c r="IB179" s="11"/>
      <c r="IC179" s="11"/>
      <c r="ID179" s="11"/>
      <c r="IE179" s="11"/>
      <c r="IF179" s="11"/>
      <c r="IG179" s="11"/>
      <c r="IH179" s="11"/>
      <c r="II179" s="11"/>
      <c r="IJ179" s="11"/>
      <c r="IK179" s="11"/>
      <c r="IL179" s="11"/>
      <c r="IM179" s="11"/>
      <c r="IN179" s="11"/>
      <c r="IO179" s="11"/>
      <c r="IP179" s="11"/>
      <c r="IQ179" s="11"/>
      <c r="IR179" s="11"/>
      <c r="IS179" s="11"/>
      <c r="IT179" s="11"/>
    </row>
    <row r="180" spans="111:254" x14ac:dyDescent="0.2">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HK180" s="11"/>
      <c r="HL180" s="11"/>
      <c r="HM180" s="11"/>
      <c r="HN180" s="11"/>
      <c r="HO180" s="11"/>
      <c r="HP180" s="11"/>
      <c r="HQ180" s="11"/>
      <c r="HR180" s="11"/>
      <c r="HS180" s="11"/>
      <c r="HT180" s="11"/>
      <c r="HU180" s="11"/>
      <c r="HV180" s="11"/>
      <c r="HW180" s="11"/>
      <c r="HX180" s="11"/>
      <c r="HY180" s="11"/>
      <c r="HZ180" s="11"/>
      <c r="IA180" s="11"/>
      <c r="IB180" s="11"/>
      <c r="IC180" s="11"/>
      <c r="ID180" s="11"/>
      <c r="IE180" s="11"/>
      <c r="IF180" s="11"/>
      <c r="IG180" s="11"/>
      <c r="IH180" s="11"/>
      <c r="II180" s="11"/>
      <c r="IJ180" s="11"/>
      <c r="IK180" s="11"/>
      <c r="IL180" s="11"/>
      <c r="IM180" s="11"/>
      <c r="IN180" s="11"/>
      <c r="IO180" s="11"/>
      <c r="IP180" s="11"/>
      <c r="IQ180" s="11"/>
      <c r="IR180" s="11"/>
      <c r="IS180" s="11"/>
      <c r="IT180" s="11"/>
    </row>
    <row r="181" spans="111:254" x14ac:dyDescent="0.2">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HK181" s="11"/>
      <c r="HL181" s="11"/>
      <c r="HM181" s="11"/>
      <c r="HN181" s="11"/>
      <c r="HO181" s="11"/>
      <c r="HP181" s="11"/>
      <c r="HQ181" s="11"/>
      <c r="HR181" s="11"/>
      <c r="HS181" s="11"/>
      <c r="HT181" s="11"/>
      <c r="HU181" s="11"/>
      <c r="HV181" s="11"/>
      <c r="HW181" s="11"/>
      <c r="HX181" s="11"/>
      <c r="HY181" s="11"/>
      <c r="HZ181" s="11"/>
      <c r="IA181" s="11"/>
      <c r="IB181" s="11"/>
      <c r="IC181" s="11"/>
      <c r="ID181" s="11"/>
      <c r="IE181" s="11"/>
      <c r="IF181" s="11"/>
      <c r="IG181" s="11"/>
      <c r="IH181" s="11"/>
      <c r="II181" s="11"/>
      <c r="IJ181" s="11"/>
      <c r="IK181" s="11"/>
      <c r="IL181" s="11"/>
      <c r="IM181" s="11"/>
      <c r="IN181" s="11"/>
      <c r="IO181" s="11"/>
      <c r="IP181" s="11"/>
      <c r="IQ181" s="11"/>
      <c r="IR181" s="11"/>
      <c r="IS181" s="11"/>
      <c r="IT181" s="11"/>
    </row>
    <row r="182" spans="111:254" x14ac:dyDescent="0.2">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HK182" s="11"/>
      <c r="HL182" s="11"/>
      <c r="HM182" s="11"/>
      <c r="HN182" s="11"/>
      <c r="HO182" s="11"/>
      <c r="HP182" s="11"/>
      <c r="HQ182" s="11"/>
      <c r="HR182" s="11"/>
      <c r="HS182" s="11"/>
      <c r="HT182" s="11"/>
      <c r="HU182" s="11"/>
      <c r="HV182" s="11"/>
      <c r="HW182" s="11"/>
      <c r="HX182" s="11"/>
      <c r="HY182" s="11"/>
      <c r="HZ182" s="11"/>
      <c r="IA182" s="11"/>
      <c r="IB182" s="11"/>
      <c r="IC182" s="11"/>
      <c r="ID182" s="11"/>
      <c r="IE182" s="11"/>
      <c r="IF182" s="11"/>
      <c r="IG182" s="11"/>
      <c r="IH182" s="11"/>
      <c r="II182" s="11"/>
      <c r="IJ182" s="11"/>
      <c r="IK182" s="11"/>
      <c r="IL182" s="11"/>
      <c r="IM182" s="11"/>
      <c r="IN182" s="11"/>
      <c r="IO182" s="11"/>
      <c r="IP182" s="11"/>
      <c r="IQ182" s="11"/>
      <c r="IR182" s="11"/>
      <c r="IS182" s="11"/>
      <c r="IT182" s="11"/>
    </row>
    <row r="183" spans="111:254" x14ac:dyDescent="0.2">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HK183" s="11"/>
      <c r="HL183" s="11"/>
      <c r="HM183" s="11"/>
      <c r="HN183" s="11"/>
      <c r="HO183" s="11"/>
      <c r="HP183" s="11"/>
      <c r="HQ183" s="11"/>
      <c r="HR183" s="11"/>
      <c r="HS183" s="11"/>
      <c r="HT183" s="11"/>
      <c r="HU183" s="11"/>
      <c r="HV183" s="11"/>
      <c r="HW183" s="11"/>
      <c r="HX183" s="11"/>
      <c r="HY183" s="11"/>
      <c r="HZ183" s="11"/>
      <c r="IA183" s="11"/>
      <c r="IB183" s="11"/>
      <c r="IC183" s="11"/>
      <c r="ID183" s="11"/>
      <c r="IE183" s="11"/>
      <c r="IF183" s="11"/>
      <c r="IG183" s="11"/>
      <c r="IH183" s="11"/>
      <c r="II183" s="11"/>
      <c r="IJ183" s="11"/>
      <c r="IK183" s="11"/>
      <c r="IL183" s="11"/>
      <c r="IM183" s="11"/>
      <c r="IN183" s="11"/>
      <c r="IO183" s="11"/>
      <c r="IP183" s="11"/>
      <c r="IQ183" s="11"/>
      <c r="IR183" s="11"/>
      <c r="IS183" s="11"/>
      <c r="IT183" s="11"/>
    </row>
    <row r="184" spans="111:254" x14ac:dyDescent="0.2">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HK184" s="11"/>
      <c r="HL184" s="11"/>
      <c r="HM184" s="11"/>
      <c r="HN184" s="11"/>
      <c r="HO184" s="11"/>
      <c r="HP184" s="11"/>
      <c r="HQ184" s="11"/>
      <c r="HR184" s="11"/>
      <c r="HS184" s="11"/>
      <c r="HT184" s="11"/>
      <c r="HU184" s="11"/>
      <c r="HV184" s="11"/>
      <c r="HW184" s="11"/>
      <c r="HX184" s="11"/>
      <c r="HY184" s="11"/>
      <c r="HZ184" s="11"/>
      <c r="IA184" s="11"/>
      <c r="IB184" s="11"/>
      <c r="IC184" s="11"/>
      <c r="ID184" s="11"/>
      <c r="IE184" s="11"/>
      <c r="IF184" s="11"/>
      <c r="IG184" s="11"/>
      <c r="IH184" s="11"/>
      <c r="II184" s="11"/>
      <c r="IJ184" s="11"/>
      <c r="IK184" s="11"/>
      <c r="IL184" s="11"/>
      <c r="IM184" s="11"/>
      <c r="IN184" s="11"/>
      <c r="IO184" s="11"/>
      <c r="IP184" s="11"/>
      <c r="IQ184" s="11"/>
      <c r="IR184" s="11"/>
      <c r="IS184" s="11"/>
      <c r="IT184" s="11"/>
    </row>
    <row r="185" spans="111:254" x14ac:dyDescent="0.2">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HK185" s="11"/>
      <c r="HL185" s="11"/>
      <c r="HM185" s="11"/>
      <c r="HN185" s="11"/>
      <c r="HO185" s="11"/>
      <c r="HP185" s="11"/>
      <c r="HQ185" s="11"/>
      <c r="HR185" s="11"/>
      <c r="HS185" s="11"/>
      <c r="HT185" s="11"/>
      <c r="HU185" s="11"/>
      <c r="HV185" s="11"/>
      <c r="HW185" s="11"/>
      <c r="HX185" s="11"/>
      <c r="HY185" s="11"/>
      <c r="HZ185" s="11"/>
      <c r="IA185" s="11"/>
      <c r="IB185" s="11"/>
      <c r="IC185" s="11"/>
      <c r="ID185" s="11"/>
      <c r="IE185" s="11"/>
      <c r="IF185" s="11"/>
      <c r="IG185" s="11"/>
      <c r="IH185" s="11"/>
      <c r="II185" s="11"/>
      <c r="IJ185" s="11"/>
      <c r="IK185" s="11"/>
      <c r="IL185" s="11"/>
      <c r="IM185" s="11"/>
      <c r="IN185" s="11"/>
      <c r="IO185" s="11"/>
      <c r="IP185" s="11"/>
      <c r="IQ185" s="11"/>
      <c r="IR185" s="11"/>
      <c r="IS185" s="11"/>
      <c r="IT185" s="11"/>
    </row>
    <row r="186" spans="111:254" x14ac:dyDescent="0.2">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HK186" s="11"/>
      <c r="HL186" s="11"/>
      <c r="HM186" s="11"/>
      <c r="HN186" s="11"/>
      <c r="HO186" s="11"/>
      <c r="HP186" s="11"/>
      <c r="HQ186" s="11"/>
      <c r="HR186" s="11"/>
      <c r="HS186" s="11"/>
      <c r="HT186" s="11"/>
      <c r="HU186" s="11"/>
      <c r="HV186" s="11"/>
      <c r="HW186" s="11"/>
      <c r="HX186" s="11"/>
      <c r="HY186" s="11"/>
      <c r="HZ186" s="11"/>
      <c r="IA186" s="11"/>
      <c r="IB186" s="11"/>
      <c r="IC186" s="11"/>
      <c r="ID186" s="11"/>
      <c r="IE186" s="11"/>
      <c r="IF186" s="11"/>
      <c r="IG186" s="11"/>
      <c r="IH186" s="11"/>
      <c r="II186" s="11"/>
      <c r="IJ186" s="11"/>
      <c r="IK186" s="11"/>
      <c r="IL186" s="11"/>
      <c r="IM186" s="11"/>
      <c r="IN186" s="11"/>
      <c r="IO186" s="11"/>
      <c r="IP186" s="11"/>
      <c r="IQ186" s="11"/>
      <c r="IR186" s="11"/>
      <c r="IS186" s="11"/>
      <c r="IT186" s="11"/>
    </row>
    <row r="187" spans="111:254" x14ac:dyDescent="0.2">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HK187" s="11"/>
      <c r="HL187" s="11"/>
      <c r="HM187" s="11"/>
      <c r="HN187" s="11"/>
      <c r="HO187" s="11"/>
      <c r="HP187" s="11"/>
      <c r="HQ187" s="11"/>
      <c r="HR187" s="11"/>
      <c r="HS187" s="11"/>
      <c r="HT187" s="11"/>
      <c r="HU187" s="11"/>
      <c r="HV187" s="11"/>
      <c r="HW187" s="11"/>
      <c r="HX187" s="11"/>
      <c r="HY187" s="11"/>
      <c r="HZ187" s="11"/>
      <c r="IA187" s="11"/>
      <c r="IB187" s="11"/>
      <c r="IC187" s="11"/>
      <c r="ID187" s="11"/>
      <c r="IE187" s="11"/>
      <c r="IF187" s="11"/>
      <c r="IG187" s="11"/>
      <c r="IH187" s="11"/>
      <c r="II187" s="11"/>
      <c r="IJ187" s="11"/>
      <c r="IK187" s="11"/>
      <c r="IL187" s="11"/>
      <c r="IM187" s="11"/>
      <c r="IN187" s="11"/>
      <c r="IO187" s="11"/>
      <c r="IP187" s="11"/>
      <c r="IQ187" s="11"/>
      <c r="IR187" s="11"/>
      <c r="IS187" s="11"/>
      <c r="IT187" s="11"/>
    </row>
    <row r="188" spans="111:254" x14ac:dyDescent="0.2">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HK188" s="11"/>
      <c r="HL188" s="11"/>
      <c r="HM188" s="11"/>
      <c r="HN188" s="11"/>
      <c r="HO188" s="11"/>
      <c r="HP188" s="11"/>
      <c r="HQ188" s="11"/>
      <c r="HR188" s="11"/>
      <c r="HS188" s="11"/>
      <c r="HT188" s="11"/>
      <c r="HU188" s="11"/>
      <c r="HV188" s="11"/>
      <c r="HW188" s="11"/>
      <c r="HX188" s="11"/>
      <c r="HY188" s="11"/>
      <c r="HZ188" s="11"/>
      <c r="IA188" s="11"/>
      <c r="IB188" s="11"/>
      <c r="IC188" s="11"/>
      <c r="ID188" s="11"/>
      <c r="IE188" s="11"/>
      <c r="IF188" s="11"/>
      <c r="IG188" s="11"/>
      <c r="IH188" s="11"/>
      <c r="II188" s="11"/>
      <c r="IJ188" s="11"/>
      <c r="IK188" s="11"/>
      <c r="IL188" s="11"/>
      <c r="IM188" s="11"/>
      <c r="IN188" s="11"/>
      <c r="IO188" s="11"/>
      <c r="IP188" s="11"/>
      <c r="IQ188" s="11"/>
      <c r="IR188" s="11"/>
      <c r="IS188" s="11"/>
      <c r="IT188" s="11"/>
    </row>
    <row r="189" spans="111:254" x14ac:dyDescent="0.2">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HK189" s="11"/>
      <c r="HL189" s="11"/>
      <c r="HM189" s="11"/>
      <c r="HN189" s="11"/>
      <c r="HO189" s="11"/>
      <c r="HP189" s="11"/>
      <c r="HQ189" s="11"/>
      <c r="HR189" s="11"/>
      <c r="HS189" s="11"/>
      <c r="HT189" s="11"/>
      <c r="HU189" s="11"/>
      <c r="HV189" s="11"/>
      <c r="HW189" s="11"/>
      <c r="HX189" s="11"/>
      <c r="HY189" s="11"/>
      <c r="HZ189" s="11"/>
      <c r="IA189" s="11"/>
      <c r="IB189" s="11"/>
      <c r="IC189" s="11"/>
      <c r="ID189" s="11"/>
      <c r="IE189" s="11"/>
      <c r="IF189" s="11"/>
      <c r="IG189" s="11"/>
      <c r="IH189" s="11"/>
      <c r="II189" s="11"/>
      <c r="IJ189" s="11"/>
      <c r="IK189" s="11"/>
      <c r="IL189" s="11"/>
      <c r="IM189" s="11"/>
      <c r="IN189" s="11"/>
      <c r="IO189" s="11"/>
      <c r="IP189" s="11"/>
      <c r="IQ189" s="11"/>
      <c r="IR189" s="11"/>
      <c r="IS189" s="11"/>
      <c r="IT189" s="11"/>
    </row>
    <row r="190" spans="111:254" x14ac:dyDescent="0.2">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HK190" s="11"/>
      <c r="HL190" s="11"/>
      <c r="HM190" s="11"/>
      <c r="HN190" s="11"/>
      <c r="HO190" s="11"/>
      <c r="HP190" s="11"/>
      <c r="HQ190" s="11"/>
      <c r="HR190" s="11"/>
      <c r="HS190" s="11"/>
      <c r="HT190" s="11"/>
      <c r="HU190" s="11"/>
      <c r="HV190" s="11"/>
      <c r="HW190" s="11"/>
      <c r="HX190" s="11"/>
      <c r="HY190" s="11"/>
      <c r="HZ190" s="11"/>
      <c r="IA190" s="11"/>
      <c r="IB190" s="11"/>
      <c r="IC190" s="11"/>
      <c r="ID190" s="11"/>
      <c r="IE190" s="11"/>
      <c r="IF190" s="11"/>
      <c r="IG190" s="11"/>
      <c r="IH190" s="11"/>
      <c r="II190" s="11"/>
      <c r="IJ190" s="11"/>
      <c r="IK190" s="11"/>
      <c r="IL190" s="11"/>
      <c r="IM190" s="11"/>
      <c r="IN190" s="11"/>
      <c r="IO190" s="11"/>
      <c r="IP190" s="11"/>
      <c r="IQ190" s="11"/>
      <c r="IR190" s="11"/>
      <c r="IS190" s="11"/>
      <c r="IT190" s="11"/>
    </row>
    <row r="191" spans="111:254" x14ac:dyDescent="0.2">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HK191" s="11"/>
      <c r="HL191" s="11"/>
      <c r="HM191" s="11"/>
      <c r="HN191" s="11"/>
      <c r="HO191" s="11"/>
      <c r="HP191" s="11"/>
      <c r="HQ191" s="11"/>
      <c r="HR191" s="11"/>
      <c r="HS191" s="11"/>
      <c r="HT191" s="11"/>
      <c r="HU191" s="11"/>
      <c r="HV191" s="11"/>
      <c r="HW191" s="11"/>
      <c r="HX191" s="11"/>
      <c r="HY191" s="11"/>
      <c r="HZ191" s="11"/>
      <c r="IA191" s="11"/>
      <c r="IB191" s="11"/>
      <c r="IC191" s="11"/>
      <c r="ID191" s="11"/>
      <c r="IE191" s="11"/>
      <c r="IF191" s="11"/>
      <c r="IG191" s="11"/>
      <c r="IH191" s="11"/>
      <c r="II191" s="11"/>
      <c r="IJ191" s="11"/>
      <c r="IK191" s="11"/>
      <c r="IL191" s="11"/>
      <c r="IM191" s="11"/>
      <c r="IN191" s="11"/>
      <c r="IO191" s="11"/>
      <c r="IP191" s="11"/>
      <c r="IQ191" s="11"/>
      <c r="IR191" s="11"/>
      <c r="IS191" s="11"/>
      <c r="IT191" s="11"/>
    </row>
    <row r="192" spans="111:254" x14ac:dyDescent="0.2">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HK192" s="11"/>
      <c r="HL192" s="11"/>
      <c r="HM192" s="11"/>
      <c r="HN192" s="11"/>
      <c r="HO192" s="11"/>
      <c r="HP192" s="11"/>
      <c r="HQ192" s="11"/>
      <c r="HR192" s="11"/>
      <c r="HS192" s="11"/>
      <c r="HT192" s="11"/>
      <c r="HU192" s="11"/>
      <c r="HV192" s="11"/>
      <c r="HW192" s="11"/>
      <c r="HX192" s="11"/>
      <c r="HY192" s="11"/>
      <c r="HZ192" s="11"/>
      <c r="IA192" s="11"/>
      <c r="IB192" s="11"/>
      <c r="IC192" s="11"/>
      <c r="ID192" s="11"/>
      <c r="IE192" s="11"/>
      <c r="IF192" s="11"/>
      <c r="IG192" s="11"/>
      <c r="IH192" s="11"/>
      <c r="II192" s="11"/>
      <c r="IJ192" s="11"/>
      <c r="IK192" s="11"/>
      <c r="IL192" s="11"/>
      <c r="IM192" s="11"/>
      <c r="IN192" s="11"/>
      <c r="IO192" s="11"/>
      <c r="IP192" s="11"/>
      <c r="IQ192" s="11"/>
      <c r="IR192" s="11"/>
      <c r="IS192" s="11"/>
      <c r="IT192" s="11"/>
    </row>
    <row r="193" spans="111:254" x14ac:dyDescent="0.2">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HK193" s="11"/>
      <c r="HL193" s="11"/>
      <c r="HM193" s="11"/>
      <c r="HN193" s="11"/>
      <c r="HO193" s="11"/>
      <c r="HP193" s="11"/>
      <c r="HQ193" s="11"/>
      <c r="HR193" s="11"/>
      <c r="HS193" s="11"/>
      <c r="HT193" s="11"/>
      <c r="HU193" s="11"/>
      <c r="HV193" s="11"/>
      <c r="HW193" s="11"/>
      <c r="HX193" s="11"/>
      <c r="HY193" s="11"/>
      <c r="HZ193" s="11"/>
      <c r="IA193" s="11"/>
      <c r="IB193" s="11"/>
      <c r="IC193" s="11"/>
      <c r="ID193" s="11"/>
      <c r="IE193" s="11"/>
      <c r="IF193" s="11"/>
      <c r="IG193" s="11"/>
      <c r="IH193" s="11"/>
      <c r="II193" s="11"/>
      <c r="IJ193" s="11"/>
      <c r="IK193" s="11"/>
      <c r="IL193" s="11"/>
      <c r="IM193" s="11"/>
      <c r="IN193" s="11"/>
      <c r="IO193" s="11"/>
      <c r="IP193" s="11"/>
      <c r="IQ193" s="11"/>
      <c r="IR193" s="11"/>
      <c r="IS193" s="11"/>
      <c r="IT193" s="11"/>
    </row>
    <row r="194" spans="111:254" x14ac:dyDescent="0.2">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HK194" s="11"/>
      <c r="HL194" s="11"/>
      <c r="HM194" s="11"/>
      <c r="HN194" s="11"/>
      <c r="HO194" s="11"/>
      <c r="HP194" s="11"/>
      <c r="HQ194" s="11"/>
      <c r="HR194" s="11"/>
      <c r="HS194" s="11"/>
      <c r="HT194" s="11"/>
      <c r="HU194" s="11"/>
      <c r="HV194" s="11"/>
      <c r="HW194" s="11"/>
      <c r="HX194" s="11"/>
      <c r="HY194" s="11"/>
      <c r="HZ194" s="11"/>
      <c r="IA194" s="11"/>
      <c r="IB194" s="11"/>
      <c r="IC194" s="11"/>
      <c r="ID194" s="11"/>
      <c r="IE194" s="11"/>
      <c r="IF194" s="11"/>
      <c r="IG194" s="11"/>
      <c r="IH194" s="11"/>
      <c r="II194" s="11"/>
      <c r="IJ194" s="11"/>
      <c r="IK194" s="11"/>
      <c r="IL194" s="11"/>
      <c r="IM194" s="11"/>
      <c r="IN194" s="11"/>
      <c r="IO194" s="11"/>
      <c r="IP194" s="11"/>
      <c r="IQ194" s="11"/>
      <c r="IR194" s="11"/>
      <c r="IS194" s="11"/>
      <c r="IT194" s="11"/>
    </row>
    <row r="195" spans="111:254" x14ac:dyDescent="0.2">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HK195" s="11"/>
      <c r="HL195" s="11"/>
      <c r="HM195" s="11"/>
      <c r="HN195" s="11"/>
      <c r="HO195" s="11"/>
      <c r="HP195" s="11"/>
      <c r="HQ195" s="11"/>
      <c r="HR195" s="11"/>
      <c r="HS195" s="11"/>
      <c r="HT195" s="11"/>
      <c r="HU195" s="11"/>
      <c r="HV195" s="11"/>
      <c r="HW195" s="11"/>
      <c r="HX195" s="11"/>
      <c r="HY195" s="11"/>
      <c r="HZ195" s="11"/>
      <c r="IA195" s="11"/>
      <c r="IB195" s="11"/>
      <c r="IC195" s="11"/>
      <c r="ID195" s="11"/>
      <c r="IE195" s="11"/>
      <c r="IF195" s="11"/>
      <c r="IG195" s="11"/>
      <c r="IH195" s="11"/>
      <c r="II195" s="11"/>
      <c r="IJ195" s="11"/>
      <c r="IK195" s="11"/>
      <c r="IL195" s="11"/>
      <c r="IM195" s="11"/>
      <c r="IN195" s="11"/>
      <c r="IO195" s="11"/>
      <c r="IP195" s="11"/>
      <c r="IQ195" s="11"/>
      <c r="IR195" s="11"/>
      <c r="IS195" s="11"/>
      <c r="IT195" s="11"/>
    </row>
    <row r="196" spans="111:254" x14ac:dyDescent="0.2">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HK196" s="11"/>
      <c r="HL196" s="11"/>
      <c r="HM196" s="11"/>
      <c r="HN196" s="11"/>
      <c r="HO196" s="11"/>
      <c r="HP196" s="11"/>
      <c r="HQ196" s="11"/>
      <c r="HR196" s="11"/>
      <c r="HS196" s="11"/>
      <c r="HT196" s="11"/>
      <c r="HU196" s="11"/>
      <c r="HV196" s="11"/>
      <c r="HW196" s="11"/>
      <c r="HX196" s="11"/>
      <c r="HY196" s="11"/>
      <c r="HZ196" s="11"/>
      <c r="IA196" s="11"/>
      <c r="IB196" s="11"/>
      <c r="IC196" s="11"/>
      <c r="ID196" s="11"/>
      <c r="IE196" s="11"/>
      <c r="IF196" s="11"/>
      <c r="IG196" s="11"/>
      <c r="IH196" s="11"/>
      <c r="II196" s="11"/>
      <c r="IJ196" s="11"/>
      <c r="IK196" s="11"/>
      <c r="IL196" s="11"/>
      <c r="IM196" s="11"/>
      <c r="IN196" s="11"/>
      <c r="IO196" s="11"/>
      <c r="IP196" s="11"/>
      <c r="IQ196" s="11"/>
      <c r="IR196" s="11"/>
      <c r="IS196" s="11"/>
      <c r="IT196" s="11"/>
    </row>
    <row r="197" spans="111:254" x14ac:dyDescent="0.2">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HK197" s="11"/>
      <c r="HL197" s="11"/>
      <c r="HM197" s="11"/>
      <c r="HN197" s="11"/>
      <c r="HO197" s="11"/>
      <c r="HP197" s="11"/>
      <c r="HQ197" s="11"/>
      <c r="HR197" s="11"/>
      <c r="HS197" s="11"/>
      <c r="HT197" s="11"/>
      <c r="HU197" s="11"/>
      <c r="HV197" s="11"/>
      <c r="HW197" s="11"/>
      <c r="HX197" s="11"/>
      <c r="HY197" s="11"/>
      <c r="HZ197" s="11"/>
      <c r="IA197" s="11"/>
      <c r="IB197" s="11"/>
      <c r="IC197" s="11"/>
      <c r="ID197" s="11"/>
      <c r="IE197" s="11"/>
      <c r="IF197" s="11"/>
      <c r="IG197" s="11"/>
      <c r="IH197" s="11"/>
      <c r="II197" s="11"/>
      <c r="IJ197" s="11"/>
      <c r="IK197" s="11"/>
      <c r="IL197" s="11"/>
      <c r="IM197" s="11"/>
      <c r="IN197" s="11"/>
      <c r="IO197" s="11"/>
      <c r="IP197" s="11"/>
      <c r="IQ197" s="11"/>
      <c r="IR197" s="11"/>
      <c r="IS197" s="11"/>
      <c r="IT197" s="11"/>
    </row>
    <row r="198" spans="111:254" x14ac:dyDescent="0.2">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HK198" s="11"/>
      <c r="HL198" s="11"/>
      <c r="HM198" s="11"/>
      <c r="HN198" s="11"/>
      <c r="HO198" s="11"/>
      <c r="HP198" s="11"/>
      <c r="HQ198" s="11"/>
      <c r="HR198" s="11"/>
      <c r="HS198" s="11"/>
      <c r="HT198" s="11"/>
      <c r="HU198" s="11"/>
      <c r="HV198" s="11"/>
      <c r="HW198" s="11"/>
      <c r="HX198" s="11"/>
      <c r="HY198" s="11"/>
      <c r="HZ198" s="11"/>
      <c r="IA198" s="11"/>
      <c r="IB198" s="11"/>
      <c r="IC198" s="11"/>
      <c r="ID198" s="11"/>
      <c r="IE198" s="11"/>
      <c r="IF198" s="11"/>
      <c r="IG198" s="11"/>
      <c r="IH198" s="11"/>
      <c r="II198" s="11"/>
      <c r="IJ198" s="11"/>
      <c r="IK198" s="11"/>
      <c r="IL198" s="11"/>
      <c r="IM198" s="11"/>
      <c r="IN198" s="11"/>
      <c r="IO198" s="11"/>
      <c r="IP198" s="11"/>
      <c r="IQ198" s="11"/>
      <c r="IR198" s="11"/>
      <c r="IS198" s="11"/>
      <c r="IT198" s="11"/>
    </row>
    <row r="199" spans="111:254" x14ac:dyDescent="0.2">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HK199" s="11"/>
      <c r="HL199" s="11"/>
      <c r="HM199" s="11"/>
      <c r="HN199" s="11"/>
      <c r="HO199" s="11"/>
      <c r="HP199" s="11"/>
      <c r="HQ199" s="11"/>
      <c r="HR199" s="11"/>
      <c r="HS199" s="11"/>
      <c r="HT199" s="11"/>
      <c r="HU199" s="11"/>
      <c r="HV199" s="11"/>
      <c r="HW199" s="11"/>
      <c r="HX199" s="11"/>
      <c r="HY199" s="11"/>
      <c r="HZ199" s="11"/>
      <c r="IA199" s="11"/>
      <c r="IB199" s="11"/>
      <c r="IC199" s="11"/>
      <c r="ID199" s="11"/>
      <c r="IE199" s="11"/>
      <c r="IF199" s="11"/>
      <c r="IG199" s="11"/>
      <c r="IH199" s="11"/>
      <c r="II199" s="11"/>
      <c r="IJ199" s="11"/>
      <c r="IK199" s="11"/>
      <c r="IL199" s="11"/>
      <c r="IM199" s="11"/>
      <c r="IN199" s="11"/>
      <c r="IO199" s="11"/>
      <c r="IP199" s="11"/>
      <c r="IQ199" s="11"/>
      <c r="IR199" s="11"/>
      <c r="IS199" s="11"/>
      <c r="IT199" s="11"/>
    </row>
    <row r="200" spans="111:254" x14ac:dyDescent="0.2">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HK200" s="11"/>
      <c r="HL200" s="11"/>
      <c r="HM200" s="11"/>
      <c r="HN200" s="11"/>
      <c r="HO200" s="11"/>
      <c r="HP200" s="11"/>
      <c r="HQ200" s="11"/>
      <c r="HR200" s="11"/>
      <c r="HS200" s="11"/>
      <c r="HT200" s="11"/>
      <c r="HU200" s="11"/>
      <c r="HV200" s="11"/>
      <c r="HW200" s="11"/>
      <c r="HX200" s="11"/>
      <c r="HY200" s="11"/>
      <c r="HZ200" s="11"/>
      <c r="IA200" s="11"/>
      <c r="IB200" s="11"/>
      <c r="IC200" s="11"/>
      <c r="ID200" s="11"/>
      <c r="IE200" s="11"/>
      <c r="IF200" s="11"/>
      <c r="IG200" s="11"/>
      <c r="IH200" s="11"/>
      <c r="II200" s="11"/>
      <c r="IJ200" s="11"/>
      <c r="IK200" s="11"/>
      <c r="IL200" s="11"/>
      <c r="IM200" s="11"/>
      <c r="IN200" s="11"/>
      <c r="IO200" s="11"/>
      <c r="IP200" s="11"/>
      <c r="IQ200" s="11"/>
      <c r="IR200" s="11"/>
      <c r="IS200" s="11"/>
      <c r="IT200" s="11"/>
    </row>
    <row r="201" spans="111:254" x14ac:dyDescent="0.2">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HK201" s="11"/>
      <c r="HL201" s="11"/>
      <c r="HM201" s="11"/>
      <c r="HN201" s="11"/>
      <c r="HO201" s="11"/>
      <c r="HP201" s="11"/>
      <c r="HQ201" s="11"/>
      <c r="HR201" s="11"/>
      <c r="HS201" s="11"/>
      <c r="HT201" s="11"/>
      <c r="HU201" s="11"/>
      <c r="HV201" s="11"/>
      <c r="HW201" s="11"/>
      <c r="HX201" s="11"/>
      <c r="HY201" s="11"/>
      <c r="HZ201" s="11"/>
      <c r="IA201" s="11"/>
      <c r="IB201" s="11"/>
      <c r="IC201" s="11"/>
      <c r="ID201" s="11"/>
      <c r="IE201" s="11"/>
      <c r="IF201" s="11"/>
      <c r="IG201" s="11"/>
      <c r="IH201" s="11"/>
      <c r="II201" s="11"/>
      <c r="IJ201" s="11"/>
      <c r="IK201" s="11"/>
      <c r="IL201" s="11"/>
      <c r="IM201" s="11"/>
      <c r="IN201" s="11"/>
      <c r="IO201" s="11"/>
      <c r="IP201" s="11"/>
      <c r="IQ201" s="11"/>
      <c r="IR201" s="11"/>
      <c r="IS201" s="11"/>
      <c r="IT201" s="11"/>
    </row>
    <row r="202" spans="111:254" x14ac:dyDescent="0.2">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HK202" s="11"/>
      <c r="HL202" s="11"/>
      <c r="HM202" s="11"/>
      <c r="HN202" s="11"/>
      <c r="HO202" s="11"/>
      <c r="HP202" s="11"/>
      <c r="HQ202" s="11"/>
      <c r="HR202" s="11"/>
      <c r="HS202" s="11"/>
      <c r="HT202" s="11"/>
      <c r="HU202" s="11"/>
      <c r="HV202" s="11"/>
      <c r="HW202" s="11"/>
      <c r="HX202" s="11"/>
      <c r="HY202" s="11"/>
      <c r="HZ202" s="11"/>
      <c r="IA202" s="11"/>
      <c r="IB202" s="11"/>
      <c r="IC202" s="11"/>
      <c r="ID202" s="11"/>
      <c r="IE202" s="11"/>
      <c r="IF202" s="11"/>
      <c r="IG202" s="11"/>
      <c r="IH202" s="11"/>
      <c r="II202" s="11"/>
      <c r="IJ202" s="11"/>
      <c r="IK202" s="11"/>
      <c r="IL202" s="11"/>
      <c r="IM202" s="11"/>
      <c r="IN202" s="11"/>
      <c r="IO202" s="11"/>
      <c r="IP202" s="11"/>
      <c r="IQ202" s="11"/>
      <c r="IR202" s="11"/>
      <c r="IS202" s="11"/>
      <c r="IT202" s="11"/>
    </row>
    <row r="203" spans="111:254" x14ac:dyDescent="0.2">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HK203" s="11"/>
      <c r="HL203" s="11"/>
      <c r="HM203" s="11"/>
      <c r="HN203" s="11"/>
      <c r="HO203" s="11"/>
      <c r="HP203" s="11"/>
      <c r="HQ203" s="11"/>
      <c r="HR203" s="11"/>
      <c r="HS203" s="11"/>
      <c r="HT203" s="11"/>
      <c r="HU203" s="11"/>
      <c r="HV203" s="11"/>
      <c r="HW203" s="11"/>
      <c r="HX203" s="11"/>
      <c r="HY203" s="11"/>
      <c r="HZ203" s="11"/>
      <c r="IA203" s="11"/>
      <c r="IB203" s="11"/>
      <c r="IC203" s="11"/>
      <c r="ID203" s="11"/>
      <c r="IE203" s="11"/>
      <c r="IF203" s="11"/>
      <c r="IG203" s="11"/>
      <c r="IH203" s="11"/>
      <c r="II203" s="11"/>
      <c r="IJ203" s="11"/>
      <c r="IK203" s="11"/>
      <c r="IL203" s="11"/>
      <c r="IM203" s="11"/>
      <c r="IN203" s="11"/>
      <c r="IO203" s="11"/>
      <c r="IP203" s="11"/>
      <c r="IQ203" s="11"/>
      <c r="IR203" s="11"/>
      <c r="IS203" s="11"/>
      <c r="IT203" s="11"/>
    </row>
    <row r="204" spans="111:254" x14ac:dyDescent="0.2">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HK204" s="11"/>
      <c r="HL204" s="11"/>
      <c r="HM204" s="11"/>
      <c r="HN204" s="11"/>
      <c r="HO204" s="11"/>
      <c r="HP204" s="11"/>
      <c r="HQ204" s="11"/>
      <c r="HR204" s="11"/>
      <c r="HS204" s="11"/>
      <c r="HT204" s="11"/>
      <c r="HU204" s="11"/>
      <c r="HV204" s="11"/>
      <c r="HW204" s="11"/>
      <c r="HX204" s="11"/>
      <c r="HY204" s="11"/>
      <c r="HZ204" s="11"/>
      <c r="IA204" s="11"/>
      <c r="IB204" s="11"/>
      <c r="IC204" s="11"/>
      <c r="ID204" s="11"/>
      <c r="IE204" s="11"/>
      <c r="IF204" s="11"/>
      <c r="IG204" s="11"/>
      <c r="IH204" s="11"/>
      <c r="II204" s="11"/>
      <c r="IJ204" s="11"/>
      <c r="IK204" s="11"/>
      <c r="IL204" s="11"/>
      <c r="IM204" s="11"/>
      <c r="IN204" s="11"/>
      <c r="IO204" s="11"/>
      <c r="IP204" s="11"/>
      <c r="IQ204" s="11"/>
      <c r="IR204" s="11"/>
      <c r="IS204" s="11"/>
      <c r="IT204" s="11"/>
    </row>
    <row r="205" spans="111:254" x14ac:dyDescent="0.2">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HK205" s="11"/>
      <c r="HL205" s="11"/>
      <c r="HM205" s="11"/>
      <c r="HN205" s="11"/>
      <c r="HO205" s="11"/>
      <c r="HP205" s="11"/>
      <c r="HQ205" s="11"/>
      <c r="HR205" s="11"/>
      <c r="HS205" s="11"/>
      <c r="HT205" s="11"/>
      <c r="HU205" s="11"/>
      <c r="HV205" s="11"/>
      <c r="HW205" s="11"/>
      <c r="HX205" s="11"/>
      <c r="HY205" s="11"/>
      <c r="HZ205" s="11"/>
      <c r="IA205" s="11"/>
      <c r="IB205" s="11"/>
      <c r="IC205" s="11"/>
      <c r="ID205" s="11"/>
      <c r="IE205" s="11"/>
      <c r="IF205" s="11"/>
      <c r="IG205" s="11"/>
      <c r="IH205" s="11"/>
      <c r="II205" s="11"/>
      <c r="IJ205" s="11"/>
      <c r="IK205" s="11"/>
      <c r="IL205" s="11"/>
      <c r="IM205" s="11"/>
      <c r="IN205" s="11"/>
      <c r="IO205" s="11"/>
      <c r="IP205" s="11"/>
      <c r="IQ205" s="11"/>
      <c r="IR205" s="11"/>
      <c r="IS205" s="11"/>
      <c r="IT205" s="11"/>
    </row>
    <row r="206" spans="111:254" x14ac:dyDescent="0.2">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HK206" s="11"/>
      <c r="HL206" s="11"/>
      <c r="HM206" s="11"/>
      <c r="HN206" s="11"/>
      <c r="HO206" s="11"/>
      <c r="HP206" s="11"/>
      <c r="HQ206" s="11"/>
      <c r="HR206" s="11"/>
      <c r="HS206" s="11"/>
      <c r="HT206" s="11"/>
      <c r="HU206" s="11"/>
      <c r="HV206" s="11"/>
      <c r="HW206" s="11"/>
      <c r="HX206" s="11"/>
      <c r="HY206" s="11"/>
      <c r="HZ206" s="11"/>
      <c r="IA206" s="11"/>
      <c r="IB206" s="11"/>
      <c r="IC206" s="11"/>
      <c r="ID206" s="11"/>
      <c r="IE206" s="11"/>
      <c r="IF206" s="11"/>
      <c r="IG206" s="11"/>
      <c r="IH206" s="11"/>
      <c r="II206" s="11"/>
      <c r="IJ206" s="11"/>
      <c r="IK206" s="11"/>
      <c r="IL206" s="11"/>
      <c r="IM206" s="11"/>
      <c r="IN206" s="11"/>
      <c r="IO206" s="11"/>
      <c r="IP206" s="11"/>
      <c r="IQ206" s="11"/>
      <c r="IR206" s="11"/>
      <c r="IS206" s="11"/>
      <c r="IT206" s="11"/>
    </row>
    <row r="207" spans="111:254" x14ac:dyDescent="0.2">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HK207" s="11"/>
      <c r="HL207" s="11"/>
      <c r="HM207" s="11"/>
      <c r="HN207" s="11"/>
      <c r="HO207" s="11"/>
      <c r="HP207" s="11"/>
      <c r="HQ207" s="11"/>
      <c r="HR207" s="11"/>
      <c r="HS207" s="11"/>
      <c r="HT207" s="11"/>
      <c r="HU207" s="11"/>
      <c r="HV207" s="11"/>
      <c r="HW207" s="11"/>
      <c r="HX207" s="11"/>
      <c r="HY207" s="11"/>
      <c r="HZ207" s="11"/>
      <c r="IA207" s="11"/>
      <c r="IB207" s="11"/>
      <c r="IC207" s="11"/>
      <c r="ID207" s="11"/>
      <c r="IE207" s="11"/>
      <c r="IF207" s="11"/>
      <c r="IG207" s="11"/>
      <c r="IH207" s="11"/>
      <c r="II207" s="11"/>
      <c r="IJ207" s="11"/>
      <c r="IK207" s="11"/>
      <c r="IL207" s="11"/>
      <c r="IM207" s="11"/>
      <c r="IN207" s="11"/>
      <c r="IO207" s="11"/>
      <c r="IP207" s="11"/>
      <c r="IQ207" s="11"/>
      <c r="IR207" s="11"/>
      <c r="IS207" s="11"/>
      <c r="IT207" s="11"/>
    </row>
    <row r="208" spans="111:254" x14ac:dyDescent="0.2">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HK208" s="11"/>
      <c r="HL208" s="11"/>
      <c r="HM208" s="11"/>
      <c r="HN208" s="11"/>
      <c r="HO208" s="11"/>
      <c r="HP208" s="11"/>
      <c r="HQ208" s="11"/>
      <c r="HR208" s="11"/>
      <c r="HS208" s="11"/>
      <c r="HT208" s="11"/>
      <c r="HU208" s="11"/>
      <c r="HV208" s="11"/>
      <c r="HW208" s="11"/>
      <c r="HX208" s="11"/>
      <c r="HY208" s="11"/>
      <c r="HZ208" s="11"/>
      <c r="IA208" s="11"/>
      <c r="IB208" s="11"/>
      <c r="IC208" s="11"/>
      <c r="ID208" s="11"/>
      <c r="IE208" s="11"/>
      <c r="IF208" s="11"/>
      <c r="IG208" s="11"/>
      <c r="IH208" s="11"/>
      <c r="II208" s="11"/>
      <c r="IJ208" s="11"/>
      <c r="IK208" s="11"/>
      <c r="IL208" s="11"/>
      <c r="IM208" s="11"/>
      <c r="IN208" s="11"/>
      <c r="IO208" s="11"/>
      <c r="IP208" s="11"/>
      <c r="IQ208" s="11"/>
      <c r="IR208" s="11"/>
      <c r="IS208" s="11"/>
      <c r="IT208" s="11"/>
    </row>
    <row r="209" spans="111:254" x14ac:dyDescent="0.2">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HK209" s="11"/>
      <c r="HL209" s="11"/>
      <c r="HM209" s="11"/>
      <c r="HN209" s="11"/>
      <c r="HO209" s="11"/>
      <c r="HP209" s="11"/>
      <c r="HQ209" s="11"/>
      <c r="HR209" s="11"/>
      <c r="HS209" s="11"/>
      <c r="HT209" s="11"/>
      <c r="HU209" s="11"/>
      <c r="HV209" s="11"/>
      <c r="HW209" s="11"/>
      <c r="HX209" s="11"/>
      <c r="HY209" s="11"/>
      <c r="HZ209" s="11"/>
      <c r="IA209" s="11"/>
      <c r="IB209" s="11"/>
      <c r="IC209" s="11"/>
      <c r="ID209" s="11"/>
      <c r="IE209" s="11"/>
      <c r="IF209" s="11"/>
      <c r="IG209" s="11"/>
      <c r="IH209" s="11"/>
      <c r="II209" s="11"/>
      <c r="IJ209" s="11"/>
      <c r="IK209" s="11"/>
      <c r="IL209" s="11"/>
      <c r="IM209" s="11"/>
      <c r="IN209" s="11"/>
      <c r="IO209" s="11"/>
      <c r="IP209" s="11"/>
      <c r="IQ209" s="11"/>
      <c r="IR209" s="11"/>
      <c r="IS209" s="11"/>
      <c r="IT209" s="11"/>
    </row>
    <row r="210" spans="111:254" x14ac:dyDescent="0.2">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HK210" s="11"/>
      <c r="HL210" s="11"/>
      <c r="HM210" s="11"/>
      <c r="HN210" s="11"/>
      <c r="HO210" s="11"/>
      <c r="HP210" s="11"/>
      <c r="HQ210" s="11"/>
      <c r="HR210" s="11"/>
      <c r="HS210" s="11"/>
      <c r="HT210" s="11"/>
      <c r="HU210" s="11"/>
      <c r="HV210" s="11"/>
      <c r="HW210" s="11"/>
      <c r="HX210" s="11"/>
      <c r="HY210" s="11"/>
      <c r="HZ210" s="11"/>
      <c r="IA210" s="11"/>
      <c r="IB210" s="11"/>
      <c r="IC210" s="11"/>
      <c r="ID210" s="11"/>
      <c r="IE210" s="11"/>
      <c r="IF210" s="11"/>
      <c r="IG210" s="11"/>
      <c r="IH210" s="11"/>
      <c r="II210" s="11"/>
      <c r="IJ210" s="11"/>
      <c r="IK210" s="11"/>
      <c r="IL210" s="11"/>
      <c r="IM210" s="11"/>
      <c r="IN210" s="11"/>
      <c r="IO210" s="11"/>
      <c r="IP210" s="11"/>
      <c r="IQ210" s="11"/>
      <c r="IR210" s="11"/>
      <c r="IS210" s="11"/>
      <c r="IT210" s="11"/>
    </row>
    <row r="211" spans="111:254" x14ac:dyDescent="0.2">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HK211" s="11"/>
      <c r="HL211" s="11"/>
      <c r="HM211" s="11"/>
      <c r="HN211" s="11"/>
      <c r="HO211" s="11"/>
      <c r="HP211" s="11"/>
      <c r="HQ211" s="11"/>
      <c r="HR211" s="11"/>
      <c r="HS211" s="11"/>
      <c r="HT211" s="11"/>
      <c r="HU211" s="11"/>
      <c r="HV211" s="11"/>
      <c r="HW211" s="11"/>
      <c r="HX211" s="11"/>
      <c r="HY211" s="11"/>
      <c r="HZ211" s="11"/>
      <c r="IA211" s="11"/>
      <c r="IB211" s="11"/>
      <c r="IC211" s="11"/>
      <c r="ID211" s="11"/>
      <c r="IE211" s="11"/>
      <c r="IF211" s="11"/>
      <c r="IG211" s="11"/>
      <c r="IH211" s="11"/>
      <c r="II211" s="11"/>
      <c r="IJ211" s="11"/>
      <c r="IK211" s="11"/>
      <c r="IL211" s="11"/>
      <c r="IM211" s="11"/>
      <c r="IN211" s="11"/>
      <c r="IO211" s="11"/>
      <c r="IP211" s="11"/>
      <c r="IQ211" s="11"/>
      <c r="IR211" s="11"/>
      <c r="IS211" s="11"/>
      <c r="IT211" s="11"/>
    </row>
    <row r="212" spans="111:254" x14ac:dyDescent="0.2">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HK212" s="11"/>
      <c r="HL212" s="11"/>
      <c r="HM212" s="11"/>
      <c r="HN212" s="11"/>
      <c r="HO212" s="11"/>
      <c r="HP212" s="11"/>
      <c r="HQ212" s="11"/>
      <c r="HR212" s="11"/>
      <c r="HS212" s="11"/>
      <c r="HT212" s="11"/>
      <c r="HU212" s="11"/>
      <c r="HV212" s="11"/>
      <c r="HW212" s="11"/>
      <c r="HX212" s="11"/>
      <c r="HY212" s="11"/>
      <c r="HZ212" s="11"/>
      <c r="IA212" s="11"/>
      <c r="IB212" s="11"/>
      <c r="IC212" s="11"/>
      <c r="ID212" s="11"/>
      <c r="IE212" s="11"/>
      <c r="IF212" s="11"/>
      <c r="IG212" s="11"/>
      <c r="IH212" s="11"/>
      <c r="II212" s="11"/>
      <c r="IJ212" s="11"/>
      <c r="IK212" s="11"/>
      <c r="IL212" s="11"/>
      <c r="IM212" s="11"/>
      <c r="IN212" s="11"/>
      <c r="IO212" s="11"/>
      <c r="IP212" s="11"/>
      <c r="IQ212" s="11"/>
      <c r="IR212" s="11"/>
      <c r="IS212" s="11"/>
      <c r="IT212" s="11"/>
    </row>
    <row r="213" spans="111:254" x14ac:dyDescent="0.2">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HK213" s="11"/>
      <c r="HL213" s="11"/>
      <c r="HM213" s="11"/>
      <c r="HN213" s="11"/>
      <c r="HO213" s="11"/>
      <c r="HP213" s="11"/>
      <c r="HQ213" s="11"/>
      <c r="HR213" s="11"/>
      <c r="HS213" s="11"/>
      <c r="HT213" s="11"/>
      <c r="HU213" s="11"/>
      <c r="HV213" s="11"/>
      <c r="HW213" s="11"/>
      <c r="HX213" s="11"/>
      <c r="HY213" s="11"/>
      <c r="HZ213" s="11"/>
      <c r="IA213" s="11"/>
      <c r="IB213" s="11"/>
      <c r="IC213" s="11"/>
      <c r="ID213" s="11"/>
      <c r="IE213" s="11"/>
      <c r="IF213" s="11"/>
      <c r="IG213" s="11"/>
      <c r="IH213" s="11"/>
      <c r="II213" s="11"/>
      <c r="IJ213" s="11"/>
      <c r="IK213" s="11"/>
      <c r="IL213" s="11"/>
      <c r="IM213" s="11"/>
      <c r="IN213" s="11"/>
      <c r="IO213" s="11"/>
      <c r="IP213" s="11"/>
      <c r="IQ213" s="11"/>
      <c r="IR213" s="11"/>
      <c r="IS213" s="11"/>
      <c r="IT213" s="11"/>
    </row>
    <row r="214" spans="111:254" x14ac:dyDescent="0.2">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HK214" s="11"/>
      <c r="HL214" s="11"/>
      <c r="HM214" s="11"/>
      <c r="HN214" s="11"/>
      <c r="HO214" s="11"/>
      <c r="HP214" s="11"/>
      <c r="HQ214" s="11"/>
      <c r="HR214" s="11"/>
      <c r="HS214" s="11"/>
      <c r="HT214" s="11"/>
      <c r="HU214" s="11"/>
      <c r="HV214" s="11"/>
      <c r="HW214" s="11"/>
      <c r="HX214" s="11"/>
      <c r="HY214" s="11"/>
      <c r="HZ214" s="11"/>
      <c r="IA214" s="11"/>
      <c r="IB214" s="11"/>
      <c r="IC214" s="11"/>
      <c r="ID214" s="11"/>
      <c r="IE214" s="11"/>
      <c r="IF214" s="11"/>
      <c r="IG214" s="11"/>
      <c r="IH214" s="11"/>
      <c r="II214" s="11"/>
      <c r="IJ214" s="11"/>
      <c r="IK214" s="11"/>
      <c r="IL214" s="11"/>
      <c r="IM214" s="11"/>
      <c r="IN214" s="11"/>
      <c r="IO214" s="11"/>
      <c r="IP214" s="11"/>
      <c r="IQ214" s="11"/>
      <c r="IR214" s="11"/>
      <c r="IS214" s="11"/>
      <c r="IT214" s="11"/>
    </row>
    <row r="215" spans="111:254" x14ac:dyDescent="0.2">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HK215" s="11"/>
      <c r="HL215" s="11"/>
      <c r="HM215" s="11"/>
      <c r="HN215" s="11"/>
      <c r="HO215" s="11"/>
      <c r="HP215" s="11"/>
      <c r="HQ215" s="11"/>
      <c r="HR215" s="11"/>
      <c r="HS215" s="11"/>
      <c r="HT215" s="11"/>
      <c r="HU215" s="11"/>
      <c r="HV215" s="11"/>
      <c r="HW215" s="11"/>
      <c r="HX215" s="11"/>
      <c r="HY215" s="11"/>
      <c r="HZ215" s="11"/>
      <c r="IA215" s="11"/>
      <c r="IB215" s="11"/>
      <c r="IC215" s="11"/>
      <c r="ID215" s="11"/>
      <c r="IE215" s="11"/>
      <c r="IF215" s="11"/>
      <c r="IG215" s="11"/>
      <c r="IH215" s="11"/>
      <c r="II215" s="11"/>
      <c r="IJ215" s="11"/>
      <c r="IK215" s="11"/>
      <c r="IL215" s="11"/>
      <c r="IM215" s="11"/>
      <c r="IN215" s="11"/>
      <c r="IO215" s="11"/>
      <c r="IP215" s="11"/>
      <c r="IQ215" s="11"/>
      <c r="IR215" s="11"/>
      <c r="IS215" s="11"/>
      <c r="IT215" s="11"/>
    </row>
    <row r="216" spans="111:254" x14ac:dyDescent="0.2">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HK216" s="11"/>
      <c r="HL216" s="11"/>
      <c r="HM216" s="11"/>
      <c r="HN216" s="11"/>
      <c r="HO216" s="11"/>
      <c r="HP216" s="11"/>
      <c r="HQ216" s="11"/>
      <c r="HR216" s="11"/>
      <c r="HS216" s="11"/>
      <c r="HT216" s="11"/>
      <c r="HU216" s="11"/>
      <c r="HV216" s="11"/>
      <c r="HW216" s="11"/>
      <c r="HX216" s="11"/>
      <c r="HY216" s="11"/>
      <c r="HZ216" s="11"/>
      <c r="IA216" s="11"/>
      <c r="IB216" s="11"/>
      <c r="IC216" s="11"/>
      <c r="ID216" s="11"/>
      <c r="IE216" s="11"/>
      <c r="IF216" s="11"/>
      <c r="IG216" s="11"/>
      <c r="IH216" s="11"/>
      <c r="II216" s="11"/>
      <c r="IJ216" s="11"/>
      <c r="IK216" s="11"/>
      <c r="IL216" s="11"/>
      <c r="IM216" s="11"/>
      <c r="IN216" s="11"/>
      <c r="IO216" s="11"/>
      <c r="IP216" s="11"/>
      <c r="IQ216" s="11"/>
      <c r="IR216" s="11"/>
      <c r="IS216" s="11"/>
      <c r="IT216" s="11"/>
    </row>
    <row r="217" spans="111:254" x14ac:dyDescent="0.2">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HK217" s="11"/>
      <c r="HL217" s="11"/>
      <c r="HM217" s="11"/>
      <c r="HN217" s="11"/>
      <c r="HO217" s="11"/>
      <c r="HP217" s="11"/>
      <c r="HQ217" s="11"/>
      <c r="HR217" s="11"/>
      <c r="HS217" s="11"/>
      <c r="HT217" s="11"/>
      <c r="HU217" s="11"/>
      <c r="HV217" s="11"/>
      <c r="HW217" s="11"/>
      <c r="HX217" s="11"/>
      <c r="HY217" s="11"/>
      <c r="HZ217" s="11"/>
      <c r="IA217" s="11"/>
      <c r="IB217" s="11"/>
      <c r="IC217" s="11"/>
      <c r="ID217" s="11"/>
      <c r="IE217" s="11"/>
      <c r="IF217" s="11"/>
      <c r="IG217" s="11"/>
      <c r="IH217" s="11"/>
      <c r="II217" s="11"/>
      <c r="IJ217" s="11"/>
      <c r="IK217" s="11"/>
      <c r="IL217" s="11"/>
      <c r="IM217" s="11"/>
      <c r="IN217" s="11"/>
      <c r="IO217" s="11"/>
      <c r="IP217" s="11"/>
      <c r="IQ217" s="11"/>
      <c r="IR217" s="11"/>
      <c r="IS217" s="11"/>
      <c r="IT217" s="11"/>
    </row>
    <row r="218" spans="111:254" x14ac:dyDescent="0.2">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HK218" s="11"/>
      <c r="HL218" s="11"/>
      <c r="HM218" s="11"/>
      <c r="HN218" s="11"/>
      <c r="HO218" s="11"/>
      <c r="HP218" s="11"/>
      <c r="HQ218" s="11"/>
      <c r="HR218" s="11"/>
      <c r="HS218" s="11"/>
      <c r="HT218" s="11"/>
      <c r="HU218" s="11"/>
      <c r="HV218" s="11"/>
      <c r="HW218" s="11"/>
      <c r="HX218" s="11"/>
      <c r="HY218" s="11"/>
      <c r="HZ218" s="11"/>
      <c r="IA218" s="11"/>
      <c r="IB218" s="11"/>
      <c r="IC218" s="11"/>
      <c r="ID218" s="11"/>
      <c r="IE218" s="11"/>
      <c r="IF218" s="11"/>
      <c r="IG218" s="11"/>
      <c r="IH218" s="11"/>
      <c r="II218" s="11"/>
      <c r="IJ218" s="11"/>
      <c r="IK218" s="11"/>
      <c r="IL218" s="11"/>
      <c r="IM218" s="11"/>
      <c r="IN218" s="11"/>
      <c r="IO218" s="11"/>
      <c r="IP218" s="11"/>
      <c r="IQ218" s="11"/>
      <c r="IR218" s="11"/>
      <c r="IS218" s="11"/>
      <c r="IT218" s="11"/>
    </row>
    <row r="219" spans="111:254" x14ac:dyDescent="0.2">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HK219" s="11"/>
      <c r="HL219" s="11"/>
      <c r="HM219" s="11"/>
      <c r="HN219" s="11"/>
      <c r="HO219" s="11"/>
      <c r="HP219" s="11"/>
      <c r="HQ219" s="11"/>
      <c r="HR219" s="11"/>
      <c r="HS219" s="11"/>
      <c r="HT219" s="11"/>
      <c r="HU219" s="11"/>
      <c r="HV219" s="11"/>
      <c r="HW219" s="11"/>
      <c r="HX219" s="11"/>
      <c r="HY219" s="11"/>
      <c r="HZ219" s="11"/>
      <c r="IA219" s="11"/>
      <c r="IB219" s="11"/>
      <c r="IC219" s="11"/>
      <c r="ID219" s="11"/>
      <c r="IE219" s="11"/>
      <c r="IF219" s="11"/>
      <c r="IG219" s="11"/>
      <c r="IH219" s="11"/>
      <c r="II219" s="11"/>
      <c r="IJ219" s="11"/>
      <c r="IK219" s="11"/>
      <c r="IL219" s="11"/>
      <c r="IM219" s="11"/>
      <c r="IN219" s="11"/>
      <c r="IO219" s="11"/>
      <c r="IP219" s="11"/>
      <c r="IQ219" s="11"/>
      <c r="IR219" s="11"/>
      <c r="IS219" s="11"/>
      <c r="IT219" s="11"/>
    </row>
    <row r="220" spans="111:254" x14ac:dyDescent="0.2">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HK220" s="11"/>
      <c r="HL220" s="11"/>
      <c r="HM220" s="11"/>
      <c r="HN220" s="11"/>
      <c r="HO220" s="11"/>
      <c r="HP220" s="11"/>
      <c r="HQ220" s="11"/>
      <c r="HR220" s="11"/>
      <c r="HS220" s="11"/>
      <c r="HT220" s="11"/>
      <c r="HU220" s="11"/>
      <c r="HV220" s="11"/>
      <c r="HW220" s="11"/>
      <c r="HX220" s="11"/>
      <c r="HY220" s="11"/>
      <c r="HZ220" s="11"/>
      <c r="IA220" s="11"/>
      <c r="IB220" s="11"/>
      <c r="IC220" s="11"/>
      <c r="ID220" s="11"/>
      <c r="IE220" s="11"/>
      <c r="IF220" s="11"/>
      <c r="IG220" s="11"/>
      <c r="IH220" s="11"/>
      <c r="II220" s="11"/>
      <c r="IJ220" s="11"/>
      <c r="IK220" s="11"/>
      <c r="IL220" s="11"/>
      <c r="IM220" s="11"/>
      <c r="IN220" s="11"/>
      <c r="IO220" s="11"/>
      <c r="IP220" s="11"/>
      <c r="IQ220" s="11"/>
      <c r="IR220" s="11"/>
      <c r="IS220" s="11"/>
      <c r="IT220" s="11"/>
    </row>
    <row r="221" spans="111:254" x14ac:dyDescent="0.2">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HK221" s="11"/>
      <c r="HL221" s="11"/>
      <c r="HM221" s="11"/>
      <c r="HN221" s="11"/>
      <c r="HO221" s="11"/>
      <c r="HP221" s="11"/>
      <c r="HQ221" s="11"/>
      <c r="HR221" s="11"/>
      <c r="HS221" s="11"/>
      <c r="HT221" s="11"/>
      <c r="HU221" s="11"/>
      <c r="HV221" s="11"/>
      <c r="HW221" s="11"/>
      <c r="HX221" s="11"/>
      <c r="HY221" s="11"/>
      <c r="HZ221" s="11"/>
      <c r="IA221" s="11"/>
      <c r="IB221" s="11"/>
      <c r="IC221" s="11"/>
      <c r="ID221" s="11"/>
      <c r="IE221" s="11"/>
      <c r="IF221" s="11"/>
      <c r="IG221" s="11"/>
      <c r="IH221" s="11"/>
      <c r="II221" s="11"/>
      <c r="IJ221" s="11"/>
      <c r="IK221" s="11"/>
      <c r="IL221" s="11"/>
      <c r="IM221" s="11"/>
      <c r="IN221" s="11"/>
      <c r="IO221" s="11"/>
      <c r="IP221" s="11"/>
      <c r="IQ221" s="11"/>
      <c r="IR221" s="11"/>
      <c r="IS221" s="11"/>
      <c r="IT221" s="11"/>
    </row>
    <row r="222" spans="111:254" x14ac:dyDescent="0.2">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HK222" s="11"/>
      <c r="HL222" s="11"/>
      <c r="HM222" s="11"/>
      <c r="HN222" s="11"/>
      <c r="HO222" s="11"/>
      <c r="HP222" s="11"/>
      <c r="HQ222" s="11"/>
      <c r="HR222" s="11"/>
      <c r="HS222" s="11"/>
      <c r="HT222" s="11"/>
      <c r="HU222" s="11"/>
      <c r="HV222" s="11"/>
      <c r="HW222" s="11"/>
      <c r="HX222" s="11"/>
      <c r="HY222" s="11"/>
      <c r="HZ222" s="11"/>
      <c r="IA222" s="11"/>
      <c r="IB222" s="11"/>
      <c r="IC222" s="11"/>
      <c r="ID222" s="11"/>
      <c r="IE222" s="11"/>
      <c r="IF222" s="11"/>
      <c r="IG222" s="11"/>
      <c r="IH222" s="11"/>
      <c r="II222" s="11"/>
      <c r="IJ222" s="11"/>
      <c r="IK222" s="11"/>
      <c r="IL222" s="11"/>
      <c r="IM222" s="11"/>
      <c r="IN222" s="11"/>
      <c r="IO222" s="11"/>
      <c r="IP222" s="11"/>
      <c r="IQ222" s="11"/>
      <c r="IR222" s="11"/>
      <c r="IS222" s="11"/>
      <c r="IT222" s="11"/>
    </row>
    <row r="223" spans="111:254" x14ac:dyDescent="0.2">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HK223" s="11"/>
      <c r="HL223" s="11"/>
      <c r="HM223" s="11"/>
      <c r="HN223" s="11"/>
      <c r="HO223" s="11"/>
      <c r="HP223" s="11"/>
      <c r="HQ223" s="11"/>
      <c r="HR223" s="11"/>
      <c r="HS223" s="11"/>
      <c r="HT223" s="11"/>
      <c r="HU223" s="11"/>
      <c r="HV223" s="11"/>
      <c r="HW223" s="11"/>
      <c r="HX223" s="11"/>
      <c r="HY223" s="11"/>
      <c r="HZ223" s="11"/>
      <c r="IA223" s="11"/>
      <c r="IB223" s="11"/>
      <c r="IC223" s="11"/>
      <c r="ID223" s="11"/>
      <c r="IE223" s="11"/>
      <c r="IF223" s="11"/>
      <c r="IG223" s="11"/>
      <c r="IH223" s="11"/>
      <c r="II223" s="11"/>
      <c r="IJ223" s="11"/>
      <c r="IK223" s="11"/>
      <c r="IL223" s="11"/>
      <c r="IM223" s="11"/>
      <c r="IN223" s="11"/>
      <c r="IO223" s="11"/>
      <c r="IP223" s="11"/>
      <c r="IQ223" s="11"/>
      <c r="IR223" s="11"/>
      <c r="IS223" s="11"/>
      <c r="IT223" s="11"/>
    </row>
    <row r="224" spans="111:254" x14ac:dyDescent="0.2">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HK224" s="11"/>
      <c r="HL224" s="11"/>
      <c r="HM224" s="11"/>
      <c r="HN224" s="11"/>
      <c r="HO224" s="11"/>
      <c r="HP224" s="11"/>
      <c r="HQ224" s="11"/>
      <c r="HR224" s="11"/>
      <c r="HS224" s="11"/>
      <c r="HT224" s="11"/>
      <c r="HU224" s="11"/>
      <c r="HV224" s="11"/>
      <c r="HW224" s="11"/>
      <c r="HX224" s="11"/>
      <c r="HY224" s="11"/>
      <c r="HZ224" s="11"/>
      <c r="IA224" s="11"/>
      <c r="IB224" s="11"/>
      <c r="IC224" s="11"/>
      <c r="ID224" s="11"/>
      <c r="IE224" s="11"/>
      <c r="IF224" s="11"/>
      <c r="IG224" s="11"/>
      <c r="IH224" s="11"/>
      <c r="II224" s="11"/>
      <c r="IJ224" s="11"/>
      <c r="IK224" s="11"/>
      <c r="IL224" s="11"/>
      <c r="IM224" s="11"/>
      <c r="IN224" s="11"/>
      <c r="IO224" s="11"/>
      <c r="IP224" s="11"/>
      <c r="IQ224" s="11"/>
      <c r="IR224" s="11"/>
      <c r="IS224" s="11"/>
      <c r="IT224" s="11"/>
    </row>
    <row r="225" spans="111:254" x14ac:dyDescent="0.2">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HK225" s="11"/>
      <c r="HL225" s="11"/>
      <c r="HM225" s="11"/>
      <c r="HN225" s="11"/>
      <c r="HO225" s="11"/>
      <c r="HP225" s="11"/>
      <c r="HQ225" s="11"/>
      <c r="HR225" s="11"/>
      <c r="HS225" s="11"/>
      <c r="HT225" s="11"/>
      <c r="HU225" s="11"/>
      <c r="HV225" s="11"/>
      <c r="HW225" s="11"/>
      <c r="HX225" s="11"/>
      <c r="HY225" s="11"/>
      <c r="HZ225" s="11"/>
      <c r="IA225" s="11"/>
      <c r="IB225" s="11"/>
      <c r="IC225" s="11"/>
      <c r="ID225" s="11"/>
      <c r="IE225" s="11"/>
      <c r="IF225" s="11"/>
      <c r="IG225" s="11"/>
      <c r="IH225" s="11"/>
      <c r="II225" s="11"/>
      <c r="IJ225" s="11"/>
      <c r="IK225" s="11"/>
      <c r="IL225" s="11"/>
      <c r="IM225" s="11"/>
      <c r="IN225" s="11"/>
      <c r="IO225" s="11"/>
      <c r="IP225" s="11"/>
      <c r="IQ225" s="11"/>
      <c r="IR225" s="11"/>
      <c r="IS225" s="11"/>
      <c r="IT225" s="11"/>
    </row>
    <row r="226" spans="111:254" x14ac:dyDescent="0.2">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HK226" s="11"/>
      <c r="HL226" s="11"/>
      <c r="HM226" s="11"/>
      <c r="HN226" s="11"/>
      <c r="HO226" s="11"/>
      <c r="HP226" s="11"/>
      <c r="HQ226" s="11"/>
      <c r="HR226" s="11"/>
      <c r="HS226" s="11"/>
      <c r="HT226" s="11"/>
      <c r="HU226" s="11"/>
      <c r="HV226" s="11"/>
      <c r="HW226" s="11"/>
      <c r="HX226" s="11"/>
      <c r="HY226" s="11"/>
      <c r="HZ226" s="11"/>
      <c r="IA226" s="11"/>
      <c r="IB226" s="11"/>
      <c r="IC226" s="11"/>
      <c r="ID226" s="11"/>
      <c r="IE226" s="11"/>
      <c r="IF226" s="11"/>
      <c r="IG226" s="11"/>
      <c r="IH226" s="11"/>
      <c r="II226" s="11"/>
      <c r="IJ226" s="11"/>
      <c r="IK226" s="11"/>
      <c r="IL226" s="11"/>
      <c r="IM226" s="11"/>
      <c r="IN226" s="11"/>
      <c r="IO226" s="11"/>
      <c r="IP226" s="11"/>
      <c r="IQ226" s="11"/>
      <c r="IR226" s="11"/>
      <c r="IS226" s="11"/>
      <c r="IT226" s="11"/>
    </row>
    <row r="227" spans="111:254" x14ac:dyDescent="0.2">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HK227" s="11"/>
      <c r="HL227" s="11"/>
      <c r="HM227" s="11"/>
      <c r="HN227" s="11"/>
      <c r="HO227" s="11"/>
      <c r="HP227" s="11"/>
      <c r="HQ227" s="11"/>
      <c r="HR227" s="11"/>
      <c r="HS227" s="11"/>
      <c r="HT227" s="11"/>
      <c r="HU227" s="11"/>
      <c r="HV227" s="11"/>
      <c r="HW227" s="11"/>
      <c r="HX227" s="11"/>
      <c r="HY227" s="11"/>
      <c r="HZ227" s="11"/>
      <c r="IA227" s="11"/>
      <c r="IB227" s="11"/>
      <c r="IC227" s="11"/>
      <c r="ID227" s="11"/>
      <c r="IE227" s="11"/>
      <c r="IF227" s="11"/>
      <c r="IG227" s="11"/>
      <c r="IH227" s="11"/>
      <c r="II227" s="11"/>
      <c r="IJ227" s="11"/>
      <c r="IK227" s="11"/>
      <c r="IL227" s="11"/>
      <c r="IM227" s="11"/>
      <c r="IN227" s="11"/>
      <c r="IO227" s="11"/>
      <c r="IP227" s="11"/>
      <c r="IQ227" s="11"/>
      <c r="IR227" s="11"/>
      <c r="IS227" s="11"/>
      <c r="IT227" s="11"/>
    </row>
    <row r="228" spans="111:254" x14ac:dyDescent="0.2">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HK228" s="11"/>
      <c r="HL228" s="11"/>
      <c r="HM228" s="11"/>
      <c r="HN228" s="11"/>
      <c r="HO228" s="11"/>
      <c r="HP228" s="11"/>
      <c r="HQ228" s="11"/>
      <c r="HR228" s="11"/>
      <c r="HS228" s="11"/>
      <c r="HT228" s="11"/>
      <c r="HU228" s="11"/>
      <c r="HV228" s="11"/>
      <c r="HW228" s="11"/>
      <c r="HX228" s="11"/>
      <c r="HY228" s="11"/>
      <c r="HZ228" s="11"/>
      <c r="IA228" s="11"/>
      <c r="IB228" s="11"/>
      <c r="IC228" s="11"/>
      <c r="ID228" s="11"/>
      <c r="IE228" s="11"/>
      <c r="IF228" s="11"/>
      <c r="IG228" s="11"/>
      <c r="IH228" s="11"/>
      <c r="II228" s="11"/>
      <c r="IJ228" s="11"/>
      <c r="IK228" s="11"/>
      <c r="IL228" s="11"/>
      <c r="IM228" s="11"/>
      <c r="IN228" s="11"/>
      <c r="IO228" s="11"/>
      <c r="IP228" s="11"/>
      <c r="IQ228" s="11"/>
      <c r="IR228" s="11"/>
      <c r="IS228" s="11"/>
      <c r="IT228" s="11"/>
    </row>
    <row r="229" spans="111:254" x14ac:dyDescent="0.2">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HK229" s="11"/>
      <c r="HL229" s="11"/>
      <c r="HM229" s="11"/>
      <c r="HN229" s="11"/>
      <c r="HO229" s="11"/>
      <c r="HP229" s="11"/>
      <c r="HQ229" s="11"/>
      <c r="HR229" s="11"/>
      <c r="HS229" s="11"/>
      <c r="HT229" s="11"/>
      <c r="HU229" s="11"/>
      <c r="HV229" s="11"/>
      <c r="HW229" s="11"/>
      <c r="HX229" s="11"/>
      <c r="HY229" s="11"/>
      <c r="HZ229" s="11"/>
      <c r="IA229" s="11"/>
      <c r="IB229" s="11"/>
      <c r="IC229" s="11"/>
      <c r="ID229" s="11"/>
      <c r="IE229" s="11"/>
      <c r="IF229" s="11"/>
      <c r="IG229" s="11"/>
      <c r="IH229" s="11"/>
      <c r="II229" s="11"/>
      <c r="IJ229" s="11"/>
      <c r="IK229" s="11"/>
      <c r="IL229" s="11"/>
      <c r="IM229" s="11"/>
      <c r="IN229" s="11"/>
      <c r="IO229" s="11"/>
      <c r="IP229" s="11"/>
      <c r="IQ229" s="11"/>
      <c r="IR229" s="11"/>
      <c r="IS229" s="11"/>
      <c r="IT229" s="11"/>
    </row>
    <row r="230" spans="111:254" x14ac:dyDescent="0.2">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HK230" s="11"/>
      <c r="HL230" s="11"/>
      <c r="HM230" s="11"/>
      <c r="HN230" s="11"/>
      <c r="HO230" s="11"/>
      <c r="HP230" s="11"/>
      <c r="HQ230" s="11"/>
      <c r="HR230" s="11"/>
      <c r="HS230" s="11"/>
      <c r="HT230" s="11"/>
      <c r="HU230" s="11"/>
      <c r="HV230" s="11"/>
      <c r="HW230" s="11"/>
      <c r="HX230" s="11"/>
      <c r="HY230" s="11"/>
      <c r="HZ230" s="11"/>
      <c r="IA230" s="11"/>
      <c r="IB230" s="11"/>
      <c r="IC230" s="11"/>
      <c r="ID230" s="11"/>
      <c r="IE230" s="11"/>
      <c r="IF230" s="11"/>
      <c r="IG230" s="11"/>
      <c r="IH230" s="11"/>
      <c r="II230" s="11"/>
      <c r="IJ230" s="11"/>
      <c r="IK230" s="11"/>
      <c r="IL230" s="11"/>
      <c r="IM230" s="11"/>
      <c r="IN230" s="11"/>
      <c r="IO230" s="11"/>
      <c r="IP230" s="11"/>
      <c r="IQ230" s="11"/>
      <c r="IR230" s="11"/>
      <c r="IS230" s="11"/>
      <c r="IT230" s="11"/>
    </row>
    <row r="231" spans="111:254" x14ac:dyDescent="0.2">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HK231" s="11"/>
      <c r="HL231" s="11"/>
      <c r="HM231" s="11"/>
      <c r="HN231" s="11"/>
      <c r="HO231" s="11"/>
      <c r="HP231" s="11"/>
      <c r="HQ231" s="11"/>
      <c r="HR231" s="11"/>
      <c r="HS231" s="11"/>
      <c r="HT231" s="11"/>
      <c r="HU231" s="11"/>
      <c r="HV231" s="11"/>
      <c r="HW231" s="11"/>
      <c r="HX231" s="11"/>
      <c r="HY231" s="11"/>
      <c r="HZ231" s="11"/>
      <c r="IA231" s="11"/>
      <c r="IB231" s="11"/>
      <c r="IC231" s="11"/>
      <c r="ID231" s="11"/>
      <c r="IE231" s="11"/>
      <c r="IF231" s="11"/>
      <c r="IG231" s="11"/>
      <c r="IH231" s="11"/>
      <c r="II231" s="11"/>
      <c r="IJ231" s="11"/>
      <c r="IK231" s="11"/>
      <c r="IL231" s="11"/>
      <c r="IM231" s="11"/>
      <c r="IN231" s="11"/>
      <c r="IO231" s="11"/>
      <c r="IP231" s="11"/>
      <c r="IQ231" s="11"/>
      <c r="IR231" s="11"/>
      <c r="IS231" s="11"/>
      <c r="IT231" s="11"/>
    </row>
  </sheetData>
  <mergeCells count="19">
    <mergeCell ref="AG2:AL2"/>
    <mergeCell ref="AM2:BD2"/>
    <mergeCell ref="BE2:BV2"/>
    <mergeCell ref="BW2:CN2"/>
    <mergeCell ref="C2:H2"/>
    <mergeCell ref="I2:N2"/>
    <mergeCell ref="O2:T2"/>
    <mergeCell ref="U2:Z2"/>
    <mergeCell ref="AA2:AF2"/>
    <mergeCell ref="GS2:HJ2"/>
    <mergeCell ref="HK2:IB2"/>
    <mergeCell ref="IC2:IT2"/>
    <mergeCell ref="IW3:JC3"/>
    <mergeCell ref="CO2:DF2"/>
    <mergeCell ref="DG2:DX2"/>
    <mergeCell ref="DY2:EP2"/>
    <mergeCell ref="EQ2:FH2"/>
    <mergeCell ref="FI2:FZ2"/>
    <mergeCell ref="GA2:GR2"/>
  </mergeCells>
  <hyperlinks>
    <hyperlink ref="A12" r:id="rId1"/>
    <hyperlink ref="A16" r:id="rId2"/>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AH16"/>
  <sheetViews>
    <sheetView workbookViewId="0">
      <pane xSplit="2" ySplit="4" topLeftCell="C5" activePane="bottomRight" state="frozen"/>
      <selection pane="topRight" activeCell="C1" sqref="C1"/>
      <selection pane="bottomLeft" activeCell="A2" sqref="A2"/>
      <selection pane="bottomRight" activeCell="A12" sqref="A12"/>
    </sheetView>
  </sheetViews>
  <sheetFormatPr baseColWidth="10" defaultColWidth="8.83203125" defaultRowHeight="13" x14ac:dyDescent="0.15"/>
  <cols>
    <col min="1" max="1" width="32" style="20" customWidth="1"/>
    <col min="2" max="2" width="26.5" style="20" customWidth="1"/>
    <col min="3" max="13" width="8.83203125" style="20"/>
    <col min="14" max="14" width="8.83203125" style="21"/>
    <col min="15" max="16384" width="8.83203125" style="20"/>
  </cols>
  <sheetData>
    <row r="1" spans="1:34" ht="15" x14ac:dyDescent="0.2">
      <c r="A1" s="1"/>
      <c r="B1" s="1" t="s">
        <v>0</v>
      </c>
    </row>
    <row r="2" spans="1:34" ht="15" x14ac:dyDescent="0.2">
      <c r="A2" s="2"/>
      <c r="B2" s="1" t="s">
        <v>3</v>
      </c>
      <c r="C2" s="166">
        <v>2011</v>
      </c>
      <c r="D2" s="167"/>
      <c r="E2" s="167"/>
      <c r="F2" s="167"/>
      <c r="G2" s="167"/>
      <c r="H2" s="167"/>
      <c r="I2" s="167"/>
      <c r="J2" s="167"/>
      <c r="K2" s="167"/>
      <c r="L2" s="167"/>
      <c r="M2" s="167"/>
      <c r="N2" s="166">
        <v>2001</v>
      </c>
      <c r="O2" s="167"/>
      <c r="P2" s="167"/>
      <c r="Q2" s="167"/>
      <c r="R2" s="167"/>
      <c r="S2" s="167"/>
      <c r="T2" s="167"/>
      <c r="U2" s="167"/>
      <c r="V2" s="167"/>
      <c r="W2" s="167"/>
      <c r="X2" s="167"/>
      <c r="Y2" s="20">
        <v>2007</v>
      </c>
      <c r="Z2" s="20">
        <v>2008</v>
      </c>
      <c r="AA2" s="20">
        <v>2009</v>
      </c>
      <c r="AB2" s="20">
        <v>2010</v>
      </c>
      <c r="AC2" s="20">
        <v>2011</v>
      </c>
      <c r="AD2" s="20">
        <v>2012</v>
      </c>
      <c r="AE2" s="20">
        <v>2013</v>
      </c>
      <c r="AF2" s="20">
        <v>2014</v>
      </c>
    </row>
    <row r="3" spans="1:34" ht="15" x14ac:dyDescent="0.2">
      <c r="A3" s="1"/>
      <c r="B3" s="1" t="s">
        <v>4</v>
      </c>
    </row>
    <row r="4" spans="1:34" s="26" customFormat="1" ht="91" x14ac:dyDescent="0.15">
      <c r="A4" s="4" t="s">
        <v>31</v>
      </c>
      <c r="B4" s="4" t="s">
        <v>32</v>
      </c>
      <c r="C4" s="77" t="s">
        <v>306</v>
      </c>
      <c r="D4" s="77" t="s">
        <v>307</v>
      </c>
      <c r="E4" s="28" t="s">
        <v>308</v>
      </c>
      <c r="F4" s="28" t="s">
        <v>309</v>
      </c>
      <c r="G4" s="111" t="s">
        <v>310</v>
      </c>
      <c r="H4" s="28" t="s">
        <v>311</v>
      </c>
      <c r="I4" s="111" t="s">
        <v>312</v>
      </c>
      <c r="J4" s="111" t="s">
        <v>313</v>
      </c>
      <c r="K4" s="28" t="s">
        <v>314</v>
      </c>
      <c r="L4" s="111" t="s">
        <v>315</v>
      </c>
      <c r="M4" s="111" t="s">
        <v>316</v>
      </c>
      <c r="N4" s="112" t="s">
        <v>306</v>
      </c>
      <c r="O4" s="77" t="s">
        <v>307</v>
      </c>
      <c r="P4" s="28" t="s">
        <v>308</v>
      </c>
      <c r="Q4" s="28" t="s">
        <v>309</v>
      </c>
      <c r="R4" s="111" t="s">
        <v>310</v>
      </c>
      <c r="S4" s="28" t="s">
        <v>311</v>
      </c>
      <c r="T4" s="111" t="s">
        <v>312</v>
      </c>
      <c r="U4" s="111" t="s">
        <v>313</v>
      </c>
      <c r="V4" s="28" t="s">
        <v>314</v>
      </c>
      <c r="W4" s="111" t="s">
        <v>315</v>
      </c>
      <c r="X4" s="111" t="s">
        <v>316</v>
      </c>
      <c r="Y4" s="113" t="s">
        <v>317</v>
      </c>
      <c r="Z4" s="113" t="s">
        <v>317</v>
      </c>
      <c r="AA4" s="113" t="s">
        <v>317</v>
      </c>
      <c r="AB4" s="113" t="s">
        <v>317</v>
      </c>
      <c r="AC4" s="113" t="s">
        <v>317</v>
      </c>
      <c r="AD4" s="113" t="s">
        <v>317</v>
      </c>
      <c r="AE4" s="113" t="s">
        <v>317</v>
      </c>
      <c r="AF4" s="113" t="s">
        <v>317</v>
      </c>
      <c r="AG4" s="29"/>
      <c r="AH4" s="29"/>
    </row>
    <row r="5" spans="1:34" ht="15" x14ac:dyDescent="0.2">
      <c r="A5" s="20" t="s">
        <v>68</v>
      </c>
      <c r="B5" s="33" t="s">
        <v>69</v>
      </c>
      <c r="C5" s="33">
        <v>18005</v>
      </c>
      <c r="D5" s="33">
        <v>17336</v>
      </c>
      <c r="E5" s="33">
        <v>17336</v>
      </c>
      <c r="F5" s="33">
        <v>5111</v>
      </c>
      <c r="G5" s="33">
        <v>2183</v>
      </c>
      <c r="H5" s="33">
        <v>10046</v>
      </c>
      <c r="I5" s="33">
        <v>1719</v>
      </c>
      <c r="J5" s="33">
        <v>1217</v>
      </c>
      <c r="K5" s="33">
        <v>2179</v>
      </c>
      <c r="L5" s="33">
        <v>1241</v>
      </c>
      <c r="M5" s="33">
        <v>38</v>
      </c>
      <c r="N5" s="41">
        <v>17159</v>
      </c>
      <c r="O5" s="39">
        <v>16501</v>
      </c>
      <c r="P5" s="39">
        <v>16609</v>
      </c>
      <c r="Q5" s="39">
        <v>4677</v>
      </c>
      <c r="R5" s="39">
        <v>2267</v>
      </c>
      <c r="S5" s="39">
        <v>10474</v>
      </c>
      <c r="T5" s="39">
        <v>1549</v>
      </c>
      <c r="U5" s="39">
        <v>1223</v>
      </c>
      <c r="V5" s="39">
        <v>1458</v>
      </c>
      <c r="W5" s="39">
        <v>720</v>
      </c>
      <c r="X5" s="39">
        <v>63</v>
      </c>
      <c r="Y5" s="9">
        <v>187178.96228571428</v>
      </c>
      <c r="Z5" s="9">
        <v>191465.96705426357</v>
      </c>
      <c r="AA5" s="9">
        <v>176228.38500000001</v>
      </c>
      <c r="AB5" s="9">
        <v>184840.86046511628</v>
      </c>
      <c r="AC5" s="9">
        <v>180439.59132420091</v>
      </c>
      <c r="AD5" s="9">
        <v>182023.37872340425</v>
      </c>
      <c r="AE5" s="9">
        <v>182496.42990654206</v>
      </c>
      <c r="AF5" s="39">
        <v>195257.24596010166</v>
      </c>
      <c r="AG5" s="33"/>
      <c r="AH5" s="33"/>
    </row>
    <row r="6" spans="1:34" ht="15" x14ac:dyDescent="0.2">
      <c r="B6" s="33" t="s">
        <v>71</v>
      </c>
      <c r="C6" s="33">
        <v>233537</v>
      </c>
      <c r="D6" s="33">
        <v>223803</v>
      </c>
      <c r="E6" s="33">
        <v>223803</v>
      </c>
      <c r="F6" s="33">
        <v>70007</v>
      </c>
      <c r="G6" s="33">
        <v>30493</v>
      </c>
      <c r="H6" s="33">
        <v>142738</v>
      </c>
      <c r="I6" s="33">
        <v>19385</v>
      </c>
      <c r="J6" s="33">
        <v>25063</v>
      </c>
      <c r="K6" s="33">
        <v>11058</v>
      </c>
      <c r="L6" s="33">
        <v>1517</v>
      </c>
      <c r="M6" s="33">
        <v>592</v>
      </c>
      <c r="N6" s="41">
        <v>216449</v>
      </c>
      <c r="O6" s="39">
        <v>207436</v>
      </c>
      <c r="P6" s="39">
        <v>207440</v>
      </c>
      <c r="Q6" s="39">
        <v>60612</v>
      </c>
      <c r="R6" s="39">
        <v>32097</v>
      </c>
      <c r="S6" s="39">
        <v>137703</v>
      </c>
      <c r="T6" s="39">
        <v>18841</v>
      </c>
      <c r="U6" s="39">
        <v>20691</v>
      </c>
      <c r="V6" s="39">
        <v>9125</v>
      </c>
      <c r="W6" s="39">
        <v>744</v>
      </c>
      <c r="X6" s="39">
        <v>894</v>
      </c>
      <c r="Y6" s="9">
        <v>127119.70758122744</v>
      </c>
      <c r="Z6" s="9">
        <v>125634.401413862</v>
      </c>
      <c r="AA6" s="9">
        <v>123868.20071428572</v>
      </c>
      <c r="AB6" s="9">
        <v>127710.76214244576</v>
      </c>
      <c r="AC6" s="9">
        <v>121509.02455272173</v>
      </c>
      <c r="AD6" s="9">
        <v>121091.52054240032</v>
      </c>
      <c r="AE6" s="9">
        <v>121688.04146382408</v>
      </c>
      <c r="AF6" s="39">
        <v>126415</v>
      </c>
      <c r="AG6" s="33"/>
      <c r="AH6" s="33"/>
    </row>
    <row r="7" spans="1:34" x14ac:dyDescent="0.15">
      <c r="B7" s="33" t="s">
        <v>72</v>
      </c>
      <c r="C7" s="33">
        <v>1179194</v>
      </c>
      <c r="D7" s="33">
        <v>1129935</v>
      </c>
      <c r="E7" s="33">
        <v>1129935</v>
      </c>
      <c r="F7" s="33">
        <v>360500</v>
      </c>
      <c r="G7" s="33">
        <v>152597</v>
      </c>
      <c r="H7" s="33">
        <v>705061</v>
      </c>
      <c r="I7" s="33">
        <v>92482</v>
      </c>
      <c r="J7" s="33">
        <v>133942</v>
      </c>
      <c r="K7" s="33">
        <v>64374</v>
      </c>
      <c r="L7" s="33">
        <v>8047</v>
      </c>
      <c r="M7" s="33">
        <v>2899</v>
      </c>
      <c r="N7" s="41">
        <v>1111393</v>
      </c>
      <c r="O7" s="39">
        <v>1066292</v>
      </c>
      <c r="P7" s="39">
        <v>1066292</v>
      </c>
      <c r="Q7" s="39">
        <v>327734</v>
      </c>
      <c r="R7" s="39">
        <v>166717</v>
      </c>
      <c r="S7" s="39">
        <v>684885</v>
      </c>
      <c r="T7" s="39">
        <v>94448</v>
      </c>
      <c r="U7" s="39">
        <v>114718</v>
      </c>
      <c r="V7" s="39">
        <v>53673</v>
      </c>
      <c r="W7" s="39">
        <v>4415</v>
      </c>
      <c r="X7" s="39">
        <v>4373</v>
      </c>
      <c r="Y7" s="39">
        <v>152295</v>
      </c>
      <c r="Z7" s="39">
        <v>158532</v>
      </c>
      <c r="AA7" s="39">
        <v>156825</v>
      </c>
      <c r="AB7" s="39">
        <v>161543</v>
      </c>
      <c r="AC7" s="39">
        <v>153277</v>
      </c>
      <c r="AD7" s="39">
        <v>152501</v>
      </c>
      <c r="AE7" s="39">
        <v>154384</v>
      </c>
      <c r="AF7" s="39">
        <v>161606</v>
      </c>
      <c r="AG7" s="33"/>
      <c r="AH7" s="33"/>
    </row>
    <row r="8" spans="1:34" x14ac:dyDescent="0.15">
      <c r="B8" s="33" t="s">
        <v>73</v>
      </c>
      <c r="C8" s="33">
        <v>24429618</v>
      </c>
      <c r="D8" s="33">
        <v>23366044</v>
      </c>
      <c r="E8" s="33">
        <v>23366044</v>
      </c>
      <c r="F8" s="33">
        <v>7067261</v>
      </c>
      <c r="G8" s="33">
        <v>2903930</v>
      </c>
      <c r="H8" s="33">
        <v>14448646</v>
      </c>
      <c r="I8" s="33">
        <v>1905393</v>
      </c>
      <c r="J8" s="33">
        <v>2487764</v>
      </c>
      <c r="K8" s="33">
        <v>1850137</v>
      </c>
      <c r="L8" s="33">
        <v>132352</v>
      </c>
      <c r="M8" s="33">
        <v>66167</v>
      </c>
      <c r="N8" s="41">
        <v>22387923</v>
      </c>
      <c r="O8" s="39">
        <v>21660475</v>
      </c>
      <c r="P8" s="39">
        <v>21660475</v>
      </c>
      <c r="Q8" s="39">
        <v>6502612</v>
      </c>
      <c r="R8" s="39">
        <v>3126340</v>
      </c>
      <c r="S8" s="39">
        <v>13715989</v>
      </c>
      <c r="T8" s="39">
        <v>1942737</v>
      </c>
      <c r="U8" s="39">
        <v>2063486</v>
      </c>
      <c r="V8" s="39">
        <v>1441874</v>
      </c>
      <c r="W8" s="39">
        <v>84277</v>
      </c>
      <c r="X8" s="39">
        <v>88785</v>
      </c>
      <c r="Y8" s="39">
        <v>229162</v>
      </c>
      <c r="Z8" s="39">
        <v>233789</v>
      </c>
      <c r="AA8" s="39">
        <v>230266</v>
      </c>
      <c r="AB8" s="39">
        <v>256884</v>
      </c>
      <c r="AC8" s="39">
        <v>251170</v>
      </c>
      <c r="AD8" s="39">
        <v>251884</v>
      </c>
      <c r="AE8" s="39">
        <v>257148</v>
      </c>
      <c r="AF8" s="39">
        <v>273904</v>
      </c>
      <c r="AG8" s="33"/>
      <c r="AH8" s="33"/>
    </row>
    <row r="10" spans="1:34" x14ac:dyDescent="0.15">
      <c r="Y10" s="114"/>
    </row>
    <row r="11" spans="1:34" ht="15" x14ac:dyDescent="0.2">
      <c r="A11" s="1" t="s">
        <v>322</v>
      </c>
      <c r="Y11" s="114"/>
    </row>
    <row r="12" spans="1:34" x14ac:dyDescent="0.15">
      <c r="A12" s="117" t="s">
        <v>323</v>
      </c>
      <c r="Y12" s="114"/>
    </row>
    <row r="13" spans="1:34" x14ac:dyDescent="0.15">
      <c r="Y13" s="114"/>
    </row>
    <row r="14" spans="1:34" x14ac:dyDescent="0.15">
      <c r="Y14" s="114"/>
    </row>
    <row r="15" spans="1:34" x14ac:dyDescent="0.15">
      <c r="Y15" s="114"/>
    </row>
    <row r="16" spans="1:34" x14ac:dyDescent="0.15">
      <c r="Y16" s="114"/>
    </row>
  </sheetData>
  <mergeCells count="2">
    <mergeCell ref="C2:M2"/>
    <mergeCell ref="N2:X2"/>
  </mergeCells>
  <hyperlinks>
    <hyperlink ref="A12" r:id="rId1"/>
  </hyperlinks>
  <pageMargins left="0.75" right="0.75" top="1" bottom="1" header="0.5" footer="0.5"/>
  <pageSetup paperSize="9"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II59"/>
  <sheetViews>
    <sheetView zoomScale="98" zoomScaleNormal="98" zoomScalePageLayoutView="98" workbookViewId="0">
      <pane xSplit="2" ySplit="4" topLeftCell="C5" activePane="bottomRight" state="frozen"/>
      <selection pane="topRight" activeCell="C1" sqref="C1"/>
      <selection pane="bottomLeft" activeCell="A2" sqref="A2"/>
      <selection pane="bottomRight" activeCell="C5" sqref="C5"/>
    </sheetView>
  </sheetViews>
  <sheetFormatPr baseColWidth="10" defaultColWidth="8.83203125" defaultRowHeight="13" x14ac:dyDescent="0.15"/>
  <cols>
    <col min="1" max="1" width="27.83203125" style="20" bestFit="1" customWidth="1"/>
    <col min="2" max="2" width="31.6640625" style="20" bestFit="1" customWidth="1"/>
    <col min="3" max="3" width="15.5" style="20" bestFit="1" customWidth="1"/>
    <col min="4" max="4" width="14.33203125" style="20" bestFit="1" customWidth="1"/>
    <col min="5" max="5" width="15.5" style="20" bestFit="1" customWidth="1"/>
    <col min="6" max="6" width="12.5" style="20" bestFit="1" customWidth="1"/>
    <col min="7" max="7" width="15.5" style="20" bestFit="1" customWidth="1"/>
    <col min="8" max="8" width="14.33203125" style="20" bestFit="1" customWidth="1"/>
    <col min="9" max="9" width="9.5" style="20" bestFit="1" customWidth="1"/>
    <col min="10" max="10" width="12.5" style="20" bestFit="1" customWidth="1"/>
    <col min="11" max="11" width="15.5" style="20" bestFit="1" customWidth="1"/>
    <col min="12" max="12" width="9.5" style="20" bestFit="1" customWidth="1"/>
    <col min="13" max="13" width="15.5" style="20" bestFit="1" customWidth="1"/>
    <col min="14" max="14" width="9.33203125" style="20" bestFit="1" customWidth="1"/>
    <col min="15" max="15" width="16.5" style="21" bestFit="1" customWidth="1"/>
    <col min="16" max="16" width="14.33203125" style="20" bestFit="1" customWidth="1"/>
    <col min="17" max="17" width="15.5" style="20" bestFit="1" customWidth="1"/>
    <col min="18" max="18" width="16.5" style="20" bestFit="1" customWidth="1"/>
    <col min="19" max="19" width="13.5" style="20" bestFit="1" customWidth="1"/>
    <col min="20" max="21" width="15.5" style="20" bestFit="1" customWidth="1"/>
    <col min="22" max="22" width="13.1640625" style="20" bestFit="1" customWidth="1"/>
    <col min="23" max="23" width="14.33203125" style="20" bestFit="1" customWidth="1"/>
    <col min="24" max="24" width="15.5" style="20" bestFit="1" customWidth="1"/>
    <col min="25" max="25" width="10.33203125" style="20" bestFit="1" customWidth="1"/>
    <col min="26" max="26" width="12.5" style="20" bestFit="1" customWidth="1"/>
    <col min="27" max="27" width="16.5" style="20" bestFit="1" customWidth="1"/>
    <col min="28" max="28" width="13.5" style="20" bestFit="1" customWidth="1"/>
    <col min="29" max="29" width="15.5" style="20" bestFit="1" customWidth="1"/>
    <col min="30" max="30" width="16.5" style="20" bestFit="1" customWidth="1"/>
    <col min="31" max="31" width="13.5" style="20" bestFit="1" customWidth="1"/>
    <col min="32" max="33" width="15.5" style="20" bestFit="1" customWidth="1"/>
    <col min="34" max="34" width="13.1640625" style="20" bestFit="1" customWidth="1"/>
    <col min="35" max="35" width="14.33203125" style="20" bestFit="1" customWidth="1"/>
    <col min="36" max="36" width="12.33203125" style="20" bestFit="1" customWidth="1"/>
    <col min="37" max="37" width="15.5" style="20" bestFit="1" customWidth="1"/>
    <col min="38" max="38" width="12.33203125" style="20" bestFit="1" customWidth="1"/>
    <col min="39" max="39" width="16.5" style="20" bestFit="1" customWidth="1"/>
    <col min="40" max="40" width="13.5" style="20" bestFit="1" customWidth="1"/>
    <col min="41" max="41" width="15.5" style="20" bestFit="1" customWidth="1"/>
    <col min="42" max="42" width="16.5" style="20" bestFit="1" customWidth="1"/>
    <col min="43" max="43" width="13.5" style="20" bestFit="1" customWidth="1"/>
    <col min="44" max="45" width="15.5" style="20" bestFit="1" customWidth="1"/>
    <col min="46" max="46" width="13.1640625" style="20" bestFit="1" customWidth="1"/>
    <col min="47" max="47" width="14.33203125" style="20" bestFit="1" customWidth="1"/>
    <col min="48" max="48" width="13.5" style="20" bestFit="1" customWidth="1"/>
    <col min="49" max="50" width="15.5" style="20" bestFit="1" customWidth="1"/>
    <col min="51" max="51" width="16.5" style="20" bestFit="1" customWidth="1"/>
    <col min="52" max="52" width="13.5" style="20" bestFit="1" customWidth="1"/>
    <col min="53" max="53" width="15.5" style="20" bestFit="1" customWidth="1"/>
    <col min="54" max="54" width="16.5" style="20" bestFit="1" customWidth="1"/>
    <col min="55" max="57" width="15.5" style="20" bestFit="1" customWidth="1"/>
    <col min="58" max="58" width="13.1640625" style="20" bestFit="1" customWidth="1"/>
    <col min="59" max="59" width="14.33203125" style="20" bestFit="1" customWidth="1"/>
    <col min="60" max="60" width="11.5" style="20" bestFit="1" customWidth="1"/>
    <col min="61" max="61" width="15.5" style="20" bestFit="1" customWidth="1"/>
    <col min="62" max="62" width="12.5" style="20" bestFit="1" customWidth="1"/>
    <col min="63" max="63" width="16.5" style="20" bestFit="1" customWidth="1"/>
    <col min="64" max="64" width="13.5" style="20" bestFit="1" customWidth="1"/>
    <col min="65" max="65" width="15.5" style="20" bestFit="1" customWidth="1"/>
    <col min="66" max="66" width="16.5" style="20" bestFit="1" customWidth="1"/>
    <col min="67" max="67" width="13.5" style="20" bestFit="1" customWidth="1"/>
    <col min="68" max="69" width="15.5" style="20" bestFit="1" customWidth="1"/>
    <col min="70" max="70" width="13.1640625" style="20" bestFit="1" customWidth="1"/>
    <col min="71" max="71" width="14.33203125" style="20" bestFit="1" customWidth="1"/>
    <col min="72" max="72" width="11.5" style="20" bestFit="1" customWidth="1"/>
    <col min="73" max="73" width="10.33203125" style="20" bestFit="1" customWidth="1"/>
    <col min="74" max="74" width="15.5" style="20" bestFit="1" customWidth="1"/>
    <col min="75" max="75" width="16.5" style="20" bestFit="1" customWidth="1"/>
    <col min="76" max="76" width="13.5" style="20" bestFit="1" customWidth="1"/>
    <col min="77" max="77" width="15.5" style="20" bestFit="1" customWidth="1"/>
    <col min="78" max="78" width="16.5" style="20" bestFit="1" customWidth="1"/>
    <col min="79" max="79" width="13.5" style="20" bestFit="1" customWidth="1"/>
    <col min="80" max="81" width="15.5" style="20" bestFit="1" customWidth="1"/>
    <col min="82" max="82" width="13.1640625" style="20" bestFit="1" customWidth="1"/>
    <col min="83" max="83" width="14.33203125" style="20" bestFit="1" customWidth="1"/>
    <col min="84" max="84" width="11.5" style="20" bestFit="1" customWidth="1"/>
    <col min="85" max="85" width="10.33203125" style="20" bestFit="1" customWidth="1"/>
    <col min="86" max="86" width="15.5" style="20" bestFit="1" customWidth="1"/>
    <col min="87" max="88" width="16.5" style="20" bestFit="1" customWidth="1"/>
    <col min="89" max="89" width="15.5" style="20" bestFit="1" customWidth="1"/>
    <col min="90" max="90" width="16.5" style="20" bestFit="1" customWidth="1"/>
    <col min="91" max="93" width="15.5" style="20" bestFit="1" customWidth="1"/>
    <col min="94" max="94" width="13.1640625" style="20" bestFit="1" customWidth="1"/>
    <col min="95" max="95" width="14.33203125" style="20" bestFit="1" customWidth="1"/>
    <col min="96" max="96" width="16.5" style="20" bestFit="1" customWidth="1"/>
    <col min="97" max="97" width="13.5" style="20" bestFit="1" customWidth="1"/>
    <col min="98" max="98" width="15.5" style="20" bestFit="1" customWidth="1"/>
    <col min="99" max="99" width="16.5" style="20" bestFit="1" customWidth="1"/>
    <col min="100" max="100" width="13.5" style="20" bestFit="1" customWidth="1"/>
    <col min="101" max="105" width="15.5" style="20" bestFit="1" customWidth="1"/>
    <col min="106" max="106" width="13.1640625" style="20" bestFit="1" customWidth="1"/>
    <col min="107" max="107" width="14.33203125" style="20" bestFit="1" customWidth="1"/>
    <col min="108" max="108" width="11.5" style="20" bestFit="1" customWidth="1"/>
    <col min="109" max="109" width="10.33203125" style="20" bestFit="1" customWidth="1"/>
    <col min="110" max="110" width="12.5" style="20" bestFit="1" customWidth="1"/>
    <col min="111" max="111" width="16.5" style="20" bestFit="1" customWidth="1"/>
    <col min="112" max="112" width="13.5" style="20" bestFit="1" customWidth="1"/>
    <col min="113" max="117" width="15.5" style="20" bestFit="1" customWidth="1"/>
    <col min="118" max="118" width="13.1640625" style="20" bestFit="1" customWidth="1"/>
    <col min="119" max="119" width="16.5" style="20" bestFit="1" customWidth="1"/>
    <col min="120" max="120" width="13.5" style="20" bestFit="1" customWidth="1"/>
    <col min="121" max="122" width="15.5" style="20" bestFit="1" customWidth="1"/>
    <col min="123" max="123" width="15.5" style="21" bestFit="1" customWidth="1"/>
    <col min="124" max="124" width="12.5" style="20" bestFit="1" customWidth="1"/>
    <col min="125" max="125" width="15.5" style="20" bestFit="1" customWidth="1"/>
    <col min="126" max="126" width="14.33203125" style="20" bestFit="1" customWidth="1"/>
    <col min="127" max="127" width="9.5" style="20" bestFit="1" customWidth="1"/>
    <col min="128" max="128" width="12.5" style="20" bestFit="1" customWidth="1"/>
    <col min="129" max="129" width="15.5" style="20" bestFit="1" customWidth="1"/>
    <col min="130" max="130" width="14.33203125" style="20" bestFit="1" customWidth="1"/>
    <col min="131" max="131" width="9.5" style="20" bestFit="1" customWidth="1"/>
    <col min="132" max="132" width="12.5" style="20" bestFit="1" customWidth="1"/>
    <col min="133" max="133" width="15.5" style="20" bestFit="1" customWidth="1"/>
    <col min="134" max="134" width="14.33203125" style="20" bestFit="1" customWidth="1"/>
    <col min="135" max="135" width="9.33203125" style="20" bestFit="1" customWidth="1"/>
    <col min="136" max="136" width="10.33203125" style="20" bestFit="1" customWidth="1"/>
    <col min="137" max="137" width="12.1640625" style="20" bestFit="1" customWidth="1"/>
    <col min="138" max="138" width="10.83203125" style="20" bestFit="1" customWidth="1"/>
    <col min="139" max="139" width="9.33203125" style="20" bestFit="1" customWidth="1"/>
    <col min="140" max="140" width="10.33203125" style="20" bestFit="1" customWidth="1"/>
    <col min="141" max="141" width="12.1640625" style="20" bestFit="1" customWidth="1"/>
    <col min="142" max="142" width="10.33203125" style="20" bestFit="1" customWidth="1"/>
    <col min="143" max="143" width="9.33203125" style="20" bestFit="1" customWidth="1"/>
    <col min="144" max="144" width="10.33203125" style="20" bestFit="1" customWidth="1"/>
    <col min="145" max="145" width="12.1640625" style="20" bestFit="1" customWidth="1"/>
    <col min="146" max="209" width="8.83203125" style="20"/>
    <col min="210" max="210" width="16.33203125" style="20" customWidth="1"/>
    <col min="211" max="211" width="31.6640625" style="20" bestFit="1" customWidth="1"/>
    <col min="212" max="212" width="8.83203125" style="20"/>
    <col min="213" max="213" width="11.6640625" style="20" bestFit="1" customWidth="1"/>
    <col min="214" max="214" width="15" style="20" bestFit="1" customWidth="1"/>
    <col min="215" max="215" width="13.83203125" style="20" bestFit="1" customWidth="1"/>
    <col min="216" max="216" width="9.33203125" style="20" bestFit="1" customWidth="1"/>
    <col min="217" max="217" width="11.6640625" style="20" bestFit="1" customWidth="1"/>
    <col min="218" max="218" width="15" style="20" bestFit="1" customWidth="1"/>
    <col min="219" max="219" width="13.83203125" style="20" bestFit="1" customWidth="1"/>
    <col min="220" max="220" width="9.33203125" style="20" bestFit="1" customWidth="1"/>
    <col min="221" max="221" width="11.6640625" style="20" bestFit="1" customWidth="1"/>
    <col min="222" max="222" width="15" style="20" bestFit="1" customWidth="1"/>
    <col min="223" max="223" width="8.83203125" style="20"/>
    <col min="224" max="224" width="9.33203125" style="20" bestFit="1" customWidth="1"/>
    <col min="225" max="225" width="8.83203125" style="20"/>
    <col min="226" max="226" width="12.83203125" style="20" bestFit="1" customWidth="1"/>
    <col min="227" max="233" width="8.83203125" style="20"/>
    <col min="234" max="234" width="10.1640625" style="20" bestFit="1" customWidth="1"/>
    <col min="235" max="465" width="8.83203125" style="20"/>
    <col min="466" max="466" width="16.33203125" style="20" customWidth="1"/>
    <col min="467" max="467" width="31.6640625" style="20" bestFit="1" customWidth="1"/>
    <col min="468" max="468" width="8.83203125" style="20"/>
    <col min="469" max="469" width="11.6640625" style="20" bestFit="1" customWidth="1"/>
    <col min="470" max="470" width="15" style="20" bestFit="1" customWidth="1"/>
    <col min="471" max="471" width="13.83203125" style="20" bestFit="1" customWidth="1"/>
    <col min="472" max="472" width="9.33203125" style="20" bestFit="1" customWidth="1"/>
    <col min="473" max="473" width="11.6640625" style="20" bestFit="1" customWidth="1"/>
    <col min="474" max="474" width="15" style="20" bestFit="1" customWidth="1"/>
    <col min="475" max="475" width="13.83203125" style="20" bestFit="1" customWidth="1"/>
    <col min="476" max="476" width="9.33203125" style="20" bestFit="1" customWidth="1"/>
    <col min="477" max="477" width="11.6640625" style="20" bestFit="1" customWidth="1"/>
    <col min="478" max="478" width="15" style="20" bestFit="1" customWidth="1"/>
    <col min="479" max="479" width="8.83203125" style="20"/>
    <col min="480" max="480" width="9.33203125" style="20" bestFit="1" customWidth="1"/>
    <col min="481" max="481" width="8.83203125" style="20"/>
    <col min="482" max="482" width="12.83203125" style="20" bestFit="1" customWidth="1"/>
    <col min="483" max="489" width="8.83203125" style="20"/>
    <col min="490" max="490" width="10.1640625" style="20" bestFit="1" customWidth="1"/>
    <col min="491" max="721" width="8.83203125" style="20"/>
    <col min="722" max="722" width="16.33203125" style="20" customWidth="1"/>
    <col min="723" max="723" width="31.6640625" style="20" bestFit="1" customWidth="1"/>
    <col min="724" max="724" width="8.83203125" style="20"/>
    <col min="725" max="725" width="11.6640625" style="20" bestFit="1" customWidth="1"/>
    <col min="726" max="726" width="15" style="20" bestFit="1" customWidth="1"/>
    <col min="727" max="727" width="13.83203125" style="20" bestFit="1" customWidth="1"/>
    <col min="728" max="728" width="9.33203125" style="20" bestFit="1" customWidth="1"/>
    <col min="729" max="729" width="11.6640625" style="20" bestFit="1" customWidth="1"/>
    <col min="730" max="730" width="15" style="20" bestFit="1" customWidth="1"/>
    <col min="731" max="731" width="13.83203125" style="20" bestFit="1" customWidth="1"/>
    <col min="732" max="732" width="9.33203125" style="20" bestFit="1" customWidth="1"/>
    <col min="733" max="733" width="11.6640625" style="20" bestFit="1" customWidth="1"/>
    <col min="734" max="734" width="15" style="20" bestFit="1" customWidth="1"/>
    <col min="735" max="735" width="8.83203125" style="20"/>
    <col min="736" max="736" width="9.33203125" style="20" bestFit="1" customWidth="1"/>
    <col min="737" max="737" width="8.83203125" style="20"/>
    <col min="738" max="738" width="12.83203125" style="20" bestFit="1" customWidth="1"/>
    <col min="739" max="745" width="8.83203125" style="20"/>
    <col min="746" max="746" width="10.1640625" style="20" bestFit="1" customWidth="1"/>
    <col min="747" max="977" width="8.83203125" style="20"/>
    <col min="978" max="978" width="16.33203125" style="20" customWidth="1"/>
    <col min="979" max="979" width="31.6640625" style="20" bestFit="1" customWidth="1"/>
    <col min="980" max="980" width="8.83203125" style="20"/>
    <col min="981" max="981" width="11.6640625" style="20" bestFit="1" customWidth="1"/>
    <col min="982" max="982" width="15" style="20" bestFit="1" customWidth="1"/>
    <col min="983" max="983" width="13.83203125" style="20" bestFit="1" customWidth="1"/>
    <col min="984" max="984" width="9.33203125" style="20" bestFit="1" customWidth="1"/>
    <col min="985" max="985" width="11.6640625" style="20" bestFit="1" customWidth="1"/>
    <col min="986" max="986" width="15" style="20" bestFit="1" customWidth="1"/>
    <col min="987" max="987" width="13.83203125" style="20" bestFit="1" customWidth="1"/>
    <col min="988" max="988" width="9.33203125" style="20" bestFit="1" customWidth="1"/>
    <col min="989" max="989" width="11.6640625" style="20" bestFit="1" customWidth="1"/>
    <col min="990" max="990" width="15" style="20" bestFit="1" customWidth="1"/>
    <col min="991" max="991" width="8.83203125" style="20"/>
    <col min="992" max="992" width="9.33203125" style="20" bestFit="1" customWidth="1"/>
    <col min="993" max="993" width="8.83203125" style="20"/>
    <col min="994" max="994" width="12.83203125" style="20" bestFit="1" customWidth="1"/>
    <col min="995" max="1001" width="8.83203125" style="20"/>
    <col min="1002" max="1002" width="10.1640625" style="20" bestFit="1" customWidth="1"/>
    <col min="1003" max="1233" width="8.83203125" style="20"/>
    <col min="1234" max="1234" width="16.33203125" style="20" customWidth="1"/>
    <col min="1235" max="1235" width="31.6640625" style="20" bestFit="1" customWidth="1"/>
    <col min="1236" max="1236" width="8.83203125" style="20"/>
    <col min="1237" max="1237" width="11.6640625" style="20" bestFit="1" customWidth="1"/>
    <col min="1238" max="1238" width="15" style="20" bestFit="1" customWidth="1"/>
    <col min="1239" max="1239" width="13.83203125" style="20" bestFit="1" customWidth="1"/>
    <col min="1240" max="1240" width="9.33203125" style="20" bestFit="1" customWidth="1"/>
    <col min="1241" max="1241" width="11.6640625" style="20" bestFit="1" customWidth="1"/>
    <col min="1242" max="1242" width="15" style="20" bestFit="1" customWidth="1"/>
    <col min="1243" max="1243" width="13.83203125" style="20" bestFit="1" customWidth="1"/>
    <col min="1244" max="1244" width="9.33203125" style="20" bestFit="1" customWidth="1"/>
    <col min="1245" max="1245" width="11.6640625" style="20" bestFit="1" customWidth="1"/>
    <col min="1246" max="1246" width="15" style="20" bestFit="1" customWidth="1"/>
    <col min="1247" max="1247" width="8.83203125" style="20"/>
    <col min="1248" max="1248" width="9.33203125" style="20" bestFit="1" customWidth="1"/>
    <col min="1249" max="1249" width="8.83203125" style="20"/>
    <col min="1250" max="1250" width="12.83203125" style="20" bestFit="1" customWidth="1"/>
    <col min="1251" max="1257" width="8.83203125" style="20"/>
    <col min="1258" max="1258" width="10.1640625" style="20" bestFit="1" customWidth="1"/>
    <col min="1259" max="1489" width="8.83203125" style="20"/>
    <col min="1490" max="1490" width="16.33203125" style="20" customWidth="1"/>
    <col min="1491" max="1491" width="31.6640625" style="20" bestFit="1" customWidth="1"/>
    <col min="1492" max="1492" width="8.83203125" style="20"/>
    <col min="1493" max="1493" width="11.6640625" style="20" bestFit="1" customWidth="1"/>
    <col min="1494" max="1494" width="15" style="20" bestFit="1" customWidth="1"/>
    <col min="1495" max="1495" width="13.83203125" style="20" bestFit="1" customWidth="1"/>
    <col min="1496" max="1496" width="9.33203125" style="20" bestFit="1" customWidth="1"/>
    <col min="1497" max="1497" width="11.6640625" style="20" bestFit="1" customWidth="1"/>
    <col min="1498" max="1498" width="15" style="20" bestFit="1" customWidth="1"/>
    <col min="1499" max="1499" width="13.83203125" style="20" bestFit="1" customWidth="1"/>
    <col min="1500" max="1500" width="9.33203125" style="20" bestFit="1" customWidth="1"/>
    <col min="1501" max="1501" width="11.6640625" style="20" bestFit="1" customWidth="1"/>
    <col min="1502" max="1502" width="15" style="20" bestFit="1" customWidth="1"/>
    <col min="1503" max="1503" width="8.83203125" style="20"/>
    <col min="1504" max="1504" width="9.33203125" style="20" bestFit="1" customWidth="1"/>
    <col min="1505" max="1505" width="8.83203125" style="20"/>
    <col min="1506" max="1506" width="12.83203125" style="20" bestFit="1" customWidth="1"/>
    <col min="1507" max="1513" width="8.83203125" style="20"/>
    <col min="1514" max="1514" width="10.1640625" style="20" bestFit="1" customWidth="1"/>
    <col min="1515" max="1745" width="8.83203125" style="20"/>
    <col min="1746" max="1746" width="16.33203125" style="20" customWidth="1"/>
    <col min="1747" max="1747" width="31.6640625" style="20" bestFit="1" customWidth="1"/>
    <col min="1748" max="1748" width="8.83203125" style="20"/>
    <col min="1749" max="1749" width="11.6640625" style="20" bestFit="1" customWidth="1"/>
    <col min="1750" max="1750" width="15" style="20" bestFit="1" customWidth="1"/>
    <col min="1751" max="1751" width="13.83203125" style="20" bestFit="1" customWidth="1"/>
    <col min="1752" max="1752" width="9.33203125" style="20" bestFit="1" customWidth="1"/>
    <col min="1753" max="1753" width="11.6640625" style="20" bestFit="1" customWidth="1"/>
    <col min="1754" max="1754" width="15" style="20" bestFit="1" customWidth="1"/>
    <col min="1755" max="1755" width="13.83203125" style="20" bestFit="1" customWidth="1"/>
    <col min="1756" max="1756" width="9.33203125" style="20" bestFit="1" customWidth="1"/>
    <col min="1757" max="1757" width="11.6640625" style="20" bestFit="1" customWidth="1"/>
    <col min="1758" max="1758" width="15" style="20" bestFit="1" customWidth="1"/>
    <col min="1759" max="1759" width="8.83203125" style="20"/>
    <col min="1760" max="1760" width="9.33203125" style="20" bestFit="1" customWidth="1"/>
    <col min="1761" max="1761" width="8.83203125" style="20"/>
    <col min="1762" max="1762" width="12.83203125" style="20" bestFit="1" customWidth="1"/>
    <col min="1763" max="1769" width="8.83203125" style="20"/>
    <col min="1770" max="1770" width="10.1640625" style="20" bestFit="1" customWidth="1"/>
    <col min="1771" max="2001" width="8.83203125" style="20"/>
    <col min="2002" max="2002" width="16.33203125" style="20" customWidth="1"/>
    <col min="2003" max="2003" width="31.6640625" style="20" bestFit="1" customWidth="1"/>
    <col min="2004" max="2004" width="8.83203125" style="20"/>
    <col min="2005" max="2005" width="11.6640625" style="20" bestFit="1" customWidth="1"/>
    <col min="2006" max="2006" width="15" style="20" bestFit="1" customWidth="1"/>
    <col min="2007" max="2007" width="13.83203125" style="20" bestFit="1" customWidth="1"/>
    <col min="2008" max="2008" width="9.33203125" style="20" bestFit="1" customWidth="1"/>
    <col min="2009" max="2009" width="11.6640625" style="20" bestFit="1" customWidth="1"/>
    <col min="2010" max="2010" width="15" style="20" bestFit="1" customWidth="1"/>
    <col min="2011" max="2011" width="13.83203125" style="20" bestFit="1" customWidth="1"/>
    <col min="2012" max="2012" width="9.33203125" style="20" bestFit="1" customWidth="1"/>
    <col min="2013" max="2013" width="11.6640625" style="20" bestFit="1" customWidth="1"/>
    <col min="2014" max="2014" width="15" style="20" bestFit="1" customWidth="1"/>
    <col min="2015" max="2015" width="8.83203125" style="20"/>
    <col min="2016" max="2016" width="9.33203125" style="20" bestFit="1" customWidth="1"/>
    <col min="2017" max="2017" width="8.83203125" style="20"/>
    <col min="2018" max="2018" width="12.83203125" style="20" bestFit="1" customWidth="1"/>
    <col min="2019" max="2025" width="8.83203125" style="20"/>
    <col min="2026" max="2026" width="10.1640625" style="20" bestFit="1" customWidth="1"/>
    <col min="2027" max="2257" width="8.83203125" style="20"/>
    <col min="2258" max="2258" width="16.33203125" style="20" customWidth="1"/>
    <col min="2259" max="2259" width="31.6640625" style="20" bestFit="1" customWidth="1"/>
    <col min="2260" max="2260" width="8.83203125" style="20"/>
    <col min="2261" max="2261" width="11.6640625" style="20" bestFit="1" customWidth="1"/>
    <col min="2262" max="2262" width="15" style="20" bestFit="1" customWidth="1"/>
    <col min="2263" max="2263" width="13.83203125" style="20" bestFit="1" customWidth="1"/>
    <col min="2264" max="2264" width="9.33203125" style="20" bestFit="1" customWidth="1"/>
    <col min="2265" max="2265" width="11.6640625" style="20" bestFit="1" customWidth="1"/>
    <col min="2266" max="2266" width="15" style="20" bestFit="1" customWidth="1"/>
    <col min="2267" max="2267" width="13.83203125" style="20" bestFit="1" customWidth="1"/>
    <col min="2268" max="2268" width="9.33203125" style="20" bestFit="1" customWidth="1"/>
    <col min="2269" max="2269" width="11.6640625" style="20" bestFit="1" customWidth="1"/>
    <col min="2270" max="2270" width="15" style="20" bestFit="1" customWidth="1"/>
    <col min="2271" max="2271" width="8.83203125" style="20"/>
    <col min="2272" max="2272" width="9.33203125" style="20" bestFit="1" customWidth="1"/>
    <col min="2273" max="2273" width="8.83203125" style="20"/>
    <col min="2274" max="2274" width="12.83203125" style="20" bestFit="1" customWidth="1"/>
    <col min="2275" max="2281" width="8.83203125" style="20"/>
    <col min="2282" max="2282" width="10.1640625" style="20" bestFit="1" customWidth="1"/>
    <col min="2283" max="2513" width="8.83203125" style="20"/>
    <col min="2514" max="2514" width="16.33203125" style="20" customWidth="1"/>
    <col min="2515" max="2515" width="31.6640625" style="20" bestFit="1" customWidth="1"/>
    <col min="2516" max="2516" width="8.83203125" style="20"/>
    <col min="2517" max="2517" width="11.6640625" style="20" bestFit="1" customWidth="1"/>
    <col min="2518" max="2518" width="15" style="20" bestFit="1" customWidth="1"/>
    <col min="2519" max="2519" width="13.83203125" style="20" bestFit="1" customWidth="1"/>
    <col min="2520" max="2520" width="9.33203125" style="20" bestFit="1" customWidth="1"/>
    <col min="2521" max="2521" width="11.6640625" style="20" bestFit="1" customWidth="1"/>
    <col min="2522" max="2522" width="15" style="20" bestFit="1" customWidth="1"/>
    <col min="2523" max="2523" width="13.83203125" style="20" bestFit="1" customWidth="1"/>
    <col min="2524" max="2524" width="9.33203125" style="20" bestFit="1" customWidth="1"/>
    <col min="2525" max="2525" width="11.6640625" style="20" bestFit="1" customWidth="1"/>
    <col min="2526" max="2526" width="15" style="20" bestFit="1" customWidth="1"/>
    <col min="2527" max="2527" width="8.83203125" style="20"/>
    <col min="2528" max="2528" width="9.33203125" style="20" bestFit="1" customWidth="1"/>
    <col min="2529" max="2529" width="8.83203125" style="20"/>
    <col min="2530" max="2530" width="12.83203125" style="20" bestFit="1" customWidth="1"/>
    <col min="2531" max="2537" width="8.83203125" style="20"/>
    <col min="2538" max="2538" width="10.1640625" style="20" bestFit="1" customWidth="1"/>
    <col min="2539" max="2769" width="8.83203125" style="20"/>
    <col min="2770" max="2770" width="16.33203125" style="20" customWidth="1"/>
    <col min="2771" max="2771" width="31.6640625" style="20" bestFit="1" customWidth="1"/>
    <col min="2772" max="2772" width="8.83203125" style="20"/>
    <col min="2773" max="2773" width="11.6640625" style="20" bestFit="1" customWidth="1"/>
    <col min="2774" max="2774" width="15" style="20" bestFit="1" customWidth="1"/>
    <col min="2775" max="2775" width="13.83203125" style="20" bestFit="1" customWidth="1"/>
    <col min="2776" max="2776" width="9.33203125" style="20" bestFit="1" customWidth="1"/>
    <col min="2777" max="2777" width="11.6640625" style="20" bestFit="1" customWidth="1"/>
    <col min="2778" max="2778" width="15" style="20" bestFit="1" customWidth="1"/>
    <col min="2779" max="2779" width="13.83203125" style="20" bestFit="1" customWidth="1"/>
    <col min="2780" max="2780" width="9.33203125" style="20" bestFit="1" customWidth="1"/>
    <col min="2781" max="2781" width="11.6640625" style="20" bestFit="1" customWidth="1"/>
    <col min="2782" max="2782" width="15" style="20" bestFit="1" customWidth="1"/>
    <col min="2783" max="2783" width="8.83203125" style="20"/>
    <col min="2784" max="2784" width="9.33203125" style="20" bestFit="1" customWidth="1"/>
    <col min="2785" max="2785" width="8.83203125" style="20"/>
    <col min="2786" max="2786" width="12.83203125" style="20" bestFit="1" customWidth="1"/>
    <col min="2787" max="2793" width="8.83203125" style="20"/>
    <col min="2794" max="2794" width="10.1640625" style="20" bestFit="1" customWidth="1"/>
    <col min="2795" max="3025" width="8.83203125" style="20"/>
    <col min="3026" max="3026" width="16.33203125" style="20" customWidth="1"/>
    <col min="3027" max="3027" width="31.6640625" style="20" bestFit="1" customWidth="1"/>
    <col min="3028" max="3028" width="8.83203125" style="20"/>
    <col min="3029" max="3029" width="11.6640625" style="20" bestFit="1" customWidth="1"/>
    <col min="3030" max="3030" width="15" style="20" bestFit="1" customWidth="1"/>
    <col min="3031" max="3031" width="13.83203125" style="20" bestFit="1" customWidth="1"/>
    <col min="3032" max="3032" width="9.33203125" style="20" bestFit="1" customWidth="1"/>
    <col min="3033" max="3033" width="11.6640625" style="20" bestFit="1" customWidth="1"/>
    <col min="3034" max="3034" width="15" style="20" bestFit="1" customWidth="1"/>
    <col min="3035" max="3035" width="13.83203125" style="20" bestFit="1" customWidth="1"/>
    <col min="3036" max="3036" width="9.33203125" style="20" bestFit="1" customWidth="1"/>
    <col min="3037" max="3037" width="11.6640625" style="20" bestFit="1" customWidth="1"/>
    <col min="3038" max="3038" width="15" style="20" bestFit="1" customWidth="1"/>
    <col min="3039" max="3039" width="8.83203125" style="20"/>
    <col min="3040" max="3040" width="9.33203125" style="20" bestFit="1" customWidth="1"/>
    <col min="3041" max="3041" width="8.83203125" style="20"/>
    <col min="3042" max="3042" width="12.83203125" style="20" bestFit="1" customWidth="1"/>
    <col min="3043" max="3049" width="8.83203125" style="20"/>
    <col min="3050" max="3050" width="10.1640625" style="20" bestFit="1" customWidth="1"/>
    <col min="3051" max="3281" width="8.83203125" style="20"/>
    <col min="3282" max="3282" width="16.33203125" style="20" customWidth="1"/>
    <col min="3283" max="3283" width="31.6640625" style="20" bestFit="1" customWidth="1"/>
    <col min="3284" max="3284" width="8.83203125" style="20"/>
    <col min="3285" max="3285" width="11.6640625" style="20" bestFit="1" customWidth="1"/>
    <col min="3286" max="3286" width="15" style="20" bestFit="1" customWidth="1"/>
    <col min="3287" max="3287" width="13.83203125" style="20" bestFit="1" customWidth="1"/>
    <col min="3288" max="3288" width="9.33203125" style="20" bestFit="1" customWidth="1"/>
    <col min="3289" max="3289" width="11.6640625" style="20" bestFit="1" customWidth="1"/>
    <col min="3290" max="3290" width="15" style="20" bestFit="1" customWidth="1"/>
    <col min="3291" max="3291" width="13.83203125" style="20" bestFit="1" customWidth="1"/>
    <col min="3292" max="3292" width="9.33203125" style="20" bestFit="1" customWidth="1"/>
    <col min="3293" max="3293" width="11.6640625" style="20" bestFit="1" customWidth="1"/>
    <col min="3294" max="3294" width="15" style="20" bestFit="1" customWidth="1"/>
    <col min="3295" max="3295" width="8.83203125" style="20"/>
    <col min="3296" max="3296" width="9.33203125" style="20" bestFit="1" customWidth="1"/>
    <col min="3297" max="3297" width="8.83203125" style="20"/>
    <col min="3298" max="3298" width="12.83203125" style="20" bestFit="1" customWidth="1"/>
    <col min="3299" max="3305" width="8.83203125" style="20"/>
    <col min="3306" max="3306" width="10.1640625" style="20" bestFit="1" customWidth="1"/>
    <col min="3307" max="3537" width="8.83203125" style="20"/>
    <col min="3538" max="3538" width="16.33203125" style="20" customWidth="1"/>
    <col min="3539" max="3539" width="31.6640625" style="20" bestFit="1" customWidth="1"/>
    <col min="3540" max="3540" width="8.83203125" style="20"/>
    <col min="3541" max="3541" width="11.6640625" style="20" bestFit="1" customWidth="1"/>
    <col min="3542" max="3542" width="15" style="20" bestFit="1" customWidth="1"/>
    <col min="3543" max="3543" width="13.83203125" style="20" bestFit="1" customWidth="1"/>
    <col min="3544" max="3544" width="9.33203125" style="20" bestFit="1" customWidth="1"/>
    <col min="3545" max="3545" width="11.6640625" style="20" bestFit="1" customWidth="1"/>
    <col min="3546" max="3546" width="15" style="20" bestFit="1" customWidth="1"/>
    <col min="3547" max="3547" width="13.83203125" style="20" bestFit="1" customWidth="1"/>
    <col min="3548" max="3548" width="9.33203125" style="20" bestFit="1" customWidth="1"/>
    <col min="3549" max="3549" width="11.6640625" style="20" bestFit="1" customWidth="1"/>
    <col min="3550" max="3550" width="15" style="20" bestFit="1" customWidth="1"/>
    <col min="3551" max="3551" width="8.83203125" style="20"/>
    <col min="3552" max="3552" width="9.33203125" style="20" bestFit="1" customWidth="1"/>
    <col min="3553" max="3553" width="8.83203125" style="20"/>
    <col min="3554" max="3554" width="12.83203125" style="20" bestFit="1" customWidth="1"/>
    <col min="3555" max="3561" width="8.83203125" style="20"/>
    <col min="3562" max="3562" width="10.1640625" style="20" bestFit="1" customWidth="1"/>
    <col min="3563" max="3793" width="8.83203125" style="20"/>
    <col min="3794" max="3794" width="16.33203125" style="20" customWidth="1"/>
    <col min="3795" max="3795" width="31.6640625" style="20" bestFit="1" customWidth="1"/>
    <col min="3796" max="3796" width="8.83203125" style="20"/>
    <col min="3797" max="3797" width="11.6640625" style="20" bestFit="1" customWidth="1"/>
    <col min="3798" max="3798" width="15" style="20" bestFit="1" customWidth="1"/>
    <col min="3799" max="3799" width="13.83203125" style="20" bestFit="1" customWidth="1"/>
    <col min="3800" max="3800" width="9.33203125" style="20" bestFit="1" customWidth="1"/>
    <col min="3801" max="3801" width="11.6640625" style="20" bestFit="1" customWidth="1"/>
    <col min="3802" max="3802" width="15" style="20" bestFit="1" customWidth="1"/>
    <col min="3803" max="3803" width="13.83203125" style="20" bestFit="1" customWidth="1"/>
    <col min="3804" max="3804" width="9.33203125" style="20" bestFit="1" customWidth="1"/>
    <col min="3805" max="3805" width="11.6640625" style="20" bestFit="1" customWidth="1"/>
    <col min="3806" max="3806" width="15" style="20" bestFit="1" customWidth="1"/>
    <col min="3807" max="3807" width="8.83203125" style="20"/>
    <col min="3808" max="3808" width="9.33203125" style="20" bestFit="1" customWidth="1"/>
    <col min="3809" max="3809" width="8.83203125" style="20"/>
    <col min="3810" max="3810" width="12.83203125" style="20" bestFit="1" customWidth="1"/>
    <col min="3811" max="3817" width="8.83203125" style="20"/>
    <col min="3818" max="3818" width="10.1640625" style="20" bestFit="1" customWidth="1"/>
    <col min="3819" max="4049" width="8.83203125" style="20"/>
    <col min="4050" max="4050" width="16.33203125" style="20" customWidth="1"/>
    <col min="4051" max="4051" width="31.6640625" style="20" bestFit="1" customWidth="1"/>
    <col min="4052" max="4052" width="8.83203125" style="20"/>
    <col min="4053" max="4053" width="11.6640625" style="20" bestFit="1" customWidth="1"/>
    <col min="4054" max="4054" width="15" style="20" bestFit="1" customWidth="1"/>
    <col min="4055" max="4055" width="13.83203125" style="20" bestFit="1" customWidth="1"/>
    <col min="4056" max="4056" width="9.33203125" style="20" bestFit="1" customWidth="1"/>
    <col min="4057" max="4057" width="11.6640625" style="20" bestFit="1" customWidth="1"/>
    <col min="4058" max="4058" width="15" style="20" bestFit="1" customWidth="1"/>
    <col min="4059" max="4059" width="13.83203125" style="20" bestFit="1" customWidth="1"/>
    <col min="4060" max="4060" width="9.33203125" style="20" bestFit="1" customWidth="1"/>
    <col min="4061" max="4061" width="11.6640625" style="20" bestFit="1" customWidth="1"/>
    <col min="4062" max="4062" width="15" style="20" bestFit="1" customWidth="1"/>
    <col min="4063" max="4063" width="8.83203125" style="20"/>
    <col min="4064" max="4064" width="9.33203125" style="20" bestFit="1" customWidth="1"/>
    <col min="4065" max="4065" width="8.83203125" style="20"/>
    <col min="4066" max="4066" width="12.83203125" style="20" bestFit="1" customWidth="1"/>
    <col min="4067" max="4073" width="8.83203125" style="20"/>
    <col min="4074" max="4074" width="10.1640625" style="20" bestFit="1" customWidth="1"/>
    <col min="4075" max="4305" width="8.83203125" style="20"/>
    <col min="4306" max="4306" width="16.33203125" style="20" customWidth="1"/>
    <col min="4307" max="4307" width="31.6640625" style="20" bestFit="1" customWidth="1"/>
    <col min="4308" max="4308" width="8.83203125" style="20"/>
    <col min="4309" max="4309" width="11.6640625" style="20" bestFit="1" customWidth="1"/>
    <col min="4310" max="4310" width="15" style="20" bestFit="1" customWidth="1"/>
    <col min="4311" max="4311" width="13.83203125" style="20" bestFit="1" customWidth="1"/>
    <col min="4312" max="4312" width="9.33203125" style="20" bestFit="1" customWidth="1"/>
    <col min="4313" max="4313" width="11.6640625" style="20" bestFit="1" customWidth="1"/>
    <col min="4314" max="4314" width="15" style="20" bestFit="1" customWidth="1"/>
    <col min="4315" max="4315" width="13.83203125" style="20" bestFit="1" customWidth="1"/>
    <col min="4316" max="4316" width="9.33203125" style="20" bestFit="1" customWidth="1"/>
    <col min="4317" max="4317" width="11.6640625" style="20" bestFit="1" customWidth="1"/>
    <col min="4318" max="4318" width="15" style="20" bestFit="1" customWidth="1"/>
    <col min="4319" max="4319" width="8.83203125" style="20"/>
    <col min="4320" max="4320" width="9.33203125" style="20" bestFit="1" customWidth="1"/>
    <col min="4321" max="4321" width="8.83203125" style="20"/>
    <col min="4322" max="4322" width="12.83203125" style="20" bestFit="1" customWidth="1"/>
    <col min="4323" max="4329" width="8.83203125" style="20"/>
    <col min="4330" max="4330" width="10.1640625" style="20" bestFit="1" customWidth="1"/>
    <col min="4331" max="4561" width="8.83203125" style="20"/>
    <col min="4562" max="4562" width="16.33203125" style="20" customWidth="1"/>
    <col min="4563" max="4563" width="31.6640625" style="20" bestFit="1" customWidth="1"/>
    <col min="4564" max="4564" width="8.83203125" style="20"/>
    <col min="4565" max="4565" width="11.6640625" style="20" bestFit="1" customWidth="1"/>
    <col min="4566" max="4566" width="15" style="20" bestFit="1" customWidth="1"/>
    <col min="4567" max="4567" width="13.83203125" style="20" bestFit="1" customWidth="1"/>
    <col min="4568" max="4568" width="9.33203125" style="20" bestFit="1" customWidth="1"/>
    <col min="4569" max="4569" width="11.6640625" style="20" bestFit="1" customWidth="1"/>
    <col min="4570" max="4570" width="15" style="20" bestFit="1" customWidth="1"/>
    <col min="4571" max="4571" width="13.83203125" style="20" bestFit="1" customWidth="1"/>
    <col min="4572" max="4572" width="9.33203125" style="20" bestFit="1" customWidth="1"/>
    <col min="4573" max="4573" width="11.6640625" style="20" bestFit="1" customWidth="1"/>
    <col min="4574" max="4574" width="15" style="20" bestFit="1" customWidth="1"/>
    <col min="4575" max="4575" width="8.83203125" style="20"/>
    <col min="4576" max="4576" width="9.33203125" style="20" bestFit="1" customWidth="1"/>
    <col min="4577" max="4577" width="8.83203125" style="20"/>
    <col min="4578" max="4578" width="12.83203125" style="20" bestFit="1" customWidth="1"/>
    <col min="4579" max="4585" width="8.83203125" style="20"/>
    <col min="4586" max="4586" width="10.1640625" style="20" bestFit="1" customWidth="1"/>
    <col min="4587" max="4817" width="8.83203125" style="20"/>
    <col min="4818" max="4818" width="16.33203125" style="20" customWidth="1"/>
    <col min="4819" max="4819" width="31.6640625" style="20" bestFit="1" customWidth="1"/>
    <col min="4820" max="4820" width="8.83203125" style="20"/>
    <col min="4821" max="4821" width="11.6640625" style="20" bestFit="1" customWidth="1"/>
    <col min="4822" max="4822" width="15" style="20" bestFit="1" customWidth="1"/>
    <col min="4823" max="4823" width="13.83203125" style="20" bestFit="1" customWidth="1"/>
    <col min="4824" max="4824" width="9.33203125" style="20" bestFit="1" customWidth="1"/>
    <col min="4825" max="4825" width="11.6640625" style="20" bestFit="1" customWidth="1"/>
    <col min="4826" max="4826" width="15" style="20" bestFit="1" customWidth="1"/>
    <col min="4827" max="4827" width="13.83203125" style="20" bestFit="1" customWidth="1"/>
    <col min="4828" max="4828" width="9.33203125" style="20" bestFit="1" customWidth="1"/>
    <col min="4829" max="4829" width="11.6640625" style="20" bestFit="1" customWidth="1"/>
    <col min="4830" max="4830" width="15" style="20" bestFit="1" customWidth="1"/>
    <col min="4831" max="4831" width="8.83203125" style="20"/>
    <col min="4832" max="4832" width="9.33203125" style="20" bestFit="1" customWidth="1"/>
    <col min="4833" max="4833" width="8.83203125" style="20"/>
    <col min="4834" max="4834" width="12.83203125" style="20" bestFit="1" customWidth="1"/>
    <col min="4835" max="4841" width="8.83203125" style="20"/>
    <col min="4842" max="4842" width="10.1640625" style="20" bestFit="1" customWidth="1"/>
    <col min="4843" max="5073" width="8.83203125" style="20"/>
    <col min="5074" max="5074" width="16.33203125" style="20" customWidth="1"/>
    <col min="5075" max="5075" width="31.6640625" style="20" bestFit="1" customWidth="1"/>
    <col min="5076" max="5076" width="8.83203125" style="20"/>
    <col min="5077" max="5077" width="11.6640625" style="20" bestFit="1" customWidth="1"/>
    <col min="5078" max="5078" width="15" style="20" bestFit="1" customWidth="1"/>
    <col min="5079" max="5079" width="13.83203125" style="20" bestFit="1" customWidth="1"/>
    <col min="5080" max="5080" width="9.33203125" style="20" bestFit="1" customWidth="1"/>
    <col min="5081" max="5081" width="11.6640625" style="20" bestFit="1" customWidth="1"/>
    <col min="5082" max="5082" width="15" style="20" bestFit="1" customWidth="1"/>
    <col min="5083" max="5083" width="13.83203125" style="20" bestFit="1" customWidth="1"/>
    <col min="5084" max="5084" width="9.33203125" style="20" bestFit="1" customWidth="1"/>
    <col min="5085" max="5085" width="11.6640625" style="20" bestFit="1" customWidth="1"/>
    <col min="5086" max="5086" width="15" style="20" bestFit="1" customWidth="1"/>
    <col min="5087" max="5087" width="8.83203125" style="20"/>
    <col min="5088" max="5088" width="9.33203125" style="20" bestFit="1" customWidth="1"/>
    <col min="5089" max="5089" width="8.83203125" style="20"/>
    <col min="5090" max="5090" width="12.83203125" style="20" bestFit="1" customWidth="1"/>
    <col min="5091" max="5097" width="8.83203125" style="20"/>
    <col min="5098" max="5098" width="10.1640625" style="20" bestFit="1" customWidth="1"/>
    <col min="5099" max="5329" width="8.83203125" style="20"/>
    <col min="5330" max="5330" width="16.33203125" style="20" customWidth="1"/>
    <col min="5331" max="5331" width="31.6640625" style="20" bestFit="1" customWidth="1"/>
    <col min="5332" max="5332" width="8.83203125" style="20"/>
    <col min="5333" max="5333" width="11.6640625" style="20" bestFit="1" customWidth="1"/>
    <col min="5334" max="5334" width="15" style="20" bestFit="1" customWidth="1"/>
    <col min="5335" max="5335" width="13.83203125" style="20" bestFit="1" customWidth="1"/>
    <col min="5336" max="5336" width="9.33203125" style="20" bestFit="1" customWidth="1"/>
    <col min="5337" max="5337" width="11.6640625" style="20" bestFit="1" customWidth="1"/>
    <col min="5338" max="5338" width="15" style="20" bestFit="1" customWidth="1"/>
    <col min="5339" max="5339" width="13.83203125" style="20" bestFit="1" customWidth="1"/>
    <col min="5340" max="5340" width="9.33203125" style="20" bestFit="1" customWidth="1"/>
    <col min="5341" max="5341" width="11.6640625" style="20" bestFit="1" customWidth="1"/>
    <col min="5342" max="5342" width="15" style="20" bestFit="1" customWidth="1"/>
    <col min="5343" max="5343" width="8.83203125" style="20"/>
    <col min="5344" max="5344" width="9.33203125" style="20" bestFit="1" customWidth="1"/>
    <col min="5345" max="5345" width="8.83203125" style="20"/>
    <col min="5346" max="5346" width="12.83203125" style="20" bestFit="1" customWidth="1"/>
    <col min="5347" max="5353" width="8.83203125" style="20"/>
    <col min="5354" max="5354" width="10.1640625" style="20" bestFit="1" customWidth="1"/>
    <col min="5355" max="5585" width="8.83203125" style="20"/>
    <col min="5586" max="5586" width="16.33203125" style="20" customWidth="1"/>
    <col min="5587" max="5587" width="31.6640625" style="20" bestFit="1" customWidth="1"/>
    <col min="5588" max="5588" width="8.83203125" style="20"/>
    <col min="5589" max="5589" width="11.6640625" style="20" bestFit="1" customWidth="1"/>
    <col min="5590" max="5590" width="15" style="20" bestFit="1" customWidth="1"/>
    <col min="5591" max="5591" width="13.83203125" style="20" bestFit="1" customWidth="1"/>
    <col min="5592" max="5592" width="9.33203125" style="20" bestFit="1" customWidth="1"/>
    <col min="5593" max="5593" width="11.6640625" style="20" bestFit="1" customWidth="1"/>
    <col min="5594" max="5594" width="15" style="20" bestFit="1" customWidth="1"/>
    <col min="5595" max="5595" width="13.83203125" style="20" bestFit="1" customWidth="1"/>
    <col min="5596" max="5596" width="9.33203125" style="20" bestFit="1" customWidth="1"/>
    <col min="5597" max="5597" width="11.6640625" style="20" bestFit="1" customWidth="1"/>
    <col min="5598" max="5598" width="15" style="20" bestFit="1" customWidth="1"/>
    <col min="5599" max="5599" width="8.83203125" style="20"/>
    <col min="5600" max="5600" width="9.33203125" style="20" bestFit="1" customWidth="1"/>
    <col min="5601" max="5601" width="8.83203125" style="20"/>
    <col min="5602" max="5602" width="12.83203125" style="20" bestFit="1" customWidth="1"/>
    <col min="5603" max="5609" width="8.83203125" style="20"/>
    <col min="5610" max="5610" width="10.1640625" style="20" bestFit="1" customWidth="1"/>
    <col min="5611" max="5841" width="8.83203125" style="20"/>
    <col min="5842" max="5842" width="16.33203125" style="20" customWidth="1"/>
    <col min="5843" max="5843" width="31.6640625" style="20" bestFit="1" customWidth="1"/>
    <col min="5844" max="5844" width="8.83203125" style="20"/>
    <col min="5845" max="5845" width="11.6640625" style="20" bestFit="1" customWidth="1"/>
    <col min="5846" max="5846" width="15" style="20" bestFit="1" customWidth="1"/>
    <col min="5847" max="5847" width="13.83203125" style="20" bestFit="1" customWidth="1"/>
    <col min="5848" max="5848" width="9.33203125" style="20" bestFit="1" customWidth="1"/>
    <col min="5849" max="5849" width="11.6640625" style="20" bestFit="1" customWidth="1"/>
    <col min="5850" max="5850" width="15" style="20" bestFit="1" customWidth="1"/>
    <col min="5851" max="5851" width="13.83203125" style="20" bestFit="1" customWidth="1"/>
    <col min="5852" max="5852" width="9.33203125" style="20" bestFit="1" customWidth="1"/>
    <col min="5853" max="5853" width="11.6640625" style="20" bestFit="1" customWidth="1"/>
    <col min="5854" max="5854" width="15" style="20" bestFit="1" customWidth="1"/>
    <col min="5855" max="5855" width="8.83203125" style="20"/>
    <col min="5856" max="5856" width="9.33203125" style="20" bestFit="1" customWidth="1"/>
    <col min="5857" max="5857" width="8.83203125" style="20"/>
    <col min="5858" max="5858" width="12.83203125" style="20" bestFit="1" customWidth="1"/>
    <col min="5859" max="5865" width="8.83203125" style="20"/>
    <col min="5866" max="5866" width="10.1640625" style="20" bestFit="1" customWidth="1"/>
    <col min="5867" max="6097" width="8.83203125" style="20"/>
    <col min="6098" max="6098" width="16.33203125" style="20" customWidth="1"/>
    <col min="6099" max="6099" width="31.6640625" style="20" bestFit="1" customWidth="1"/>
    <col min="6100" max="6100" width="8.83203125" style="20"/>
    <col min="6101" max="6101" width="11.6640625" style="20" bestFit="1" customWidth="1"/>
    <col min="6102" max="6102" width="15" style="20" bestFit="1" customWidth="1"/>
    <col min="6103" max="6103" width="13.83203125" style="20" bestFit="1" customWidth="1"/>
    <col min="6104" max="6104" width="9.33203125" style="20" bestFit="1" customWidth="1"/>
    <col min="6105" max="6105" width="11.6640625" style="20" bestFit="1" customWidth="1"/>
    <col min="6106" max="6106" width="15" style="20" bestFit="1" customWidth="1"/>
    <col min="6107" max="6107" width="13.83203125" style="20" bestFit="1" customWidth="1"/>
    <col min="6108" max="6108" width="9.33203125" style="20" bestFit="1" customWidth="1"/>
    <col min="6109" max="6109" width="11.6640625" style="20" bestFit="1" customWidth="1"/>
    <col min="6110" max="6110" width="15" style="20" bestFit="1" customWidth="1"/>
    <col min="6111" max="6111" width="8.83203125" style="20"/>
    <col min="6112" max="6112" width="9.33203125" style="20" bestFit="1" customWidth="1"/>
    <col min="6113" max="6113" width="8.83203125" style="20"/>
    <col min="6114" max="6114" width="12.83203125" style="20" bestFit="1" customWidth="1"/>
    <col min="6115" max="6121" width="8.83203125" style="20"/>
    <col min="6122" max="6122" width="10.1640625" style="20" bestFit="1" customWidth="1"/>
    <col min="6123" max="6353" width="8.83203125" style="20"/>
    <col min="6354" max="6354" width="16.33203125" style="20" customWidth="1"/>
    <col min="6355" max="6355" width="31.6640625" style="20" bestFit="1" customWidth="1"/>
    <col min="6356" max="6356" width="8.83203125" style="20"/>
    <col min="6357" max="6357" width="11.6640625" style="20" bestFit="1" customWidth="1"/>
    <col min="6358" max="6358" width="15" style="20" bestFit="1" customWidth="1"/>
    <col min="6359" max="6359" width="13.83203125" style="20" bestFit="1" customWidth="1"/>
    <col min="6360" max="6360" width="9.33203125" style="20" bestFit="1" customWidth="1"/>
    <col min="6361" max="6361" width="11.6640625" style="20" bestFit="1" customWidth="1"/>
    <col min="6362" max="6362" width="15" style="20" bestFit="1" customWidth="1"/>
    <col min="6363" max="6363" width="13.83203125" style="20" bestFit="1" customWidth="1"/>
    <col min="6364" max="6364" width="9.33203125" style="20" bestFit="1" customWidth="1"/>
    <col min="6365" max="6365" width="11.6640625" style="20" bestFit="1" customWidth="1"/>
    <col min="6366" max="6366" width="15" style="20" bestFit="1" customWidth="1"/>
    <col min="6367" max="6367" width="8.83203125" style="20"/>
    <col min="6368" max="6368" width="9.33203125" style="20" bestFit="1" customWidth="1"/>
    <col min="6369" max="6369" width="8.83203125" style="20"/>
    <col min="6370" max="6370" width="12.83203125" style="20" bestFit="1" customWidth="1"/>
    <col min="6371" max="6377" width="8.83203125" style="20"/>
    <col min="6378" max="6378" width="10.1640625" style="20" bestFit="1" customWidth="1"/>
    <col min="6379" max="6609" width="8.83203125" style="20"/>
    <col min="6610" max="6610" width="16.33203125" style="20" customWidth="1"/>
    <col min="6611" max="6611" width="31.6640625" style="20" bestFit="1" customWidth="1"/>
    <col min="6612" max="6612" width="8.83203125" style="20"/>
    <col min="6613" max="6613" width="11.6640625" style="20" bestFit="1" customWidth="1"/>
    <col min="6614" max="6614" width="15" style="20" bestFit="1" customWidth="1"/>
    <col min="6615" max="6615" width="13.83203125" style="20" bestFit="1" customWidth="1"/>
    <col min="6616" max="6616" width="9.33203125" style="20" bestFit="1" customWidth="1"/>
    <col min="6617" max="6617" width="11.6640625" style="20" bestFit="1" customWidth="1"/>
    <col min="6618" max="6618" width="15" style="20" bestFit="1" customWidth="1"/>
    <col min="6619" max="6619" width="13.83203125" style="20" bestFit="1" customWidth="1"/>
    <col min="6620" max="6620" width="9.33203125" style="20" bestFit="1" customWidth="1"/>
    <col min="6621" max="6621" width="11.6640625" style="20" bestFit="1" customWidth="1"/>
    <col min="6622" max="6622" width="15" style="20" bestFit="1" customWidth="1"/>
    <col min="6623" max="6623" width="8.83203125" style="20"/>
    <col min="6624" max="6624" width="9.33203125" style="20" bestFit="1" customWidth="1"/>
    <col min="6625" max="6625" width="8.83203125" style="20"/>
    <col min="6626" max="6626" width="12.83203125" style="20" bestFit="1" customWidth="1"/>
    <col min="6627" max="6633" width="8.83203125" style="20"/>
    <col min="6634" max="6634" width="10.1640625" style="20" bestFit="1" customWidth="1"/>
    <col min="6635" max="6865" width="8.83203125" style="20"/>
    <col min="6866" max="6866" width="16.33203125" style="20" customWidth="1"/>
    <col min="6867" max="6867" width="31.6640625" style="20" bestFit="1" customWidth="1"/>
    <col min="6868" max="6868" width="8.83203125" style="20"/>
    <col min="6869" max="6869" width="11.6640625" style="20" bestFit="1" customWidth="1"/>
    <col min="6870" max="6870" width="15" style="20" bestFit="1" customWidth="1"/>
    <col min="6871" max="6871" width="13.83203125" style="20" bestFit="1" customWidth="1"/>
    <col min="6872" max="6872" width="9.33203125" style="20" bestFit="1" customWidth="1"/>
    <col min="6873" max="6873" width="11.6640625" style="20" bestFit="1" customWidth="1"/>
    <col min="6874" max="6874" width="15" style="20" bestFit="1" customWidth="1"/>
    <col min="6875" max="6875" width="13.83203125" style="20" bestFit="1" customWidth="1"/>
    <col min="6876" max="6876" width="9.33203125" style="20" bestFit="1" customWidth="1"/>
    <col min="6877" max="6877" width="11.6640625" style="20" bestFit="1" customWidth="1"/>
    <col min="6878" max="6878" width="15" style="20" bestFit="1" customWidth="1"/>
    <col min="6879" max="6879" width="8.83203125" style="20"/>
    <col min="6880" max="6880" width="9.33203125" style="20" bestFit="1" customWidth="1"/>
    <col min="6881" max="6881" width="8.83203125" style="20"/>
    <col min="6882" max="6882" width="12.83203125" style="20" bestFit="1" customWidth="1"/>
    <col min="6883" max="6889" width="8.83203125" style="20"/>
    <col min="6890" max="6890" width="10.1640625" style="20" bestFit="1" customWidth="1"/>
    <col min="6891" max="7121" width="8.83203125" style="20"/>
    <col min="7122" max="7122" width="16.33203125" style="20" customWidth="1"/>
    <col min="7123" max="7123" width="31.6640625" style="20" bestFit="1" customWidth="1"/>
    <col min="7124" max="7124" width="8.83203125" style="20"/>
    <col min="7125" max="7125" width="11.6640625" style="20" bestFit="1" customWidth="1"/>
    <col min="7126" max="7126" width="15" style="20" bestFit="1" customWidth="1"/>
    <col min="7127" max="7127" width="13.83203125" style="20" bestFit="1" customWidth="1"/>
    <col min="7128" max="7128" width="9.33203125" style="20" bestFit="1" customWidth="1"/>
    <col min="7129" max="7129" width="11.6640625" style="20" bestFit="1" customWidth="1"/>
    <col min="7130" max="7130" width="15" style="20" bestFit="1" customWidth="1"/>
    <col min="7131" max="7131" width="13.83203125" style="20" bestFit="1" customWidth="1"/>
    <col min="7132" max="7132" width="9.33203125" style="20" bestFit="1" customWidth="1"/>
    <col min="7133" max="7133" width="11.6640625" style="20" bestFit="1" customWidth="1"/>
    <col min="7134" max="7134" width="15" style="20" bestFit="1" customWidth="1"/>
    <col min="7135" max="7135" width="8.83203125" style="20"/>
    <col min="7136" max="7136" width="9.33203125" style="20" bestFit="1" customWidth="1"/>
    <col min="7137" max="7137" width="8.83203125" style="20"/>
    <col min="7138" max="7138" width="12.83203125" style="20" bestFit="1" customWidth="1"/>
    <col min="7139" max="7145" width="8.83203125" style="20"/>
    <col min="7146" max="7146" width="10.1640625" style="20" bestFit="1" customWidth="1"/>
    <col min="7147" max="7377" width="8.83203125" style="20"/>
    <col min="7378" max="7378" width="16.33203125" style="20" customWidth="1"/>
    <col min="7379" max="7379" width="31.6640625" style="20" bestFit="1" customWidth="1"/>
    <col min="7380" max="7380" width="8.83203125" style="20"/>
    <col min="7381" max="7381" width="11.6640625" style="20" bestFit="1" customWidth="1"/>
    <col min="7382" max="7382" width="15" style="20" bestFit="1" customWidth="1"/>
    <col min="7383" max="7383" width="13.83203125" style="20" bestFit="1" customWidth="1"/>
    <col min="7384" max="7384" width="9.33203125" style="20" bestFit="1" customWidth="1"/>
    <col min="7385" max="7385" width="11.6640625" style="20" bestFit="1" customWidth="1"/>
    <col min="7386" max="7386" width="15" style="20" bestFit="1" customWidth="1"/>
    <col min="7387" max="7387" width="13.83203125" style="20" bestFit="1" customWidth="1"/>
    <col min="7388" max="7388" width="9.33203125" style="20" bestFit="1" customWidth="1"/>
    <col min="7389" max="7389" width="11.6640625" style="20" bestFit="1" customWidth="1"/>
    <col min="7390" max="7390" width="15" style="20" bestFit="1" customWidth="1"/>
    <col min="7391" max="7391" width="8.83203125" style="20"/>
    <col min="7392" max="7392" width="9.33203125" style="20" bestFit="1" customWidth="1"/>
    <col min="7393" max="7393" width="8.83203125" style="20"/>
    <col min="7394" max="7394" width="12.83203125" style="20" bestFit="1" customWidth="1"/>
    <col min="7395" max="7401" width="8.83203125" style="20"/>
    <col min="7402" max="7402" width="10.1640625" style="20" bestFit="1" customWidth="1"/>
    <col min="7403" max="7633" width="8.83203125" style="20"/>
    <col min="7634" max="7634" width="16.33203125" style="20" customWidth="1"/>
    <col min="7635" max="7635" width="31.6640625" style="20" bestFit="1" customWidth="1"/>
    <col min="7636" max="7636" width="8.83203125" style="20"/>
    <col min="7637" max="7637" width="11.6640625" style="20" bestFit="1" customWidth="1"/>
    <col min="7638" max="7638" width="15" style="20" bestFit="1" customWidth="1"/>
    <col min="7639" max="7639" width="13.83203125" style="20" bestFit="1" customWidth="1"/>
    <col min="7640" max="7640" width="9.33203125" style="20" bestFit="1" customWidth="1"/>
    <col min="7641" max="7641" width="11.6640625" style="20" bestFit="1" customWidth="1"/>
    <col min="7642" max="7642" width="15" style="20" bestFit="1" customWidth="1"/>
    <col min="7643" max="7643" width="13.83203125" style="20" bestFit="1" customWidth="1"/>
    <col min="7644" max="7644" width="9.33203125" style="20" bestFit="1" customWidth="1"/>
    <col min="7645" max="7645" width="11.6640625" style="20" bestFit="1" customWidth="1"/>
    <col min="7646" max="7646" width="15" style="20" bestFit="1" customWidth="1"/>
    <col min="7647" max="7647" width="8.83203125" style="20"/>
    <col min="7648" max="7648" width="9.33203125" style="20" bestFit="1" customWidth="1"/>
    <col min="7649" max="7649" width="8.83203125" style="20"/>
    <col min="7650" max="7650" width="12.83203125" style="20" bestFit="1" customWidth="1"/>
    <col min="7651" max="7657" width="8.83203125" style="20"/>
    <col min="7658" max="7658" width="10.1640625" style="20" bestFit="1" customWidth="1"/>
    <col min="7659" max="7889" width="8.83203125" style="20"/>
    <col min="7890" max="7890" width="16.33203125" style="20" customWidth="1"/>
    <col min="7891" max="7891" width="31.6640625" style="20" bestFit="1" customWidth="1"/>
    <col min="7892" max="7892" width="8.83203125" style="20"/>
    <col min="7893" max="7893" width="11.6640625" style="20" bestFit="1" customWidth="1"/>
    <col min="7894" max="7894" width="15" style="20" bestFit="1" customWidth="1"/>
    <col min="7895" max="7895" width="13.83203125" style="20" bestFit="1" customWidth="1"/>
    <col min="7896" max="7896" width="9.33203125" style="20" bestFit="1" customWidth="1"/>
    <col min="7897" max="7897" width="11.6640625" style="20" bestFit="1" customWidth="1"/>
    <col min="7898" max="7898" width="15" style="20" bestFit="1" customWidth="1"/>
    <col min="7899" max="7899" width="13.83203125" style="20" bestFit="1" customWidth="1"/>
    <col min="7900" max="7900" width="9.33203125" style="20" bestFit="1" customWidth="1"/>
    <col min="7901" max="7901" width="11.6640625" style="20" bestFit="1" customWidth="1"/>
    <col min="7902" max="7902" width="15" style="20" bestFit="1" customWidth="1"/>
    <col min="7903" max="7903" width="8.83203125" style="20"/>
    <col min="7904" max="7904" width="9.33203125" style="20" bestFit="1" customWidth="1"/>
    <col min="7905" max="7905" width="8.83203125" style="20"/>
    <col min="7906" max="7906" width="12.83203125" style="20" bestFit="1" customWidth="1"/>
    <col min="7907" max="7913" width="8.83203125" style="20"/>
    <col min="7914" max="7914" width="10.1640625" style="20" bestFit="1" customWidth="1"/>
    <col min="7915" max="8145" width="8.83203125" style="20"/>
    <col min="8146" max="8146" width="16.33203125" style="20" customWidth="1"/>
    <col min="8147" max="8147" width="31.6640625" style="20" bestFit="1" customWidth="1"/>
    <col min="8148" max="8148" width="8.83203125" style="20"/>
    <col min="8149" max="8149" width="11.6640625" style="20" bestFit="1" customWidth="1"/>
    <col min="8150" max="8150" width="15" style="20" bestFit="1" customWidth="1"/>
    <col min="8151" max="8151" width="13.83203125" style="20" bestFit="1" customWidth="1"/>
    <col min="8152" max="8152" width="9.33203125" style="20" bestFit="1" customWidth="1"/>
    <col min="8153" max="8153" width="11.6640625" style="20" bestFit="1" customWidth="1"/>
    <col min="8154" max="8154" width="15" style="20" bestFit="1" customWidth="1"/>
    <col min="8155" max="8155" width="13.83203125" style="20" bestFit="1" customWidth="1"/>
    <col min="8156" max="8156" width="9.33203125" style="20" bestFit="1" customWidth="1"/>
    <col min="8157" max="8157" width="11.6640625" style="20" bestFit="1" customWidth="1"/>
    <col min="8158" max="8158" width="15" style="20" bestFit="1" customWidth="1"/>
    <col min="8159" max="8159" width="8.83203125" style="20"/>
    <col min="8160" max="8160" width="9.33203125" style="20" bestFit="1" customWidth="1"/>
    <col min="8161" max="8161" width="8.83203125" style="20"/>
    <col min="8162" max="8162" width="12.83203125" style="20" bestFit="1" customWidth="1"/>
    <col min="8163" max="8169" width="8.83203125" style="20"/>
    <col min="8170" max="8170" width="10.1640625" style="20" bestFit="1" customWidth="1"/>
    <col min="8171" max="8401" width="8.83203125" style="20"/>
    <col min="8402" max="8402" width="16.33203125" style="20" customWidth="1"/>
    <col min="8403" max="8403" width="31.6640625" style="20" bestFit="1" customWidth="1"/>
    <col min="8404" max="8404" width="8.83203125" style="20"/>
    <col min="8405" max="8405" width="11.6640625" style="20" bestFit="1" customWidth="1"/>
    <col min="8406" max="8406" width="15" style="20" bestFit="1" customWidth="1"/>
    <col min="8407" max="8407" width="13.83203125" style="20" bestFit="1" customWidth="1"/>
    <col min="8408" max="8408" width="9.33203125" style="20" bestFit="1" customWidth="1"/>
    <col min="8409" max="8409" width="11.6640625" style="20" bestFit="1" customWidth="1"/>
    <col min="8410" max="8410" width="15" style="20" bestFit="1" customWidth="1"/>
    <col min="8411" max="8411" width="13.83203125" style="20" bestFit="1" customWidth="1"/>
    <col min="8412" max="8412" width="9.33203125" style="20" bestFit="1" customWidth="1"/>
    <col min="8413" max="8413" width="11.6640625" style="20" bestFit="1" customWidth="1"/>
    <col min="8414" max="8414" width="15" style="20" bestFit="1" customWidth="1"/>
    <col min="8415" max="8415" width="8.83203125" style="20"/>
    <col min="8416" max="8416" width="9.33203125" style="20" bestFit="1" customWidth="1"/>
    <col min="8417" max="8417" width="8.83203125" style="20"/>
    <col min="8418" max="8418" width="12.83203125" style="20" bestFit="1" customWidth="1"/>
    <col min="8419" max="8425" width="8.83203125" style="20"/>
    <col min="8426" max="8426" width="10.1640625" style="20" bestFit="1" customWidth="1"/>
    <col min="8427" max="8657" width="8.83203125" style="20"/>
    <col min="8658" max="8658" width="16.33203125" style="20" customWidth="1"/>
    <col min="8659" max="8659" width="31.6640625" style="20" bestFit="1" customWidth="1"/>
    <col min="8660" max="8660" width="8.83203125" style="20"/>
    <col min="8661" max="8661" width="11.6640625" style="20" bestFit="1" customWidth="1"/>
    <col min="8662" max="8662" width="15" style="20" bestFit="1" customWidth="1"/>
    <col min="8663" max="8663" width="13.83203125" style="20" bestFit="1" customWidth="1"/>
    <col min="8664" max="8664" width="9.33203125" style="20" bestFit="1" customWidth="1"/>
    <col min="8665" max="8665" width="11.6640625" style="20" bestFit="1" customWidth="1"/>
    <col min="8666" max="8666" width="15" style="20" bestFit="1" customWidth="1"/>
    <col min="8667" max="8667" width="13.83203125" style="20" bestFit="1" customWidth="1"/>
    <col min="8668" max="8668" width="9.33203125" style="20" bestFit="1" customWidth="1"/>
    <col min="8669" max="8669" width="11.6640625" style="20" bestFit="1" customWidth="1"/>
    <col min="8670" max="8670" width="15" style="20" bestFit="1" customWidth="1"/>
    <col min="8671" max="8671" width="8.83203125" style="20"/>
    <col min="8672" max="8672" width="9.33203125" style="20" bestFit="1" customWidth="1"/>
    <col min="8673" max="8673" width="8.83203125" style="20"/>
    <col min="8674" max="8674" width="12.83203125" style="20" bestFit="1" customWidth="1"/>
    <col min="8675" max="8681" width="8.83203125" style="20"/>
    <col min="8682" max="8682" width="10.1640625" style="20" bestFit="1" customWidth="1"/>
    <col min="8683" max="8913" width="8.83203125" style="20"/>
    <col min="8914" max="8914" width="16.33203125" style="20" customWidth="1"/>
    <col min="8915" max="8915" width="31.6640625" style="20" bestFit="1" customWidth="1"/>
    <col min="8916" max="8916" width="8.83203125" style="20"/>
    <col min="8917" max="8917" width="11.6640625" style="20" bestFit="1" customWidth="1"/>
    <col min="8918" max="8918" width="15" style="20" bestFit="1" customWidth="1"/>
    <col min="8919" max="8919" width="13.83203125" style="20" bestFit="1" customWidth="1"/>
    <col min="8920" max="8920" width="9.33203125" style="20" bestFit="1" customWidth="1"/>
    <col min="8921" max="8921" width="11.6640625" style="20" bestFit="1" customWidth="1"/>
    <col min="8922" max="8922" width="15" style="20" bestFit="1" customWidth="1"/>
    <col min="8923" max="8923" width="13.83203125" style="20" bestFit="1" customWidth="1"/>
    <col min="8924" max="8924" width="9.33203125" style="20" bestFit="1" customWidth="1"/>
    <col min="8925" max="8925" width="11.6640625" style="20" bestFit="1" customWidth="1"/>
    <col min="8926" max="8926" width="15" style="20" bestFit="1" customWidth="1"/>
    <col min="8927" max="8927" width="8.83203125" style="20"/>
    <col min="8928" max="8928" width="9.33203125" style="20" bestFit="1" customWidth="1"/>
    <col min="8929" max="8929" width="8.83203125" style="20"/>
    <col min="8930" max="8930" width="12.83203125" style="20" bestFit="1" customWidth="1"/>
    <col min="8931" max="8937" width="8.83203125" style="20"/>
    <col min="8938" max="8938" width="10.1640625" style="20" bestFit="1" customWidth="1"/>
    <col min="8939" max="9169" width="8.83203125" style="20"/>
    <col min="9170" max="9170" width="16.33203125" style="20" customWidth="1"/>
    <col min="9171" max="9171" width="31.6640625" style="20" bestFit="1" customWidth="1"/>
    <col min="9172" max="9172" width="8.83203125" style="20"/>
    <col min="9173" max="9173" width="11.6640625" style="20" bestFit="1" customWidth="1"/>
    <col min="9174" max="9174" width="15" style="20" bestFit="1" customWidth="1"/>
    <col min="9175" max="9175" width="13.83203125" style="20" bestFit="1" customWidth="1"/>
    <col min="9176" max="9176" width="9.33203125" style="20" bestFit="1" customWidth="1"/>
    <col min="9177" max="9177" width="11.6640625" style="20" bestFit="1" customWidth="1"/>
    <col min="9178" max="9178" width="15" style="20" bestFit="1" customWidth="1"/>
    <col min="9179" max="9179" width="13.83203125" style="20" bestFit="1" customWidth="1"/>
    <col min="9180" max="9180" width="9.33203125" style="20" bestFit="1" customWidth="1"/>
    <col min="9181" max="9181" width="11.6640625" style="20" bestFit="1" customWidth="1"/>
    <col min="9182" max="9182" width="15" style="20" bestFit="1" customWidth="1"/>
    <col min="9183" max="9183" width="8.83203125" style="20"/>
    <col min="9184" max="9184" width="9.33203125" style="20" bestFit="1" customWidth="1"/>
    <col min="9185" max="9185" width="8.83203125" style="20"/>
    <col min="9186" max="9186" width="12.83203125" style="20" bestFit="1" customWidth="1"/>
    <col min="9187" max="9193" width="8.83203125" style="20"/>
    <col min="9194" max="9194" width="10.1640625" style="20" bestFit="1" customWidth="1"/>
    <col min="9195" max="9425" width="8.83203125" style="20"/>
    <col min="9426" max="9426" width="16.33203125" style="20" customWidth="1"/>
    <col min="9427" max="9427" width="31.6640625" style="20" bestFit="1" customWidth="1"/>
    <col min="9428" max="9428" width="8.83203125" style="20"/>
    <col min="9429" max="9429" width="11.6640625" style="20" bestFit="1" customWidth="1"/>
    <col min="9430" max="9430" width="15" style="20" bestFit="1" customWidth="1"/>
    <col min="9431" max="9431" width="13.83203125" style="20" bestFit="1" customWidth="1"/>
    <col min="9432" max="9432" width="9.33203125" style="20" bestFit="1" customWidth="1"/>
    <col min="9433" max="9433" width="11.6640625" style="20" bestFit="1" customWidth="1"/>
    <col min="9434" max="9434" width="15" style="20" bestFit="1" customWidth="1"/>
    <col min="9435" max="9435" width="13.83203125" style="20" bestFit="1" customWidth="1"/>
    <col min="9436" max="9436" width="9.33203125" style="20" bestFit="1" customWidth="1"/>
    <col min="9437" max="9437" width="11.6640625" style="20" bestFit="1" customWidth="1"/>
    <col min="9438" max="9438" width="15" style="20" bestFit="1" customWidth="1"/>
    <col min="9439" max="9439" width="8.83203125" style="20"/>
    <col min="9440" max="9440" width="9.33203125" style="20" bestFit="1" customWidth="1"/>
    <col min="9441" max="9441" width="8.83203125" style="20"/>
    <col min="9442" max="9442" width="12.83203125" style="20" bestFit="1" customWidth="1"/>
    <col min="9443" max="9449" width="8.83203125" style="20"/>
    <col min="9450" max="9450" width="10.1640625" style="20" bestFit="1" customWidth="1"/>
    <col min="9451" max="9681" width="8.83203125" style="20"/>
    <col min="9682" max="9682" width="16.33203125" style="20" customWidth="1"/>
    <col min="9683" max="9683" width="31.6640625" style="20" bestFit="1" customWidth="1"/>
    <col min="9684" max="9684" width="8.83203125" style="20"/>
    <col min="9685" max="9685" width="11.6640625" style="20" bestFit="1" customWidth="1"/>
    <col min="9686" max="9686" width="15" style="20" bestFit="1" customWidth="1"/>
    <col min="9687" max="9687" width="13.83203125" style="20" bestFit="1" customWidth="1"/>
    <col min="9688" max="9688" width="9.33203125" style="20" bestFit="1" customWidth="1"/>
    <col min="9689" max="9689" width="11.6640625" style="20" bestFit="1" customWidth="1"/>
    <col min="9690" max="9690" width="15" style="20" bestFit="1" customWidth="1"/>
    <col min="9691" max="9691" width="13.83203125" style="20" bestFit="1" customWidth="1"/>
    <col min="9692" max="9692" width="9.33203125" style="20" bestFit="1" customWidth="1"/>
    <col min="9693" max="9693" width="11.6640625" style="20" bestFit="1" customWidth="1"/>
    <col min="9694" max="9694" width="15" style="20" bestFit="1" customWidth="1"/>
    <col min="9695" max="9695" width="8.83203125" style="20"/>
    <col min="9696" max="9696" width="9.33203125" style="20" bestFit="1" customWidth="1"/>
    <col min="9697" max="9697" width="8.83203125" style="20"/>
    <col min="9698" max="9698" width="12.83203125" style="20" bestFit="1" customWidth="1"/>
    <col min="9699" max="9705" width="8.83203125" style="20"/>
    <col min="9706" max="9706" width="10.1640625" style="20" bestFit="1" customWidth="1"/>
    <col min="9707" max="9937" width="8.83203125" style="20"/>
    <col min="9938" max="9938" width="16.33203125" style="20" customWidth="1"/>
    <col min="9939" max="9939" width="31.6640625" style="20" bestFit="1" customWidth="1"/>
    <col min="9940" max="9940" width="8.83203125" style="20"/>
    <col min="9941" max="9941" width="11.6640625" style="20" bestFit="1" customWidth="1"/>
    <col min="9942" max="9942" width="15" style="20" bestFit="1" customWidth="1"/>
    <col min="9943" max="9943" width="13.83203125" style="20" bestFit="1" customWidth="1"/>
    <col min="9944" max="9944" width="9.33203125" style="20" bestFit="1" customWidth="1"/>
    <col min="9945" max="9945" width="11.6640625" style="20" bestFit="1" customWidth="1"/>
    <col min="9946" max="9946" width="15" style="20" bestFit="1" customWidth="1"/>
    <col min="9947" max="9947" width="13.83203125" style="20" bestFit="1" customWidth="1"/>
    <col min="9948" max="9948" width="9.33203125" style="20" bestFit="1" customWidth="1"/>
    <col min="9949" max="9949" width="11.6640625" style="20" bestFit="1" customWidth="1"/>
    <col min="9950" max="9950" width="15" style="20" bestFit="1" customWidth="1"/>
    <col min="9951" max="9951" width="8.83203125" style="20"/>
    <col min="9952" max="9952" width="9.33203125" style="20" bestFit="1" customWidth="1"/>
    <col min="9953" max="9953" width="8.83203125" style="20"/>
    <col min="9954" max="9954" width="12.83203125" style="20" bestFit="1" customWidth="1"/>
    <col min="9955" max="9961" width="8.83203125" style="20"/>
    <col min="9962" max="9962" width="10.1640625" style="20" bestFit="1" customWidth="1"/>
    <col min="9963" max="10193" width="8.83203125" style="20"/>
    <col min="10194" max="10194" width="16.33203125" style="20" customWidth="1"/>
    <col min="10195" max="10195" width="31.6640625" style="20" bestFit="1" customWidth="1"/>
    <col min="10196" max="10196" width="8.83203125" style="20"/>
    <col min="10197" max="10197" width="11.6640625" style="20" bestFit="1" customWidth="1"/>
    <col min="10198" max="10198" width="15" style="20" bestFit="1" customWidth="1"/>
    <col min="10199" max="10199" width="13.83203125" style="20" bestFit="1" customWidth="1"/>
    <col min="10200" max="10200" width="9.33203125" style="20" bestFit="1" customWidth="1"/>
    <col min="10201" max="10201" width="11.6640625" style="20" bestFit="1" customWidth="1"/>
    <col min="10202" max="10202" width="15" style="20" bestFit="1" customWidth="1"/>
    <col min="10203" max="10203" width="13.83203125" style="20" bestFit="1" customWidth="1"/>
    <col min="10204" max="10204" width="9.33203125" style="20" bestFit="1" customWidth="1"/>
    <col min="10205" max="10205" width="11.6640625" style="20" bestFit="1" customWidth="1"/>
    <col min="10206" max="10206" width="15" style="20" bestFit="1" customWidth="1"/>
    <col min="10207" max="10207" width="8.83203125" style="20"/>
    <col min="10208" max="10208" width="9.33203125" style="20" bestFit="1" customWidth="1"/>
    <col min="10209" max="10209" width="8.83203125" style="20"/>
    <col min="10210" max="10210" width="12.83203125" style="20" bestFit="1" customWidth="1"/>
    <col min="10211" max="10217" width="8.83203125" style="20"/>
    <col min="10218" max="10218" width="10.1640625" style="20" bestFit="1" customWidth="1"/>
    <col min="10219" max="10449" width="8.83203125" style="20"/>
    <col min="10450" max="10450" width="16.33203125" style="20" customWidth="1"/>
    <col min="10451" max="10451" width="31.6640625" style="20" bestFit="1" customWidth="1"/>
    <col min="10452" max="10452" width="8.83203125" style="20"/>
    <col min="10453" max="10453" width="11.6640625" style="20" bestFit="1" customWidth="1"/>
    <col min="10454" max="10454" width="15" style="20" bestFit="1" customWidth="1"/>
    <col min="10455" max="10455" width="13.83203125" style="20" bestFit="1" customWidth="1"/>
    <col min="10456" max="10456" width="9.33203125" style="20" bestFit="1" customWidth="1"/>
    <col min="10457" max="10457" width="11.6640625" style="20" bestFit="1" customWidth="1"/>
    <col min="10458" max="10458" width="15" style="20" bestFit="1" customWidth="1"/>
    <col min="10459" max="10459" width="13.83203125" style="20" bestFit="1" customWidth="1"/>
    <col min="10460" max="10460" width="9.33203125" style="20" bestFit="1" customWidth="1"/>
    <col min="10461" max="10461" width="11.6640625" style="20" bestFit="1" customWidth="1"/>
    <col min="10462" max="10462" width="15" style="20" bestFit="1" customWidth="1"/>
    <col min="10463" max="10463" width="8.83203125" style="20"/>
    <col min="10464" max="10464" width="9.33203125" style="20" bestFit="1" customWidth="1"/>
    <col min="10465" max="10465" width="8.83203125" style="20"/>
    <col min="10466" max="10466" width="12.83203125" style="20" bestFit="1" customWidth="1"/>
    <col min="10467" max="10473" width="8.83203125" style="20"/>
    <col min="10474" max="10474" width="10.1640625" style="20" bestFit="1" customWidth="1"/>
    <col min="10475" max="10705" width="8.83203125" style="20"/>
    <col min="10706" max="10706" width="16.33203125" style="20" customWidth="1"/>
    <col min="10707" max="10707" width="31.6640625" style="20" bestFit="1" customWidth="1"/>
    <col min="10708" max="10708" width="8.83203125" style="20"/>
    <col min="10709" max="10709" width="11.6640625" style="20" bestFit="1" customWidth="1"/>
    <col min="10710" max="10710" width="15" style="20" bestFit="1" customWidth="1"/>
    <col min="10711" max="10711" width="13.83203125" style="20" bestFit="1" customWidth="1"/>
    <col min="10712" max="10712" width="9.33203125" style="20" bestFit="1" customWidth="1"/>
    <col min="10713" max="10713" width="11.6640625" style="20" bestFit="1" customWidth="1"/>
    <col min="10714" max="10714" width="15" style="20" bestFit="1" customWidth="1"/>
    <col min="10715" max="10715" width="13.83203125" style="20" bestFit="1" customWidth="1"/>
    <col min="10716" max="10716" width="9.33203125" style="20" bestFit="1" customWidth="1"/>
    <col min="10717" max="10717" width="11.6640625" style="20" bestFit="1" customWidth="1"/>
    <col min="10718" max="10718" width="15" style="20" bestFit="1" customWidth="1"/>
    <col min="10719" max="10719" width="8.83203125" style="20"/>
    <col min="10720" max="10720" width="9.33203125" style="20" bestFit="1" customWidth="1"/>
    <col min="10721" max="10721" width="8.83203125" style="20"/>
    <col min="10722" max="10722" width="12.83203125" style="20" bestFit="1" customWidth="1"/>
    <col min="10723" max="10729" width="8.83203125" style="20"/>
    <col min="10730" max="10730" width="10.1640625" style="20" bestFit="1" customWidth="1"/>
    <col min="10731" max="10961" width="8.83203125" style="20"/>
    <col min="10962" max="10962" width="16.33203125" style="20" customWidth="1"/>
    <col min="10963" max="10963" width="31.6640625" style="20" bestFit="1" customWidth="1"/>
    <col min="10964" max="10964" width="8.83203125" style="20"/>
    <col min="10965" max="10965" width="11.6640625" style="20" bestFit="1" customWidth="1"/>
    <col min="10966" max="10966" width="15" style="20" bestFit="1" customWidth="1"/>
    <col min="10967" max="10967" width="13.83203125" style="20" bestFit="1" customWidth="1"/>
    <col min="10968" max="10968" width="9.33203125" style="20" bestFit="1" customWidth="1"/>
    <col min="10969" max="10969" width="11.6640625" style="20" bestFit="1" customWidth="1"/>
    <col min="10970" max="10970" width="15" style="20" bestFit="1" customWidth="1"/>
    <col min="10971" max="10971" width="13.83203125" style="20" bestFit="1" customWidth="1"/>
    <col min="10972" max="10972" width="9.33203125" style="20" bestFit="1" customWidth="1"/>
    <col min="10973" max="10973" width="11.6640625" style="20" bestFit="1" customWidth="1"/>
    <col min="10974" max="10974" width="15" style="20" bestFit="1" customWidth="1"/>
    <col min="10975" max="10975" width="8.83203125" style="20"/>
    <col min="10976" max="10976" width="9.33203125" style="20" bestFit="1" customWidth="1"/>
    <col min="10977" max="10977" width="8.83203125" style="20"/>
    <col min="10978" max="10978" width="12.83203125" style="20" bestFit="1" customWidth="1"/>
    <col min="10979" max="10985" width="8.83203125" style="20"/>
    <col min="10986" max="10986" width="10.1640625" style="20" bestFit="1" customWidth="1"/>
    <col min="10987" max="11217" width="8.83203125" style="20"/>
    <col min="11218" max="11218" width="16.33203125" style="20" customWidth="1"/>
    <col min="11219" max="11219" width="31.6640625" style="20" bestFit="1" customWidth="1"/>
    <col min="11220" max="11220" width="8.83203125" style="20"/>
    <col min="11221" max="11221" width="11.6640625" style="20" bestFit="1" customWidth="1"/>
    <col min="11222" max="11222" width="15" style="20" bestFit="1" customWidth="1"/>
    <col min="11223" max="11223" width="13.83203125" style="20" bestFit="1" customWidth="1"/>
    <col min="11224" max="11224" width="9.33203125" style="20" bestFit="1" customWidth="1"/>
    <col min="11225" max="11225" width="11.6640625" style="20" bestFit="1" customWidth="1"/>
    <col min="11226" max="11226" width="15" style="20" bestFit="1" customWidth="1"/>
    <col min="11227" max="11227" width="13.83203125" style="20" bestFit="1" customWidth="1"/>
    <col min="11228" max="11228" width="9.33203125" style="20" bestFit="1" customWidth="1"/>
    <col min="11229" max="11229" width="11.6640625" style="20" bestFit="1" customWidth="1"/>
    <col min="11230" max="11230" width="15" style="20" bestFit="1" customWidth="1"/>
    <col min="11231" max="11231" width="8.83203125" style="20"/>
    <col min="11232" max="11232" width="9.33203125" style="20" bestFit="1" customWidth="1"/>
    <col min="11233" max="11233" width="8.83203125" style="20"/>
    <col min="11234" max="11234" width="12.83203125" style="20" bestFit="1" customWidth="1"/>
    <col min="11235" max="11241" width="8.83203125" style="20"/>
    <col min="11242" max="11242" width="10.1640625" style="20" bestFit="1" customWidth="1"/>
    <col min="11243" max="11473" width="8.83203125" style="20"/>
    <col min="11474" max="11474" width="16.33203125" style="20" customWidth="1"/>
    <col min="11475" max="11475" width="31.6640625" style="20" bestFit="1" customWidth="1"/>
    <col min="11476" max="11476" width="8.83203125" style="20"/>
    <col min="11477" max="11477" width="11.6640625" style="20" bestFit="1" customWidth="1"/>
    <col min="11478" max="11478" width="15" style="20" bestFit="1" customWidth="1"/>
    <col min="11479" max="11479" width="13.83203125" style="20" bestFit="1" customWidth="1"/>
    <col min="11480" max="11480" width="9.33203125" style="20" bestFit="1" customWidth="1"/>
    <col min="11481" max="11481" width="11.6640625" style="20" bestFit="1" customWidth="1"/>
    <col min="11482" max="11482" width="15" style="20" bestFit="1" customWidth="1"/>
    <col min="11483" max="11483" width="13.83203125" style="20" bestFit="1" customWidth="1"/>
    <col min="11484" max="11484" width="9.33203125" style="20" bestFit="1" customWidth="1"/>
    <col min="11485" max="11485" width="11.6640625" style="20" bestFit="1" customWidth="1"/>
    <col min="11486" max="11486" width="15" style="20" bestFit="1" customWidth="1"/>
    <col min="11487" max="11487" width="8.83203125" style="20"/>
    <col min="11488" max="11488" width="9.33203125" style="20" bestFit="1" customWidth="1"/>
    <col min="11489" max="11489" width="8.83203125" style="20"/>
    <col min="11490" max="11490" width="12.83203125" style="20" bestFit="1" customWidth="1"/>
    <col min="11491" max="11497" width="8.83203125" style="20"/>
    <col min="11498" max="11498" width="10.1640625" style="20" bestFit="1" customWidth="1"/>
    <col min="11499" max="11729" width="8.83203125" style="20"/>
    <col min="11730" max="11730" width="16.33203125" style="20" customWidth="1"/>
    <col min="11731" max="11731" width="31.6640625" style="20" bestFit="1" customWidth="1"/>
    <col min="11732" max="11732" width="8.83203125" style="20"/>
    <col min="11733" max="11733" width="11.6640625" style="20" bestFit="1" customWidth="1"/>
    <col min="11734" max="11734" width="15" style="20" bestFit="1" customWidth="1"/>
    <col min="11735" max="11735" width="13.83203125" style="20" bestFit="1" customWidth="1"/>
    <col min="11736" max="11736" width="9.33203125" style="20" bestFit="1" customWidth="1"/>
    <col min="11737" max="11737" width="11.6640625" style="20" bestFit="1" customWidth="1"/>
    <col min="11738" max="11738" width="15" style="20" bestFit="1" customWidth="1"/>
    <col min="11739" max="11739" width="13.83203125" style="20" bestFit="1" customWidth="1"/>
    <col min="11740" max="11740" width="9.33203125" style="20" bestFit="1" customWidth="1"/>
    <col min="11741" max="11741" width="11.6640625" style="20" bestFit="1" customWidth="1"/>
    <col min="11742" max="11742" width="15" style="20" bestFit="1" customWidth="1"/>
    <col min="11743" max="11743" width="8.83203125" style="20"/>
    <col min="11744" max="11744" width="9.33203125" style="20" bestFit="1" customWidth="1"/>
    <col min="11745" max="11745" width="8.83203125" style="20"/>
    <col min="11746" max="11746" width="12.83203125" style="20" bestFit="1" customWidth="1"/>
    <col min="11747" max="11753" width="8.83203125" style="20"/>
    <col min="11754" max="11754" width="10.1640625" style="20" bestFit="1" customWidth="1"/>
    <col min="11755" max="11985" width="8.83203125" style="20"/>
    <col min="11986" max="11986" width="16.33203125" style="20" customWidth="1"/>
    <col min="11987" max="11987" width="31.6640625" style="20" bestFit="1" customWidth="1"/>
    <col min="11988" max="11988" width="8.83203125" style="20"/>
    <col min="11989" max="11989" width="11.6640625" style="20" bestFit="1" customWidth="1"/>
    <col min="11990" max="11990" width="15" style="20" bestFit="1" customWidth="1"/>
    <col min="11991" max="11991" width="13.83203125" style="20" bestFit="1" customWidth="1"/>
    <col min="11992" max="11992" width="9.33203125" style="20" bestFit="1" customWidth="1"/>
    <col min="11993" max="11993" width="11.6640625" style="20" bestFit="1" customWidth="1"/>
    <col min="11994" max="11994" width="15" style="20" bestFit="1" customWidth="1"/>
    <col min="11995" max="11995" width="13.83203125" style="20" bestFit="1" customWidth="1"/>
    <col min="11996" max="11996" width="9.33203125" style="20" bestFit="1" customWidth="1"/>
    <col min="11997" max="11997" width="11.6640625" style="20" bestFit="1" customWidth="1"/>
    <col min="11998" max="11998" width="15" style="20" bestFit="1" customWidth="1"/>
    <col min="11999" max="11999" width="8.83203125" style="20"/>
    <col min="12000" max="12000" width="9.33203125" style="20" bestFit="1" customWidth="1"/>
    <col min="12001" max="12001" width="8.83203125" style="20"/>
    <col min="12002" max="12002" width="12.83203125" style="20" bestFit="1" customWidth="1"/>
    <col min="12003" max="12009" width="8.83203125" style="20"/>
    <col min="12010" max="12010" width="10.1640625" style="20" bestFit="1" customWidth="1"/>
    <col min="12011" max="12241" width="8.83203125" style="20"/>
    <col min="12242" max="12242" width="16.33203125" style="20" customWidth="1"/>
    <col min="12243" max="12243" width="31.6640625" style="20" bestFit="1" customWidth="1"/>
    <col min="12244" max="12244" width="8.83203125" style="20"/>
    <col min="12245" max="12245" width="11.6640625" style="20" bestFit="1" customWidth="1"/>
    <col min="12246" max="12246" width="15" style="20" bestFit="1" customWidth="1"/>
    <col min="12247" max="12247" width="13.83203125" style="20" bestFit="1" customWidth="1"/>
    <col min="12248" max="12248" width="9.33203125" style="20" bestFit="1" customWidth="1"/>
    <col min="12249" max="12249" width="11.6640625" style="20" bestFit="1" customWidth="1"/>
    <col min="12250" max="12250" width="15" style="20" bestFit="1" customWidth="1"/>
    <col min="12251" max="12251" width="13.83203125" style="20" bestFit="1" customWidth="1"/>
    <col min="12252" max="12252" width="9.33203125" style="20" bestFit="1" customWidth="1"/>
    <col min="12253" max="12253" width="11.6640625" style="20" bestFit="1" customWidth="1"/>
    <col min="12254" max="12254" width="15" style="20" bestFit="1" customWidth="1"/>
    <col min="12255" max="12255" width="8.83203125" style="20"/>
    <col min="12256" max="12256" width="9.33203125" style="20" bestFit="1" customWidth="1"/>
    <col min="12257" max="12257" width="8.83203125" style="20"/>
    <col min="12258" max="12258" width="12.83203125" style="20" bestFit="1" customWidth="1"/>
    <col min="12259" max="12265" width="8.83203125" style="20"/>
    <col min="12266" max="12266" width="10.1640625" style="20" bestFit="1" customWidth="1"/>
    <col min="12267" max="12497" width="8.83203125" style="20"/>
    <col min="12498" max="12498" width="16.33203125" style="20" customWidth="1"/>
    <col min="12499" max="12499" width="31.6640625" style="20" bestFit="1" customWidth="1"/>
    <col min="12500" max="12500" width="8.83203125" style="20"/>
    <col min="12501" max="12501" width="11.6640625" style="20" bestFit="1" customWidth="1"/>
    <col min="12502" max="12502" width="15" style="20" bestFit="1" customWidth="1"/>
    <col min="12503" max="12503" width="13.83203125" style="20" bestFit="1" customWidth="1"/>
    <col min="12504" max="12504" width="9.33203125" style="20" bestFit="1" customWidth="1"/>
    <col min="12505" max="12505" width="11.6640625" style="20" bestFit="1" customWidth="1"/>
    <col min="12506" max="12506" width="15" style="20" bestFit="1" customWidth="1"/>
    <col min="12507" max="12507" width="13.83203125" style="20" bestFit="1" customWidth="1"/>
    <col min="12508" max="12508" width="9.33203125" style="20" bestFit="1" customWidth="1"/>
    <col min="12509" max="12509" width="11.6640625" style="20" bestFit="1" customWidth="1"/>
    <col min="12510" max="12510" width="15" style="20" bestFit="1" customWidth="1"/>
    <col min="12511" max="12511" width="8.83203125" style="20"/>
    <col min="12512" max="12512" width="9.33203125" style="20" bestFit="1" customWidth="1"/>
    <col min="12513" max="12513" width="8.83203125" style="20"/>
    <col min="12514" max="12514" width="12.83203125" style="20" bestFit="1" customWidth="1"/>
    <col min="12515" max="12521" width="8.83203125" style="20"/>
    <col min="12522" max="12522" width="10.1640625" style="20" bestFit="1" customWidth="1"/>
    <col min="12523" max="12753" width="8.83203125" style="20"/>
    <col min="12754" max="12754" width="16.33203125" style="20" customWidth="1"/>
    <col min="12755" max="12755" width="31.6640625" style="20" bestFit="1" customWidth="1"/>
    <col min="12756" max="12756" width="8.83203125" style="20"/>
    <col min="12757" max="12757" width="11.6640625" style="20" bestFit="1" customWidth="1"/>
    <col min="12758" max="12758" width="15" style="20" bestFit="1" customWidth="1"/>
    <col min="12759" max="12759" width="13.83203125" style="20" bestFit="1" customWidth="1"/>
    <col min="12760" max="12760" width="9.33203125" style="20" bestFit="1" customWidth="1"/>
    <col min="12761" max="12761" width="11.6640625" style="20" bestFit="1" customWidth="1"/>
    <col min="12762" max="12762" width="15" style="20" bestFit="1" customWidth="1"/>
    <col min="12763" max="12763" width="13.83203125" style="20" bestFit="1" customWidth="1"/>
    <col min="12764" max="12764" width="9.33203125" style="20" bestFit="1" customWidth="1"/>
    <col min="12765" max="12765" width="11.6640625" style="20" bestFit="1" customWidth="1"/>
    <col min="12766" max="12766" width="15" style="20" bestFit="1" customWidth="1"/>
    <col min="12767" max="12767" width="8.83203125" style="20"/>
    <col min="12768" max="12768" width="9.33203125" style="20" bestFit="1" customWidth="1"/>
    <col min="12769" max="12769" width="8.83203125" style="20"/>
    <col min="12770" max="12770" width="12.83203125" style="20" bestFit="1" customWidth="1"/>
    <col min="12771" max="12777" width="8.83203125" style="20"/>
    <col min="12778" max="12778" width="10.1640625" style="20" bestFit="1" customWidth="1"/>
    <col min="12779" max="13009" width="8.83203125" style="20"/>
    <col min="13010" max="13010" width="16.33203125" style="20" customWidth="1"/>
    <col min="13011" max="13011" width="31.6640625" style="20" bestFit="1" customWidth="1"/>
    <col min="13012" max="13012" width="8.83203125" style="20"/>
    <col min="13013" max="13013" width="11.6640625" style="20" bestFit="1" customWidth="1"/>
    <col min="13014" max="13014" width="15" style="20" bestFit="1" customWidth="1"/>
    <col min="13015" max="13015" width="13.83203125" style="20" bestFit="1" customWidth="1"/>
    <col min="13016" max="13016" width="9.33203125" style="20" bestFit="1" customWidth="1"/>
    <col min="13017" max="13017" width="11.6640625" style="20" bestFit="1" customWidth="1"/>
    <col min="13018" max="13018" width="15" style="20" bestFit="1" customWidth="1"/>
    <col min="13019" max="13019" width="13.83203125" style="20" bestFit="1" customWidth="1"/>
    <col min="13020" max="13020" width="9.33203125" style="20" bestFit="1" customWidth="1"/>
    <col min="13021" max="13021" width="11.6640625" style="20" bestFit="1" customWidth="1"/>
    <col min="13022" max="13022" width="15" style="20" bestFit="1" customWidth="1"/>
    <col min="13023" max="13023" width="8.83203125" style="20"/>
    <col min="13024" max="13024" width="9.33203125" style="20" bestFit="1" customWidth="1"/>
    <col min="13025" max="13025" width="8.83203125" style="20"/>
    <col min="13026" max="13026" width="12.83203125" style="20" bestFit="1" customWidth="1"/>
    <col min="13027" max="13033" width="8.83203125" style="20"/>
    <col min="13034" max="13034" width="10.1640625" style="20" bestFit="1" customWidth="1"/>
    <col min="13035" max="13265" width="8.83203125" style="20"/>
    <col min="13266" max="13266" width="16.33203125" style="20" customWidth="1"/>
    <col min="13267" max="13267" width="31.6640625" style="20" bestFit="1" customWidth="1"/>
    <col min="13268" max="13268" width="8.83203125" style="20"/>
    <col min="13269" max="13269" width="11.6640625" style="20" bestFit="1" customWidth="1"/>
    <col min="13270" max="13270" width="15" style="20" bestFit="1" customWidth="1"/>
    <col min="13271" max="13271" width="13.83203125" style="20" bestFit="1" customWidth="1"/>
    <col min="13272" max="13272" width="9.33203125" style="20" bestFit="1" customWidth="1"/>
    <col min="13273" max="13273" width="11.6640625" style="20" bestFit="1" customWidth="1"/>
    <col min="13274" max="13274" width="15" style="20" bestFit="1" customWidth="1"/>
    <col min="13275" max="13275" width="13.83203125" style="20" bestFit="1" customWidth="1"/>
    <col min="13276" max="13276" width="9.33203125" style="20" bestFit="1" customWidth="1"/>
    <col min="13277" max="13277" width="11.6640625" style="20" bestFit="1" customWidth="1"/>
    <col min="13278" max="13278" width="15" style="20" bestFit="1" customWidth="1"/>
    <col min="13279" max="13279" width="8.83203125" style="20"/>
    <col min="13280" max="13280" width="9.33203125" style="20" bestFit="1" customWidth="1"/>
    <col min="13281" max="13281" width="8.83203125" style="20"/>
    <col min="13282" max="13282" width="12.83203125" style="20" bestFit="1" customWidth="1"/>
    <col min="13283" max="13289" width="8.83203125" style="20"/>
    <col min="13290" max="13290" width="10.1640625" style="20" bestFit="1" customWidth="1"/>
    <col min="13291" max="13521" width="8.83203125" style="20"/>
    <col min="13522" max="13522" width="16.33203125" style="20" customWidth="1"/>
    <col min="13523" max="13523" width="31.6640625" style="20" bestFit="1" customWidth="1"/>
    <col min="13524" max="13524" width="8.83203125" style="20"/>
    <col min="13525" max="13525" width="11.6640625" style="20" bestFit="1" customWidth="1"/>
    <col min="13526" max="13526" width="15" style="20" bestFit="1" customWidth="1"/>
    <col min="13527" max="13527" width="13.83203125" style="20" bestFit="1" customWidth="1"/>
    <col min="13528" max="13528" width="9.33203125" style="20" bestFit="1" customWidth="1"/>
    <col min="13529" max="13529" width="11.6640625" style="20" bestFit="1" customWidth="1"/>
    <col min="13530" max="13530" width="15" style="20" bestFit="1" customWidth="1"/>
    <col min="13531" max="13531" width="13.83203125" style="20" bestFit="1" customWidth="1"/>
    <col min="13532" max="13532" width="9.33203125" style="20" bestFit="1" customWidth="1"/>
    <col min="13533" max="13533" width="11.6640625" style="20" bestFit="1" customWidth="1"/>
    <col min="13534" max="13534" width="15" style="20" bestFit="1" customWidth="1"/>
    <col min="13535" max="13535" width="8.83203125" style="20"/>
    <col min="13536" max="13536" width="9.33203125" style="20" bestFit="1" customWidth="1"/>
    <col min="13537" max="13537" width="8.83203125" style="20"/>
    <col min="13538" max="13538" width="12.83203125" style="20" bestFit="1" customWidth="1"/>
    <col min="13539" max="13545" width="8.83203125" style="20"/>
    <col min="13546" max="13546" width="10.1640625" style="20" bestFit="1" customWidth="1"/>
    <col min="13547" max="13777" width="8.83203125" style="20"/>
    <col min="13778" max="13778" width="16.33203125" style="20" customWidth="1"/>
    <col min="13779" max="13779" width="31.6640625" style="20" bestFit="1" customWidth="1"/>
    <col min="13780" max="13780" width="8.83203125" style="20"/>
    <col min="13781" max="13781" width="11.6640625" style="20" bestFit="1" customWidth="1"/>
    <col min="13782" max="13782" width="15" style="20" bestFit="1" customWidth="1"/>
    <col min="13783" max="13783" width="13.83203125" style="20" bestFit="1" customWidth="1"/>
    <col min="13784" max="13784" width="9.33203125" style="20" bestFit="1" customWidth="1"/>
    <col min="13785" max="13785" width="11.6640625" style="20" bestFit="1" customWidth="1"/>
    <col min="13786" max="13786" width="15" style="20" bestFit="1" customWidth="1"/>
    <col min="13787" max="13787" width="13.83203125" style="20" bestFit="1" customWidth="1"/>
    <col min="13788" max="13788" width="9.33203125" style="20" bestFit="1" customWidth="1"/>
    <col min="13789" max="13789" width="11.6640625" style="20" bestFit="1" customWidth="1"/>
    <col min="13790" max="13790" width="15" style="20" bestFit="1" customWidth="1"/>
    <col min="13791" max="13791" width="8.83203125" style="20"/>
    <col min="13792" max="13792" width="9.33203125" style="20" bestFit="1" customWidth="1"/>
    <col min="13793" max="13793" width="8.83203125" style="20"/>
    <col min="13794" max="13794" width="12.83203125" style="20" bestFit="1" customWidth="1"/>
    <col min="13795" max="13801" width="8.83203125" style="20"/>
    <col min="13802" max="13802" width="10.1640625" style="20" bestFit="1" customWidth="1"/>
    <col min="13803" max="14033" width="8.83203125" style="20"/>
    <col min="14034" max="14034" width="16.33203125" style="20" customWidth="1"/>
    <col min="14035" max="14035" width="31.6640625" style="20" bestFit="1" customWidth="1"/>
    <col min="14036" max="14036" width="8.83203125" style="20"/>
    <col min="14037" max="14037" width="11.6640625" style="20" bestFit="1" customWidth="1"/>
    <col min="14038" max="14038" width="15" style="20" bestFit="1" customWidth="1"/>
    <col min="14039" max="14039" width="13.83203125" style="20" bestFit="1" customWidth="1"/>
    <col min="14040" max="14040" width="9.33203125" style="20" bestFit="1" customWidth="1"/>
    <col min="14041" max="14041" width="11.6640625" style="20" bestFit="1" customWidth="1"/>
    <col min="14042" max="14042" width="15" style="20" bestFit="1" customWidth="1"/>
    <col min="14043" max="14043" width="13.83203125" style="20" bestFit="1" customWidth="1"/>
    <col min="14044" max="14044" width="9.33203125" style="20" bestFit="1" customWidth="1"/>
    <col min="14045" max="14045" width="11.6640625" style="20" bestFit="1" customWidth="1"/>
    <col min="14046" max="14046" width="15" style="20" bestFit="1" customWidth="1"/>
    <col min="14047" max="14047" width="8.83203125" style="20"/>
    <col min="14048" max="14048" width="9.33203125" style="20" bestFit="1" customWidth="1"/>
    <col min="14049" max="14049" width="8.83203125" style="20"/>
    <col min="14050" max="14050" width="12.83203125" style="20" bestFit="1" customWidth="1"/>
    <col min="14051" max="14057" width="8.83203125" style="20"/>
    <col min="14058" max="14058" width="10.1640625" style="20" bestFit="1" customWidth="1"/>
    <col min="14059" max="14289" width="8.83203125" style="20"/>
    <col min="14290" max="14290" width="16.33203125" style="20" customWidth="1"/>
    <col min="14291" max="14291" width="31.6640625" style="20" bestFit="1" customWidth="1"/>
    <col min="14292" max="14292" width="8.83203125" style="20"/>
    <col min="14293" max="14293" width="11.6640625" style="20" bestFit="1" customWidth="1"/>
    <col min="14294" max="14294" width="15" style="20" bestFit="1" customWidth="1"/>
    <col min="14295" max="14295" width="13.83203125" style="20" bestFit="1" customWidth="1"/>
    <col min="14296" max="14296" width="9.33203125" style="20" bestFit="1" customWidth="1"/>
    <col min="14297" max="14297" width="11.6640625" style="20" bestFit="1" customWidth="1"/>
    <col min="14298" max="14298" width="15" style="20" bestFit="1" customWidth="1"/>
    <col min="14299" max="14299" width="13.83203125" style="20" bestFit="1" customWidth="1"/>
    <col min="14300" max="14300" width="9.33203125" style="20" bestFit="1" customWidth="1"/>
    <col min="14301" max="14301" width="11.6640625" style="20" bestFit="1" customWidth="1"/>
    <col min="14302" max="14302" width="15" style="20" bestFit="1" customWidth="1"/>
    <col min="14303" max="14303" width="8.83203125" style="20"/>
    <col min="14304" max="14304" width="9.33203125" style="20" bestFit="1" customWidth="1"/>
    <col min="14305" max="14305" width="8.83203125" style="20"/>
    <col min="14306" max="14306" width="12.83203125" style="20" bestFit="1" customWidth="1"/>
    <col min="14307" max="14313" width="8.83203125" style="20"/>
    <col min="14314" max="14314" width="10.1640625" style="20" bestFit="1" customWidth="1"/>
    <col min="14315" max="14545" width="8.83203125" style="20"/>
    <col min="14546" max="14546" width="16.33203125" style="20" customWidth="1"/>
    <col min="14547" max="14547" width="31.6640625" style="20" bestFit="1" customWidth="1"/>
    <col min="14548" max="14548" width="8.83203125" style="20"/>
    <col min="14549" max="14549" width="11.6640625" style="20" bestFit="1" customWidth="1"/>
    <col min="14550" max="14550" width="15" style="20" bestFit="1" customWidth="1"/>
    <col min="14551" max="14551" width="13.83203125" style="20" bestFit="1" customWidth="1"/>
    <col min="14552" max="14552" width="9.33203125" style="20" bestFit="1" customWidth="1"/>
    <col min="14553" max="14553" width="11.6640625" style="20" bestFit="1" customWidth="1"/>
    <col min="14554" max="14554" width="15" style="20" bestFit="1" customWidth="1"/>
    <col min="14555" max="14555" width="13.83203125" style="20" bestFit="1" customWidth="1"/>
    <col min="14556" max="14556" width="9.33203125" style="20" bestFit="1" customWidth="1"/>
    <col min="14557" max="14557" width="11.6640625" style="20" bestFit="1" customWidth="1"/>
    <col min="14558" max="14558" width="15" style="20" bestFit="1" customWidth="1"/>
    <col min="14559" max="14559" width="8.83203125" style="20"/>
    <col min="14560" max="14560" width="9.33203125" style="20" bestFit="1" customWidth="1"/>
    <col min="14561" max="14561" width="8.83203125" style="20"/>
    <col min="14562" max="14562" width="12.83203125" style="20" bestFit="1" customWidth="1"/>
    <col min="14563" max="14569" width="8.83203125" style="20"/>
    <col min="14570" max="14570" width="10.1640625" style="20" bestFit="1" customWidth="1"/>
    <col min="14571" max="14801" width="8.83203125" style="20"/>
    <col min="14802" max="14802" width="16.33203125" style="20" customWidth="1"/>
    <col min="14803" max="14803" width="31.6640625" style="20" bestFit="1" customWidth="1"/>
    <col min="14804" max="14804" width="8.83203125" style="20"/>
    <col min="14805" max="14805" width="11.6640625" style="20" bestFit="1" customWidth="1"/>
    <col min="14806" max="14806" width="15" style="20" bestFit="1" customWidth="1"/>
    <col min="14807" max="14807" width="13.83203125" style="20" bestFit="1" customWidth="1"/>
    <col min="14808" max="14808" width="9.33203125" style="20" bestFit="1" customWidth="1"/>
    <col min="14809" max="14809" width="11.6640625" style="20" bestFit="1" customWidth="1"/>
    <col min="14810" max="14810" width="15" style="20" bestFit="1" customWidth="1"/>
    <col min="14811" max="14811" width="13.83203125" style="20" bestFit="1" customWidth="1"/>
    <col min="14812" max="14812" width="9.33203125" style="20" bestFit="1" customWidth="1"/>
    <col min="14813" max="14813" width="11.6640625" style="20" bestFit="1" customWidth="1"/>
    <col min="14814" max="14814" width="15" style="20" bestFit="1" customWidth="1"/>
    <col min="14815" max="14815" width="8.83203125" style="20"/>
    <col min="14816" max="14816" width="9.33203125" style="20" bestFit="1" customWidth="1"/>
    <col min="14817" max="14817" width="8.83203125" style="20"/>
    <col min="14818" max="14818" width="12.83203125" style="20" bestFit="1" customWidth="1"/>
    <col min="14819" max="14825" width="8.83203125" style="20"/>
    <col min="14826" max="14826" width="10.1640625" style="20" bestFit="1" customWidth="1"/>
    <col min="14827" max="15057" width="8.83203125" style="20"/>
    <col min="15058" max="15058" width="16.33203125" style="20" customWidth="1"/>
    <col min="15059" max="15059" width="31.6640625" style="20" bestFit="1" customWidth="1"/>
    <col min="15060" max="15060" width="8.83203125" style="20"/>
    <col min="15061" max="15061" width="11.6640625" style="20" bestFit="1" customWidth="1"/>
    <col min="15062" max="15062" width="15" style="20" bestFit="1" customWidth="1"/>
    <col min="15063" max="15063" width="13.83203125" style="20" bestFit="1" customWidth="1"/>
    <col min="15064" max="15064" width="9.33203125" style="20" bestFit="1" customWidth="1"/>
    <col min="15065" max="15065" width="11.6640625" style="20" bestFit="1" customWidth="1"/>
    <col min="15066" max="15066" width="15" style="20" bestFit="1" customWidth="1"/>
    <col min="15067" max="15067" width="13.83203125" style="20" bestFit="1" customWidth="1"/>
    <col min="15068" max="15068" width="9.33203125" style="20" bestFit="1" customWidth="1"/>
    <col min="15069" max="15069" width="11.6640625" style="20" bestFit="1" customWidth="1"/>
    <col min="15070" max="15070" width="15" style="20" bestFit="1" customWidth="1"/>
    <col min="15071" max="15071" width="8.83203125" style="20"/>
    <col min="15072" max="15072" width="9.33203125" style="20" bestFit="1" customWidth="1"/>
    <col min="15073" max="15073" width="8.83203125" style="20"/>
    <col min="15074" max="15074" width="12.83203125" style="20" bestFit="1" customWidth="1"/>
    <col min="15075" max="15081" width="8.83203125" style="20"/>
    <col min="15082" max="15082" width="10.1640625" style="20" bestFit="1" customWidth="1"/>
    <col min="15083" max="15313" width="8.83203125" style="20"/>
    <col min="15314" max="15314" width="16.33203125" style="20" customWidth="1"/>
    <col min="15315" max="15315" width="31.6640625" style="20" bestFit="1" customWidth="1"/>
    <col min="15316" max="15316" width="8.83203125" style="20"/>
    <col min="15317" max="15317" width="11.6640625" style="20" bestFit="1" customWidth="1"/>
    <col min="15318" max="15318" width="15" style="20" bestFit="1" customWidth="1"/>
    <col min="15319" max="15319" width="13.83203125" style="20" bestFit="1" customWidth="1"/>
    <col min="15320" max="15320" width="9.33203125" style="20" bestFit="1" customWidth="1"/>
    <col min="15321" max="15321" width="11.6640625" style="20" bestFit="1" customWidth="1"/>
    <col min="15322" max="15322" width="15" style="20" bestFit="1" customWidth="1"/>
    <col min="15323" max="15323" width="13.83203125" style="20" bestFit="1" customWidth="1"/>
    <col min="15324" max="15324" width="9.33203125" style="20" bestFit="1" customWidth="1"/>
    <col min="15325" max="15325" width="11.6640625" style="20" bestFit="1" customWidth="1"/>
    <col min="15326" max="15326" width="15" style="20" bestFit="1" customWidth="1"/>
    <col min="15327" max="15327" width="8.83203125" style="20"/>
    <col min="15328" max="15328" width="9.33203125" style="20" bestFit="1" customWidth="1"/>
    <col min="15329" max="15329" width="8.83203125" style="20"/>
    <col min="15330" max="15330" width="12.83203125" style="20" bestFit="1" customWidth="1"/>
    <col min="15331" max="15337" width="8.83203125" style="20"/>
    <col min="15338" max="15338" width="10.1640625" style="20" bestFit="1" customWidth="1"/>
    <col min="15339" max="15569" width="8.83203125" style="20"/>
    <col min="15570" max="15570" width="16.33203125" style="20" customWidth="1"/>
    <col min="15571" max="15571" width="31.6640625" style="20" bestFit="1" customWidth="1"/>
    <col min="15572" max="15572" width="8.83203125" style="20"/>
    <col min="15573" max="15573" width="11.6640625" style="20" bestFit="1" customWidth="1"/>
    <col min="15574" max="15574" width="15" style="20" bestFit="1" customWidth="1"/>
    <col min="15575" max="15575" width="13.83203125" style="20" bestFit="1" customWidth="1"/>
    <col min="15576" max="15576" width="9.33203125" style="20" bestFit="1" customWidth="1"/>
    <col min="15577" max="15577" width="11.6640625" style="20" bestFit="1" customWidth="1"/>
    <col min="15578" max="15578" width="15" style="20" bestFit="1" customWidth="1"/>
    <col min="15579" max="15579" width="13.83203125" style="20" bestFit="1" customWidth="1"/>
    <col min="15580" max="15580" width="9.33203125" style="20" bestFit="1" customWidth="1"/>
    <col min="15581" max="15581" width="11.6640625" style="20" bestFit="1" customWidth="1"/>
    <col min="15582" max="15582" width="15" style="20" bestFit="1" customWidth="1"/>
    <col min="15583" max="15583" width="8.83203125" style="20"/>
    <col min="15584" max="15584" width="9.33203125" style="20" bestFit="1" customWidth="1"/>
    <col min="15585" max="15585" width="8.83203125" style="20"/>
    <col min="15586" max="15586" width="12.83203125" style="20" bestFit="1" customWidth="1"/>
    <col min="15587" max="15593" width="8.83203125" style="20"/>
    <col min="15594" max="15594" width="10.1640625" style="20" bestFit="1" customWidth="1"/>
    <col min="15595" max="15825" width="8.83203125" style="20"/>
    <col min="15826" max="15826" width="16.33203125" style="20" customWidth="1"/>
    <col min="15827" max="15827" width="31.6640625" style="20" bestFit="1" customWidth="1"/>
    <col min="15828" max="15828" width="8.83203125" style="20"/>
    <col min="15829" max="15829" width="11.6640625" style="20" bestFit="1" customWidth="1"/>
    <col min="15830" max="15830" width="15" style="20" bestFit="1" customWidth="1"/>
    <col min="15831" max="15831" width="13.83203125" style="20" bestFit="1" customWidth="1"/>
    <col min="15832" max="15832" width="9.33203125" style="20" bestFit="1" customWidth="1"/>
    <col min="15833" max="15833" width="11.6640625" style="20" bestFit="1" customWidth="1"/>
    <col min="15834" max="15834" width="15" style="20" bestFit="1" customWidth="1"/>
    <col min="15835" max="15835" width="13.83203125" style="20" bestFit="1" customWidth="1"/>
    <col min="15836" max="15836" width="9.33203125" style="20" bestFit="1" customWidth="1"/>
    <col min="15837" max="15837" width="11.6640625" style="20" bestFit="1" customWidth="1"/>
    <col min="15838" max="15838" width="15" style="20" bestFit="1" customWidth="1"/>
    <col min="15839" max="15839" width="8.83203125" style="20"/>
    <col min="15840" max="15840" width="9.33203125" style="20" bestFit="1" customWidth="1"/>
    <col min="15841" max="15841" width="8.83203125" style="20"/>
    <col min="15842" max="15842" width="12.83203125" style="20" bestFit="1" customWidth="1"/>
    <col min="15843" max="15849" width="8.83203125" style="20"/>
    <col min="15850" max="15850" width="10.1640625" style="20" bestFit="1" customWidth="1"/>
    <col min="15851" max="16081" width="8.83203125" style="20"/>
    <col min="16082" max="16082" width="16.33203125" style="20" customWidth="1"/>
    <col min="16083" max="16083" width="31.6640625" style="20" bestFit="1" customWidth="1"/>
    <col min="16084" max="16084" width="8.83203125" style="20"/>
    <col min="16085" max="16085" width="11.6640625" style="20" bestFit="1" customWidth="1"/>
    <col min="16086" max="16086" width="15" style="20" bestFit="1" customWidth="1"/>
    <col min="16087" max="16087" width="13.83203125" style="20" bestFit="1" customWidth="1"/>
    <col min="16088" max="16088" width="9.33203125" style="20" bestFit="1" customWidth="1"/>
    <col min="16089" max="16089" width="11.6640625" style="20" bestFit="1" customWidth="1"/>
    <col min="16090" max="16090" width="15" style="20" bestFit="1" customWidth="1"/>
    <col min="16091" max="16091" width="13.83203125" style="20" bestFit="1" customWidth="1"/>
    <col min="16092" max="16092" width="9.33203125" style="20" bestFit="1" customWidth="1"/>
    <col min="16093" max="16093" width="11.6640625" style="20" bestFit="1" customWidth="1"/>
    <col min="16094" max="16094" width="15" style="20" bestFit="1" customWidth="1"/>
    <col min="16095" max="16095" width="8.83203125" style="20"/>
    <col min="16096" max="16096" width="9.33203125" style="20" bestFit="1" customWidth="1"/>
    <col min="16097" max="16097" width="8.83203125" style="20"/>
    <col min="16098" max="16098" width="12.83203125" style="20" bestFit="1" customWidth="1"/>
    <col min="16099" max="16105" width="8.83203125" style="20"/>
    <col min="16106" max="16106" width="10.1640625" style="20" bestFit="1" customWidth="1"/>
    <col min="16107" max="16384" width="8.83203125" style="20"/>
  </cols>
  <sheetData>
    <row r="1" spans="1:170" ht="15" x14ac:dyDescent="0.2">
      <c r="A1" s="1"/>
      <c r="B1" s="1" t="s">
        <v>0</v>
      </c>
      <c r="EE1" s="172" t="s">
        <v>75</v>
      </c>
      <c r="EF1" s="167"/>
      <c r="EG1" s="167"/>
      <c r="EH1" s="167"/>
      <c r="EI1" s="167"/>
      <c r="EJ1" s="167"/>
      <c r="EK1" s="167"/>
      <c r="EL1" s="167"/>
      <c r="EM1" s="167"/>
      <c r="EN1" s="167"/>
      <c r="EO1" s="167"/>
    </row>
    <row r="2" spans="1:170" ht="26" x14ac:dyDescent="0.2">
      <c r="A2" s="2"/>
      <c r="B2" s="1" t="s">
        <v>3</v>
      </c>
      <c r="C2" s="22" t="s">
        <v>76</v>
      </c>
      <c r="D2" s="22" t="s">
        <v>77</v>
      </c>
      <c r="E2" s="22" t="s">
        <v>78</v>
      </c>
      <c r="F2" s="22" t="s">
        <v>79</v>
      </c>
      <c r="G2" s="22" t="s">
        <v>80</v>
      </c>
      <c r="H2" s="22" t="s">
        <v>81</v>
      </c>
      <c r="I2" s="22" t="s">
        <v>82</v>
      </c>
      <c r="J2" s="22" t="s">
        <v>83</v>
      </c>
      <c r="K2" s="22" t="s">
        <v>84</v>
      </c>
      <c r="L2" s="22" t="s">
        <v>85</v>
      </c>
      <c r="M2" s="22" t="s">
        <v>86</v>
      </c>
      <c r="N2" s="22" t="s">
        <v>87</v>
      </c>
      <c r="O2" s="22">
        <v>41609</v>
      </c>
      <c r="P2" s="22">
        <v>41640</v>
      </c>
      <c r="Q2" s="22">
        <v>41671</v>
      </c>
      <c r="R2" s="22">
        <v>41699</v>
      </c>
      <c r="S2" s="22">
        <v>41730</v>
      </c>
      <c r="T2" s="22">
        <v>41760</v>
      </c>
      <c r="U2" s="22">
        <v>41791</v>
      </c>
      <c r="V2" s="22">
        <v>41821</v>
      </c>
      <c r="W2" s="22">
        <v>41852</v>
      </c>
      <c r="X2" s="22">
        <v>41883</v>
      </c>
      <c r="Y2" s="22">
        <v>41913</v>
      </c>
      <c r="Z2" s="22">
        <v>41944</v>
      </c>
      <c r="AA2" s="22">
        <v>41974</v>
      </c>
      <c r="AB2" s="22">
        <v>42005</v>
      </c>
      <c r="AC2" s="22">
        <v>42036</v>
      </c>
      <c r="AD2" s="22">
        <v>42064</v>
      </c>
      <c r="AE2" s="22">
        <v>42095</v>
      </c>
      <c r="AF2" s="22">
        <v>42125</v>
      </c>
      <c r="AG2" s="22">
        <v>42156</v>
      </c>
      <c r="AH2" s="22">
        <v>42186</v>
      </c>
      <c r="AI2" s="22">
        <v>42217</v>
      </c>
      <c r="AJ2" s="22">
        <v>42248</v>
      </c>
      <c r="AK2" s="22">
        <v>42278</v>
      </c>
      <c r="AL2" s="22">
        <v>42309</v>
      </c>
      <c r="AM2" s="22">
        <v>42339</v>
      </c>
      <c r="AN2" s="23">
        <v>42370</v>
      </c>
      <c r="AO2" s="23">
        <v>42401</v>
      </c>
      <c r="AP2" s="23">
        <v>42430</v>
      </c>
      <c r="AQ2" s="23">
        <v>42461</v>
      </c>
      <c r="AR2" s="23">
        <v>42491</v>
      </c>
      <c r="AS2" s="23">
        <v>42522</v>
      </c>
      <c r="AT2" s="23">
        <v>42552</v>
      </c>
      <c r="AU2" s="23">
        <v>42583</v>
      </c>
      <c r="AV2" s="23">
        <v>42614</v>
      </c>
      <c r="AW2" s="23">
        <v>42644</v>
      </c>
      <c r="AX2" s="23">
        <v>42675</v>
      </c>
      <c r="AY2" s="22">
        <v>41609</v>
      </c>
      <c r="AZ2" s="22">
        <v>41640</v>
      </c>
      <c r="BA2" s="22">
        <v>41671</v>
      </c>
      <c r="BB2" s="22">
        <v>41699</v>
      </c>
      <c r="BC2" s="22">
        <v>41730</v>
      </c>
      <c r="BD2" s="22">
        <v>41760</v>
      </c>
      <c r="BE2" s="22">
        <v>41791</v>
      </c>
      <c r="BF2" s="22">
        <v>41821</v>
      </c>
      <c r="BG2" s="22">
        <v>41852</v>
      </c>
      <c r="BH2" s="22">
        <v>41883</v>
      </c>
      <c r="BI2" s="22">
        <v>41913</v>
      </c>
      <c r="BJ2" s="22">
        <v>41944</v>
      </c>
      <c r="BK2" s="22">
        <v>41974</v>
      </c>
      <c r="BL2" s="22">
        <v>42005</v>
      </c>
      <c r="BM2" s="22">
        <v>42036</v>
      </c>
      <c r="BN2" s="22">
        <v>42064</v>
      </c>
      <c r="BO2" s="22">
        <v>42095</v>
      </c>
      <c r="BP2" s="22">
        <v>42125</v>
      </c>
      <c r="BQ2" s="22">
        <v>42156</v>
      </c>
      <c r="BR2" s="22">
        <v>42186</v>
      </c>
      <c r="BS2" s="22">
        <v>42217</v>
      </c>
      <c r="BT2" s="22">
        <v>42248</v>
      </c>
      <c r="BU2" s="22">
        <v>42278</v>
      </c>
      <c r="BV2" s="22">
        <v>42309</v>
      </c>
      <c r="BW2" s="22">
        <v>42339</v>
      </c>
      <c r="BX2" s="22">
        <v>42370</v>
      </c>
      <c r="BY2" s="22">
        <v>42401</v>
      </c>
      <c r="BZ2" s="22">
        <v>42430</v>
      </c>
      <c r="CA2" s="22">
        <v>42461</v>
      </c>
      <c r="CB2" s="22">
        <v>42491</v>
      </c>
      <c r="CC2" s="22">
        <v>42522</v>
      </c>
      <c r="CD2" s="22">
        <v>42552</v>
      </c>
      <c r="CE2" s="22">
        <v>42583</v>
      </c>
      <c r="CF2" s="22">
        <v>42614</v>
      </c>
      <c r="CG2" s="22">
        <v>42644</v>
      </c>
      <c r="CH2" s="22">
        <v>42675</v>
      </c>
      <c r="CI2" s="22">
        <v>41609</v>
      </c>
      <c r="CJ2" s="22">
        <v>41640</v>
      </c>
      <c r="CK2" s="22">
        <v>41671</v>
      </c>
      <c r="CL2" s="22">
        <v>41699</v>
      </c>
      <c r="CM2" s="22">
        <v>41730</v>
      </c>
      <c r="CN2" s="22">
        <v>41760</v>
      </c>
      <c r="CO2" s="22">
        <v>41791</v>
      </c>
      <c r="CP2" s="22">
        <v>41821</v>
      </c>
      <c r="CQ2" s="22">
        <v>41852</v>
      </c>
      <c r="CR2" s="22">
        <v>41883</v>
      </c>
      <c r="CS2" s="22">
        <v>41913</v>
      </c>
      <c r="CT2" s="22">
        <v>41944</v>
      </c>
      <c r="CU2" s="22">
        <v>41974</v>
      </c>
      <c r="CV2" s="22">
        <v>42005</v>
      </c>
      <c r="CW2" s="22">
        <v>42036</v>
      </c>
      <c r="CX2" s="22">
        <v>42064</v>
      </c>
      <c r="CY2" s="22">
        <v>42095</v>
      </c>
      <c r="CZ2" s="22">
        <v>42125</v>
      </c>
      <c r="DA2" s="22">
        <v>42156</v>
      </c>
      <c r="DB2" s="22">
        <v>42186</v>
      </c>
      <c r="DC2" s="22">
        <v>42217</v>
      </c>
      <c r="DD2" s="22">
        <v>42248</v>
      </c>
      <c r="DE2" s="22">
        <v>42278</v>
      </c>
      <c r="DF2" s="22">
        <v>42309</v>
      </c>
      <c r="DG2" s="22">
        <v>42339</v>
      </c>
      <c r="DH2" s="22">
        <v>42370</v>
      </c>
      <c r="DI2" s="22">
        <v>42401</v>
      </c>
      <c r="DJ2" s="22">
        <v>42430</v>
      </c>
      <c r="DK2" s="22">
        <v>42461</v>
      </c>
      <c r="DL2" s="22">
        <v>42491</v>
      </c>
      <c r="DM2" s="22">
        <v>42522</v>
      </c>
      <c r="DN2" s="22">
        <v>42552</v>
      </c>
      <c r="DO2" s="22">
        <v>42583</v>
      </c>
      <c r="DP2" s="22">
        <v>42614</v>
      </c>
      <c r="DQ2" s="22">
        <v>42644</v>
      </c>
      <c r="DR2" s="22">
        <v>42675</v>
      </c>
      <c r="DS2" s="22" t="s">
        <v>76</v>
      </c>
      <c r="DT2" s="22" t="s">
        <v>77</v>
      </c>
      <c r="DU2" s="22" t="s">
        <v>78</v>
      </c>
      <c r="DV2" s="22" t="s">
        <v>79</v>
      </c>
      <c r="DW2" s="22" t="s">
        <v>80</v>
      </c>
      <c r="DX2" s="22" t="s">
        <v>81</v>
      </c>
      <c r="DY2" s="22" t="s">
        <v>82</v>
      </c>
      <c r="DZ2" s="22" t="s">
        <v>83</v>
      </c>
      <c r="EA2" s="22" t="s">
        <v>84</v>
      </c>
      <c r="EB2" s="22" t="s">
        <v>85</v>
      </c>
      <c r="EC2" s="22">
        <v>42401</v>
      </c>
      <c r="ED2" s="22">
        <v>42492</v>
      </c>
      <c r="EE2" s="22"/>
      <c r="EF2" s="22"/>
      <c r="EG2" s="22"/>
      <c r="EH2" s="22"/>
      <c r="EI2" s="22"/>
      <c r="EJ2" s="22"/>
      <c r="EM2" s="24" t="s">
        <v>88</v>
      </c>
      <c r="EO2" s="25" t="s">
        <v>86</v>
      </c>
    </row>
    <row r="3" spans="1:170" ht="15" x14ac:dyDescent="0.2">
      <c r="A3" s="1"/>
      <c r="B3" s="1" t="s">
        <v>4</v>
      </c>
      <c r="C3" s="173" t="s">
        <v>89</v>
      </c>
      <c r="D3" s="173"/>
      <c r="E3" s="173"/>
      <c r="F3" s="173"/>
      <c r="G3" s="173"/>
      <c r="H3" s="173"/>
      <c r="I3" s="173"/>
      <c r="J3" s="173"/>
      <c r="K3" s="173"/>
      <c r="L3" s="173"/>
      <c r="M3" s="173"/>
      <c r="N3" s="173"/>
      <c r="O3" s="173" t="s">
        <v>90</v>
      </c>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t="s">
        <v>91</v>
      </c>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t="s">
        <v>92</v>
      </c>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4" t="s">
        <v>93</v>
      </c>
      <c r="DT3" s="174"/>
      <c r="DU3" s="174"/>
      <c r="DV3" s="174"/>
      <c r="DW3" s="174"/>
      <c r="DX3" s="174"/>
      <c r="DY3" s="174"/>
      <c r="DZ3" s="174"/>
      <c r="EA3" s="174"/>
      <c r="EB3" s="174"/>
      <c r="EC3" s="174"/>
      <c r="ED3" s="167"/>
      <c r="EE3" s="175" t="s">
        <v>94</v>
      </c>
      <c r="EF3" s="176"/>
      <c r="EG3" s="176"/>
      <c r="EH3" s="176"/>
      <c r="EI3" s="177" t="s">
        <v>95</v>
      </c>
      <c r="EJ3" s="177"/>
      <c r="EK3" s="177"/>
      <c r="EL3" s="177"/>
      <c r="EM3" s="178" t="s">
        <v>96</v>
      </c>
      <c r="EN3" s="177"/>
      <c r="EO3" s="177"/>
    </row>
    <row r="4" spans="1:170" s="26" customFormat="1" ht="80" customHeight="1" x14ac:dyDescent="0.15">
      <c r="A4" s="4" t="s">
        <v>31</v>
      </c>
      <c r="B4" s="4" t="s">
        <v>32</v>
      </c>
      <c r="O4" s="27"/>
      <c r="P4" s="28"/>
      <c r="Q4" s="28"/>
      <c r="R4" s="28"/>
      <c r="S4" s="29"/>
      <c r="T4" s="29"/>
      <c r="U4" s="29"/>
      <c r="V4" s="29"/>
      <c r="W4" s="29"/>
      <c r="X4" s="29"/>
      <c r="Y4" s="29"/>
      <c r="Z4" s="29"/>
      <c r="AA4" s="29"/>
      <c r="AB4" s="29"/>
      <c r="AC4" s="29"/>
      <c r="AD4" s="29"/>
      <c r="DS4" s="30"/>
      <c r="EE4" s="31" t="s">
        <v>97</v>
      </c>
      <c r="EF4" s="31" t="s">
        <v>98</v>
      </c>
      <c r="EG4" s="32" t="s">
        <v>99</v>
      </c>
      <c r="EH4" s="31" t="s">
        <v>100</v>
      </c>
      <c r="EI4" s="31" t="s">
        <v>97</v>
      </c>
      <c r="EJ4" s="31" t="s">
        <v>98</v>
      </c>
      <c r="EK4" s="32" t="s">
        <v>99</v>
      </c>
      <c r="EL4" s="31" t="s">
        <v>101</v>
      </c>
      <c r="EM4" s="31" t="s">
        <v>97</v>
      </c>
      <c r="EN4" s="31" t="s">
        <v>98</v>
      </c>
      <c r="EO4" s="32" t="s">
        <v>99</v>
      </c>
    </row>
    <row r="5" spans="1:170" x14ac:dyDescent="0.15">
      <c r="A5" s="20" t="s">
        <v>68</v>
      </c>
      <c r="B5" s="33" t="s">
        <v>69</v>
      </c>
      <c r="C5" s="34">
        <v>2110</v>
      </c>
      <c r="D5" s="34">
        <v>2045</v>
      </c>
      <c r="E5" s="34">
        <v>2090</v>
      </c>
      <c r="F5" s="34">
        <v>2010</v>
      </c>
      <c r="G5" s="34">
        <v>1905</v>
      </c>
      <c r="H5" s="34">
        <v>1915</v>
      </c>
      <c r="I5" s="34">
        <v>1860</v>
      </c>
      <c r="J5" s="34">
        <v>1860</v>
      </c>
      <c r="K5" s="34">
        <v>1820</v>
      </c>
      <c r="L5" s="34">
        <v>1750</v>
      </c>
      <c r="M5" s="34">
        <v>1795</v>
      </c>
      <c r="N5" s="34">
        <v>1790</v>
      </c>
      <c r="O5" s="34">
        <v>145</v>
      </c>
      <c r="P5" s="34">
        <v>145</v>
      </c>
      <c r="Q5" s="34">
        <v>135</v>
      </c>
      <c r="R5" s="34">
        <v>120</v>
      </c>
      <c r="S5" s="34">
        <v>100</v>
      </c>
      <c r="T5" s="34">
        <v>85</v>
      </c>
      <c r="U5" s="34">
        <v>95</v>
      </c>
      <c r="V5" s="34">
        <v>80</v>
      </c>
      <c r="W5" s="34">
        <v>80</v>
      </c>
      <c r="X5" s="34">
        <v>85</v>
      </c>
      <c r="Y5" s="34">
        <v>90</v>
      </c>
      <c r="Z5" s="34">
        <v>80</v>
      </c>
      <c r="AA5" s="34">
        <v>60</v>
      </c>
      <c r="AB5" s="34">
        <v>65</v>
      </c>
      <c r="AC5" s="34">
        <v>60</v>
      </c>
      <c r="AD5" s="34">
        <v>65</v>
      </c>
      <c r="AE5" s="34">
        <v>60</v>
      </c>
      <c r="AF5" s="34">
        <v>70</v>
      </c>
      <c r="AG5" s="34">
        <v>55</v>
      </c>
      <c r="AH5" s="34">
        <v>60</v>
      </c>
      <c r="AI5" s="34">
        <v>65</v>
      </c>
      <c r="AJ5" s="34">
        <v>70</v>
      </c>
      <c r="AK5" s="34">
        <v>65</v>
      </c>
      <c r="AL5" s="34">
        <v>60</v>
      </c>
      <c r="AM5" s="34">
        <v>55</v>
      </c>
      <c r="AN5" s="34">
        <v>45</v>
      </c>
      <c r="AO5" s="34">
        <v>45</v>
      </c>
      <c r="AP5" s="34">
        <v>60</v>
      </c>
      <c r="AQ5" s="34">
        <v>45</v>
      </c>
      <c r="AR5" s="34">
        <v>35</v>
      </c>
      <c r="AS5" s="34">
        <v>65</v>
      </c>
      <c r="AT5" s="34">
        <v>45</v>
      </c>
      <c r="AU5" s="34">
        <v>50</v>
      </c>
      <c r="AV5" s="34">
        <v>65</v>
      </c>
      <c r="AW5" s="34">
        <v>90</v>
      </c>
      <c r="AX5" s="34">
        <v>80</v>
      </c>
      <c r="AY5" s="34">
        <v>500</v>
      </c>
      <c r="AZ5" s="34">
        <v>515</v>
      </c>
      <c r="BA5" s="34">
        <v>515</v>
      </c>
      <c r="BB5" s="34">
        <v>455</v>
      </c>
      <c r="BC5" s="34">
        <v>440</v>
      </c>
      <c r="BD5" s="34">
        <v>415</v>
      </c>
      <c r="BE5" s="34">
        <v>390</v>
      </c>
      <c r="BF5" s="34">
        <v>355</v>
      </c>
      <c r="BG5" s="34">
        <v>365</v>
      </c>
      <c r="BH5" s="34">
        <v>360</v>
      </c>
      <c r="BI5" s="34">
        <v>350</v>
      </c>
      <c r="BJ5" s="34">
        <v>315</v>
      </c>
      <c r="BK5" s="34">
        <v>290</v>
      </c>
      <c r="BL5" s="34">
        <v>300</v>
      </c>
      <c r="BM5" s="34">
        <v>300</v>
      </c>
      <c r="BN5" s="34">
        <v>270</v>
      </c>
      <c r="BO5" s="34">
        <v>270</v>
      </c>
      <c r="BP5" s="34">
        <v>280</v>
      </c>
      <c r="BQ5" s="34">
        <v>250</v>
      </c>
      <c r="BR5" s="34">
        <v>295</v>
      </c>
      <c r="BS5" s="34">
        <v>280</v>
      </c>
      <c r="BT5" s="34">
        <v>275</v>
      </c>
      <c r="BU5" s="34">
        <v>275</v>
      </c>
      <c r="BV5" s="34">
        <v>275</v>
      </c>
      <c r="BW5" s="34">
        <v>260</v>
      </c>
      <c r="BX5" s="34">
        <v>290</v>
      </c>
      <c r="BY5" s="34">
        <v>300</v>
      </c>
      <c r="BZ5" s="34">
        <v>305</v>
      </c>
      <c r="CA5" s="34">
        <v>290</v>
      </c>
      <c r="CB5" s="34">
        <v>270</v>
      </c>
      <c r="CC5" s="34">
        <v>285</v>
      </c>
      <c r="CD5" s="34">
        <v>280</v>
      </c>
      <c r="CE5" s="34">
        <v>285</v>
      </c>
      <c r="CF5" s="34">
        <v>305</v>
      </c>
      <c r="CG5" s="34">
        <v>325</v>
      </c>
      <c r="CH5" s="34">
        <v>335</v>
      </c>
      <c r="CI5" s="34">
        <v>185</v>
      </c>
      <c r="CJ5" s="34">
        <v>185</v>
      </c>
      <c r="CK5" s="34">
        <v>195</v>
      </c>
      <c r="CL5" s="34">
        <v>175</v>
      </c>
      <c r="CM5" s="34">
        <v>170</v>
      </c>
      <c r="CN5" s="34">
        <v>170</v>
      </c>
      <c r="CO5" s="34">
        <v>160</v>
      </c>
      <c r="CP5" s="34">
        <v>145</v>
      </c>
      <c r="CQ5" s="34">
        <v>140</v>
      </c>
      <c r="CR5" s="34">
        <v>125</v>
      </c>
      <c r="CS5" s="34">
        <v>120</v>
      </c>
      <c r="CT5" s="34">
        <v>110</v>
      </c>
      <c r="CU5" s="34">
        <v>105</v>
      </c>
      <c r="CV5" s="34">
        <v>100</v>
      </c>
      <c r="CW5" s="34">
        <v>110</v>
      </c>
      <c r="CX5" s="34">
        <v>100</v>
      </c>
      <c r="CY5" s="34">
        <v>95</v>
      </c>
      <c r="CZ5" s="34">
        <v>75</v>
      </c>
      <c r="DA5" s="34">
        <v>80</v>
      </c>
      <c r="DB5" s="34">
        <v>65</v>
      </c>
      <c r="DC5" s="34">
        <v>60</v>
      </c>
      <c r="DD5" s="34">
        <v>55</v>
      </c>
      <c r="DE5" s="34">
        <v>60</v>
      </c>
      <c r="DF5" s="34">
        <v>55</v>
      </c>
      <c r="DG5" s="34">
        <v>50</v>
      </c>
      <c r="DH5" s="34">
        <v>55</v>
      </c>
      <c r="DI5" s="34">
        <v>50</v>
      </c>
      <c r="DJ5" s="34">
        <v>35</v>
      </c>
      <c r="DK5" s="34">
        <v>45</v>
      </c>
      <c r="DL5" s="34">
        <v>40</v>
      </c>
      <c r="DM5" s="34">
        <v>35</v>
      </c>
      <c r="DN5" s="34">
        <v>35</v>
      </c>
      <c r="DO5" s="34">
        <v>45</v>
      </c>
      <c r="DP5" s="34">
        <v>45</v>
      </c>
      <c r="DQ5" s="34">
        <v>45</v>
      </c>
      <c r="DR5" s="34">
        <v>45</v>
      </c>
      <c r="DS5" s="34">
        <v>1840</v>
      </c>
      <c r="DT5" s="34">
        <v>1815</v>
      </c>
      <c r="DU5" s="34">
        <v>1810</v>
      </c>
      <c r="DV5" s="34">
        <v>1795</v>
      </c>
      <c r="DW5" s="34">
        <v>1790</v>
      </c>
      <c r="DX5" s="34">
        <v>1750</v>
      </c>
      <c r="DY5" s="34">
        <v>1760</v>
      </c>
      <c r="DZ5" s="34">
        <v>1750</v>
      </c>
      <c r="EA5" s="34">
        <v>1750</v>
      </c>
      <c r="EB5" s="34">
        <v>1695</v>
      </c>
      <c r="EC5" s="34">
        <v>1625</v>
      </c>
      <c r="ED5" s="34">
        <v>1575</v>
      </c>
      <c r="EE5" s="35">
        <v>1634</v>
      </c>
      <c r="EF5" s="36">
        <v>9.0767692478613498</v>
      </c>
      <c r="EG5" s="36">
        <v>-4.4444444444444393</v>
      </c>
      <c r="EH5" s="36">
        <v>67.242798353909464</v>
      </c>
      <c r="EI5" s="37">
        <v>509</v>
      </c>
      <c r="EJ5" s="36">
        <v>2.8274636151538717</v>
      </c>
      <c r="EK5" s="36">
        <v>-7.7898550724637694</v>
      </c>
      <c r="EL5" s="36">
        <v>14.572001145147437</v>
      </c>
      <c r="EM5" s="37">
        <v>2143</v>
      </c>
      <c r="EN5" s="38">
        <v>11.904232863015221</v>
      </c>
      <c r="EO5" s="36">
        <v>-5.2608311229000897</v>
      </c>
      <c r="EP5" s="39"/>
      <c r="EQ5" s="39"/>
      <c r="ER5" s="39"/>
      <c r="ES5" s="39"/>
      <c r="ET5" s="39"/>
      <c r="EU5" s="39"/>
      <c r="EV5" s="39"/>
      <c r="EW5" s="39"/>
      <c r="EX5" s="39"/>
      <c r="EY5" s="39"/>
      <c r="EZ5" s="39"/>
      <c r="FA5" s="39"/>
      <c r="FB5" s="39"/>
      <c r="FC5" s="39"/>
      <c r="FD5" s="39"/>
      <c r="FE5" s="39"/>
      <c r="FF5" s="39"/>
      <c r="FG5" s="39"/>
      <c r="FH5" s="39"/>
      <c r="FI5" s="39"/>
      <c r="FJ5" s="39"/>
      <c r="FK5" s="39"/>
      <c r="FL5" s="39"/>
      <c r="FM5" s="39"/>
      <c r="FN5" s="39"/>
    </row>
    <row r="6" spans="1:170" x14ac:dyDescent="0.15">
      <c r="A6" s="33" t="s">
        <v>71</v>
      </c>
      <c r="B6" s="33" t="s">
        <v>71</v>
      </c>
      <c r="C6" s="34">
        <v>47070</v>
      </c>
      <c r="D6" s="34">
        <v>45650</v>
      </c>
      <c r="E6" s="34">
        <v>45520</v>
      </c>
      <c r="F6" s="34">
        <v>43590</v>
      </c>
      <c r="G6" s="34">
        <v>42940</v>
      </c>
      <c r="H6" s="34">
        <v>42430</v>
      </c>
      <c r="I6" s="34">
        <v>42490</v>
      </c>
      <c r="J6" s="34">
        <v>41510</v>
      </c>
      <c r="K6" s="34">
        <v>41240</v>
      </c>
      <c r="L6" s="34">
        <v>40585</v>
      </c>
      <c r="M6" s="34">
        <v>40710</v>
      </c>
      <c r="N6" s="34">
        <v>40160</v>
      </c>
      <c r="O6" s="40">
        <v>3535</v>
      </c>
      <c r="P6" s="40">
        <v>3615</v>
      </c>
      <c r="Q6" s="40">
        <v>3655</v>
      </c>
      <c r="R6" s="40">
        <v>3420</v>
      </c>
      <c r="S6" s="40">
        <v>3200</v>
      </c>
      <c r="T6" s="40">
        <v>2965</v>
      </c>
      <c r="U6" s="40">
        <v>2585</v>
      </c>
      <c r="V6" s="40">
        <v>2580</v>
      </c>
      <c r="W6" s="40">
        <v>2515</v>
      </c>
      <c r="X6" s="40">
        <v>2720</v>
      </c>
      <c r="Y6" s="40">
        <v>2630</v>
      </c>
      <c r="Z6" s="40">
        <v>2420</v>
      </c>
      <c r="AA6" s="40">
        <v>2250</v>
      </c>
      <c r="AB6" s="40">
        <v>2260</v>
      </c>
      <c r="AC6" s="40">
        <v>2310</v>
      </c>
      <c r="AD6" s="40">
        <v>2195</v>
      </c>
      <c r="AE6" s="40">
        <v>2095</v>
      </c>
      <c r="AF6" s="40">
        <v>1975</v>
      </c>
      <c r="AG6" s="40">
        <v>1895</v>
      </c>
      <c r="AH6" s="40">
        <v>1960</v>
      </c>
      <c r="AI6" s="40">
        <v>1970</v>
      </c>
      <c r="AJ6" s="40">
        <v>1990</v>
      </c>
      <c r="AK6" s="40">
        <v>1850</v>
      </c>
      <c r="AL6" s="40">
        <v>1830</v>
      </c>
      <c r="AM6" s="40">
        <v>1820</v>
      </c>
      <c r="AN6" s="40">
        <v>1850</v>
      </c>
      <c r="AO6" s="40">
        <v>1980</v>
      </c>
      <c r="AP6" s="40">
        <v>2025</v>
      </c>
      <c r="AQ6" s="40">
        <v>1930</v>
      </c>
      <c r="AR6" s="40">
        <v>1905</v>
      </c>
      <c r="AS6" s="40">
        <v>1855</v>
      </c>
      <c r="AT6" s="40">
        <v>1895</v>
      </c>
      <c r="AU6" s="40">
        <v>1970</v>
      </c>
      <c r="AV6" s="40">
        <v>2060</v>
      </c>
      <c r="AW6" s="40">
        <v>2175</v>
      </c>
      <c r="AX6" s="40">
        <v>2150</v>
      </c>
      <c r="AY6" s="40">
        <v>11885</v>
      </c>
      <c r="AZ6" s="40">
        <v>12250</v>
      </c>
      <c r="BA6" s="40">
        <v>12080</v>
      </c>
      <c r="BB6" s="40">
        <v>11450</v>
      </c>
      <c r="BC6" s="40">
        <v>10935</v>
      </c>
      <c r="BD6" s="40">
        <v>10275</v>
      </c>
      <c r="BE6" s="40">
        <v>9395</v>
      </c>
      <c r="BF6" s="40">
        <v>9040</v>
      </c>
      <c r="BG6" s="40">
        <v>8710</v>
      </c>
      <c r="BH6" s="40">
        <v>8770</v>
      </c>
      <c r="BI6" s="40">
        <v>8475</v>
      </c>
      <c r="BJ6" s="40">
        <v>8030</v>
      </c>
      <c r="BK6" s="40">
        <v>7675</v>
      </c>
      <c r="BL6" s="40">
        <v>7920</v>
      </c>
      <c r="BM6" s="40">
        <v>7845</v>
      </c>
      <c r="BN6" s="40">
        <v>7645</v>
      </c>
      <c r="BO6" s="40">
        <v>7420</v>
      </c>
      <c r="BP6" s="40">
        <v>7250</v>
      </c>
      <c r="BQ6" s="40">
        <v>7065</v>
      </c>
      <c r="BR6" s="40">
        <v>7105</v>
      </c>
      <c r="BS6" s="40">
        <v>7185</v>
      </c>
      <c r="BT6" s="40">
        <v>7120</v>
      </c>
      <c r="BU6" s="40">
        <v>6925</v>
      </c>
      <c r="BV6" s="40">
        <v>6850</v>
      </c>
      <c r="BW6" s="40">
        <v>6945</v>
      </c>
      <c r="BX6" s="40">
        <v>7220</v>
      </c>
      <c r="BY6" s="40">
        <v>7570</v>
      </c>
      <c r="BZ6" s="40">
        <v>7750</v>
      </c>
      <c r="CA6" s="40">
        <v>7530</v>
      </c>
      <c r="CB6" s="40">
        <v>7475</v>
      </c>
      <c r="CC6" s="40">
        <v>7305</v>
      </c>
      <c r="CD6" s="40">
        <v>7325</v>
      </c>
      <c r="CE6" s="40">
        <v>7510</v>
      </c>
      <c r="CF6" s="40">
        <v>7705</v>
      </c>
      <c r="CG6" s="40">
        <v>7825</v>
      </c>
      <c r="CH6" s="40">
        <v>7825</v>
      </c>
      <c r="CI6" s="34">
        <v>4320</v>
      </c>
      <c r="CJ6" s="34">
        <v>4270</v>
      </c>
      <c r="CK6" s="34">
        <v>4110</v>
      </c>
      <c r="CL6" s="34">
        <v>3980</v>
      </c>
      <c r="CM6" s="34">
        <v>3780</v>
      </c>
      <c r="CN6" s="34">
        <v>3585</v>
      </c>
      <c r="CO6" s="34">
        <v>3365</v>
      </c>
      <c r="CP6" s="34">
        <v>3215</v>
      </c>
      <c r="CQ6" s="34">
        <v>3025</v>
      </c>
      <c r="CR6" s="40">
        <v>2910</v>
      </c>
      <c r="CS6" s="40">
        <v>2735</v>
      </c>
      <c r="CT6" s="40">
        <v>2535</v>
      </c>
      <c r="CU6" s="40">
        <v>2415</v>
      </c>
      <c r="CV6" s="40">
        <v>2325</v>
      </c>
      <c r="CW6" s="40">
        <v>2220</v>
      </c>
      <c r="CX6" s="40">
        <v>2125</v>
      </c>
      <c r="CY6" s="40">
        <v>2075</v>
      </c>
      <c r="CZ6" s="40">
        <v>1975</v>
      </c>
      <c r="DA6" s="40">
        <v>1920</v>
      </c>
      <c r="DB6" s="40">
        <v>1890</v>
      </c>
      <c r="DC6" s="40">
        <v>1890</v>
      </c>
      <c r="DD6" s="40">
        <v>1880</v>
      </c>
      <c r="DE6" s="40">
        <v>1845</v>
      </c>
      <c r="DF6" s="40">
        <v>1785</v>
      </c>
      <c r="DG6" s="40">
        <v>1735</v>
      </c>
      <c r="DH6" s="40">
        <v>1685</v>
      </c>
      <c r="DI6" s="40">
        <v>1685</v>
      </c>
      <c r="DJ6" s="40">
        <v>1685</v>
      </c>
      <c r="DK6" s="40">
        <v>1670</v>
      </c>
      <c r="DL6" s="40">
        <v>1615</v>
      </c>
      <c r="DM6" s="40">
        <v>1615</v>
      </c>
      <c r="DN6" s="40">
        <v>1595</v>
      </c>
      <c r="DO6" s="40">
        <v>1645</v>
      </c>
      <c r="DP6" s="40">
        <v>1660</v>
      </c>
      <c r="DQ6" s="40">
        <v>1635</v>
      </c>
      <c r="DR6" s="40">
        <v>1610</v>
      </c>
      <c r="DS6" s="34">
        <v>40770</v>
      </c>
      <c r="DT6" s="34">
        <v>40460</v>
      </c>
      <c r="DU6" s="34">
        <v>40140</v>
      </c>
      <c r="DV6" s="34">
        <v>39860</v>
      </c>
      <c r="DW6" s="34">
        <v>39600</v>
      </c>
      <c r="DX6" s="34">
        <v>39360</v>
      </c>
      <c r="DY6" s="34">
        <v>38840</v>
      </c>
      <c r="DZ6" s="34">
        <v>38200</v>
      </c>
      <c r="EA6" s="34">
        <v>37270</v>
      </c>
      <c r="EB6" s="34">
        <v>36610</v>
      </c>
      <c r="EC6" s="34">
        <v>35780</v>
      </c>
      <c r="ED6" s="34">
        <v>34660</v>
      </c>
      <c r="EE6" s="35">
        <v>32023</v>
      </c>
      <c r="EF6" s="36">
        <v>13.715227958969528</v>
      </c>
      <c r="EG6" s="36">
        <v>-5.1142256066846636</v>
      </c>
      <c r="EH6" s="36">
        <v>71.155897253577464</v>
      </c>
      <c r="EI6" s="37">
        <v>16053</v>
      </c>
      <c r="EJ6" s="36">
        <v>6.8753881405657751</v>
      </c>
      <c r="EK6" s="36">
        <v>2.033941397063499</v>
      </c>
      <c r="EL6" s="36">
        <v>57.0428540970791</v>
      </c>
      <c r="EM6" s="37">
        <v>48076</v>
      </c>
      <c r="EN6" s="38">
        <v>20.590616099535303</v>
      </c>
      <c r="EO6" s="36">
        <v>-2.8414372903278085</v>
      </c>
    </row>
    <row r="7" spans="1:170" x14ac:dyDescent="0.15">
      <c r="A7" s="33" t="s">
        <v>72</v>
      </c>
      <c r="B7" s="33" t="s">
        <v>72</v>
      </c>
      <c r="C7" s="34">
        <v>242660</v>
      </c>
      <c r="D7" s="34">
        <v>237220</v>
      </c>
      <c r="E7" s="34">
        <v>236690</v>
      </c>
      <c r="F7" s="34">
        <v>227170</v>
      </c>
      <c r="G7" s="34">
        <v>222720</v>
      </c>
      <c r="H7" s="34">
        <v>219350</v>
      </c>
      <c r="I7" s="34">
        <v>220390</v>
      </c>
      <c r="J7" s="34">
        <v>214090</v>
      </c>
      <c r="K7" s="34">
        <v>211820</v>
      </c>
      <c r="L7" s="34">
        <v>212855</v>
      </c>
      <c r="M7" s="34">
        <v>214485</v>
      </c>
      <c r="N7" s="34">
        <v>210175</v>
      </c>
      <c r="O7" s="40">
        <v>20390</v>
      </c>
      <c r="P7" s="40">
        <v>20925</v>
      </c>
      <c r="Q7" s="40">
        <v>20680</v>
      </c>
      <c r="R7" s="40">
        <v>19525</v>
      </c>
      <c r="S7" s="40">
        <v>18400</v>
      </c>
      <c r="T7" s="40">
        <v>17115</v>
      </c>
      <c r="U7" s="40">
        <v>15585</v>
      </c>
      <c r="V7" s="40">
        <v>15505</v>
      </c>
      <c r="W7" s="40">
        <v>15180</v>
      </c>
      <c r="X7" s="40">
        <v>15765</v>
      </c>
      <c r="Y7" s="40">
        <v>15250</v>
      </c>
      <c r="Z7" s="40">
        <v>14170</v>
      </c>
      <c r="AA7" s="40">
        <v>13260</v>
      </c>
      <c r="AB7" s="40">
        <v>13585</v>
      </c>
      <c r="AC7" s="40">
        <v>13560</v>
      </c>
      <c r="AD7" s="40">
        <v>12885</v>
      </c>
      <c r="AE7" s="40">
        <v>12270</v>
      </c>
      <c r="AF7" s="40">
        <v>11555</v>
      </c>
      <c r="AG7" s="40">
        <v>11070</v>
      </c>
      <c r="AH7" s="40">
        <v>11230</v>
      </c>
      <c r="AI7" s="40">
        <v>11395</v>
      </c>
      <c r="AJ7" s="40">
        <v>11685</v>
      </c>
      <c r="AK7" s="40">
        <v>11445</v>
      </c>
      <c r="AL7" s="40">
        <v>11095</v>
      </c>
      <c r="AM7" s="40">
        <v>10715</v>
      </c>
      <c r="AN7" s="40">
        <v>11200</v>
      </c>
      <c r="AO7" s="40">
        <v>11810</v>
      </c>
      <c r="AP7" s="40">
        <v>11925</v>
      </c>
      <c r="AQ7" s="40">
        <v>11540</v>
      </c>
      <c r="AR7" s="40">
        <v>11340</v>
      </c>
      <c r="AS7" s="40">
        <v>11095</v>
      </c>
      <c r="AT7" s="40">
        <v>11190</v>
      </c>
      <c r="AU7" s="40">
        <v>11505</v>
      </c>
      <c r="AV7" s="40">
        <v>11685</v>
      </c>
      <c r="AW7" s="40">
        <v>12405</v>
      </c>
      <c r="AX7" s="40">
        <v>12225</v>
      </c>
      <c r="AY7" s="40">
        <v>72490</v>
      </c>
      <c r="AZ7" s="40">
        <v>75315</v>
      </c>
      <c r="BA7" s="40">
        <v>73805</v>
      </c>
      <c r="BB7" s="40">
        <v>70505</v>
      </c>
      <c r="BC7" s="40">
        <v>67995</v>
      </c>
      <c r="BD7" s="40">
        <v>64710</v>
      </c>
      <c r="BE7" s="40">
        <v>60320</v>
      </c>
      <c r="BF7" s="40">
        <v>58880</v>
      </c>
      <c r="BG7" s="40">
        <v>57265</v>
      </c>
      <c r="BH7" s="40">
        <v>56495</v>
      </c>
      <c r="BI7" s="40">
        <v>54605</v>
      </c>
      <c r="BJ7" s="40">
        <v>52455</v>
      </c>
      <c r="BK7" s="40">
        <v>50810</v>
      </c>
      <c r="BL7" s="40">
        <v>52500</v>
      </c>
      <c r="BM7" s="40">
        <v>51600</v>
      </c>
      <c r="BN7" s="40">
        <v>50185</v>
      </c>
      <c r="BO7" s="40">
        <v>48790</v>
      </c>
      <c r="BP7" s="40">
        <v>47090</v>
      </c>
      <c r="BQ7" s="40">
        <v>45810</v>
      </c>
      <c r="BR7" s="40">
        <v>45620</v>
      </c>
      <c r="BS7" s="40">
        <v>45850</v>
      </c>
      <c r="BT7" s="40">
        <v>45370</v>
      </c>
      <c r="BU7" s="40">
        <v>46090</v>
      </c>
      <c r="BV7" s="40">
        <v>46395</v>
      </c>
      <c r="BW7" s="40">
        <v>46740</v>
      </c>
      <c r="BX7" s="40">
        <v>49725</v>
      </c>
      <c r="BY7" s="40">
        <v>51490</v>
      </c>
      <c r="BZ7" s="40">
        <v>51990</v>
      </c>
      <c r="CA7" s="40">
        <v>50540</v>
      </c>
      <c r="CB7" s="40">
        <v>49750</v>
      </c>
      <c r="CC7" s="40">
        <v>48950</v>
      </c>
      <c r="CD7" s="40">
        <v>48530</v>
      </c>
      <c r="CE7" s="40">
        <v>48985</v>
      </c>
      <c r="CF7" s="40">
        <v>48895</v>
      </c>
      <c r="CG7" s="40">
        <v>50255</v>
      </c>
      <c r="CH7" s="40">
        <v>50530</v>
      </c>
      <c r="CI7" s="34">
        <v>25835</v>
      </c>
      <c r="CJ7" s="34">
        <v>25630</v>
      </c>
      <c r="CK7" s="34">
        <v>24840</v>
      </c>
      <c r="CL7" s="34">
        <v>24120</v>
      </c>
      <c r="CM7" s="34">
        <v>23255</v>
      </c>
      <c r="CN7" s="34">
        <v>22490</v>
      </c>
      <c r="CO7" s="34">
        <v>21245</v>
      </c>
      <c r="CP7" s="34">
        <v>20385</v>
      </c>
      <c r="CQ7" s="34">
        <v>19305</v>
      </c>
      <c r="CR7" s="40">
        <v>18585</v>
      </c>
      <c r="CS7" s="40">
        <v>17735</v>
      </c>
      <c r="CT7" s="40">
        <v>16850</v>
      </c>
      <c r="CU7" s="40">
        <v>16265</v>
      </c>
      <c r="CV7" s="40">
        <v>15970</v>
      </c>
      <c r="CW7" s="40">
        <v>15265</v>
      </c>
      <c r="CX7" s="40">
        <v>14745</v>
      </c>
      <c r="CY7" s="40">
        <v>14330</v>
      </c>
      <c r="CZ7" s="40">
        <v>13770</v>
      </c>
      <c r="DA7" s="40">
        <v>13400</v>
      </c>
      <c r="DB7" s="40">
        <v>13085</v>
      </c>
      <c r="DC7" s="40">
        <v>12810</v>
      </c>
      <c r="DD7" s="40">
        <v>12605</v>
      </c>
      <c r="DE7" s="40">
        <v>12270</v>
      </c>
      <c r="DF7" s="40">
        <v>11905</v>
      </c>
      <c r="DG7" s="40">
        <v>11605</v>
      </c>
      <c r="DH7" s="40">
        <v>11630</v>
      </c>
      <c r="DI7" s="40">
        <v>11565</v>
      </c>
      <c r="DJ7" s="40">
        <v>11595</v>
      </c>
      <c r="DK7" s="40">
        <v>11415</v>
      </c>
      <c r="DL7" s="40">
        <v>11255</v>
      </c>
      <c r="DM7" s="40">
        <v>11265</v>
      </c>
      <c r="DN7" s="40">
        <v>11125</v>
      </c>
      <c r="DO7" s="40">
        <v>11130</v>
      </c>
      <c r="DP7" s="40">
        <v>11195</v>
      </c>
      <c r="DQ7" s="40">
        <v>11340</v>
      </c>
      <c r="DR7" s="40">
        <v>11380</v>
      </c>
      <c r="DS7" s="34">
        <v>182210</v>
      </c>
      <c r="DT7" s="34">
        <v>180800</v>
      </c>
      <c r="DU7" s="34">
        <v>179480</v>
      </c>
      <c r="DV7" s="34">
        <v>178470</v>
      </c>
      <c r="DW7" s="34">
        <v>177500</v>
      </c>
      <c r="DX7" s="34">
        <v>176550</v>
      </c>
      <c r="DY7" s="34">
        <v>174890</v>
      </c>
      <c r="DZ7" s="34">
        <v>173240</v>
      </c>
      <c r="EA7" s="34">
        <v>169710</v>
      </c>
      <c r="EB7" s="34">
        <v>166650</v>
      </c>
      <c r="EC7" s="34">
        <v>163430</v>
      </c>
      <c r="ED7" s="34">
        <v>158590</v>
      </c>
      <c r="EE7" s="35">
        <v>182352</v>
      </c>
      <c r="EF7" s="36">
        <v>15.476262211769978</v>
      </c>
      <c r="EG7" s="36">
        <v>-4.9190243292002496</v>
      </c>
      <c r="EH7" s="36">
        <v>70.268895516866664</v>
      </c>
      <c r="EI7" s="37">
        <v>78124</v>
      </c>
      <c r="EJ7" s="36">
        <v>6.6304044322646183</v>
      </c>
      <c r="EK7" s="36">
        <v>-0.89056910156547486</v>
      </c>
      <c r="EL7" s="36">
        <v>50.589926566769847</v>
      </c>
      <c r="EM7" s="37">
        <v>260476</v>
      </c>
      <c r="EN7" s="38">
        <v>22.106666644034597</v>
      </c>
      <c r="EO7" s="36">
        <v>-3.7455840834848431</v>
      </c>
    </row>
    <row r="8" spans="1:170" x14ac:dyDescent="0.15">
      <c r="A8" s="33" t="s">
        <v>73</v>
      </c>
      <c r="B8" s="33" t="s">
        <v>73</v>
      </c>
      <c r="C8" s="34">
        <v>3900050</v>
      </c>
      <c r="D8" s="34">
        <v>3784170</v>
      </c>
      <c r="E8" s="34">
        <v>3786380</v>
      </c>
      <c r="F8" s="34">
        <v>3630810</v>
      </c>
      <c r="G8" s="34">
        <v>3551610</v>
      </c>
      <c r="H8" s="34">
        <v>3458190</v>
      </c>
      <c r="I8" s="34">
        <v>3474320</v>
      </c>
      <c r="J8" s="34">
        <v>3359280</v>
      </c>
      <c r="K8" s="34">
        <v>3297400</v>
      </c>
      <c r="L8" s="34">
        <v>3310755</v>
      </c>
      <c r="M8" s="34">
        <v>3340105</v>
      </c>
      <c r="N8" s="34">
        <v>3299320</v>
      </c>
      <c r="O8" s="40">
        <v>260410</v>
      </c>
      <c r="P8" s="40">
        <v>267860</v>
      </c>
      <c r="Q8" s="40">
        <v>273985</v>
      </c>
      <c r="R8" s="40">
        <v>260590</v>
      </c>
      <c r="S8" s="40">
        <v>241635</v>
      </c>
      <c r="T8" s="40">
        <v>224710</v>
      </c>
      <c r="U8" s="40">
        <v>205440</v>
      </c>
      <c r="V8" s="40">
        <v>204540</v>
      </c>
      <c r="W8" s="40">
        <v>199270</v>
      </c>
      <c r="X8" s="40">
        <v>198115</v>
      </c>
      <c r="Y8" s="40">
        <v>187995</v>
      </c>
      <c r="Z8" s="40">
        <v>173230</v>
      </c>
      <c r="AA8" s="40">
        <v>162355</v>
      </c>
      <c r="AB8" s="40">
        <v>167605</v>
      </c>
      <c r="AC8" s="40">
        <v>177035</v>
      </c>
      <c r="AD8" s="40">
        <v>170050</v>
      </c>
      <c r="AE8" s="40">
        <v>161175</v>
      </c>
      <c r="AF8" s="40">
        <v>152580</v>
      </c>
      <c r="AG8" s="40">
        <v>145920</v>
      </c>
      <c r="AH8" s="40">
        <v>148705</v>
      </c>
      <c r="AI8" s="40">
        <v>151535</v>
      </c>
      <c r="AJ8" s="40">
        <v>151695</v>
      </c>
      <c r="AK8" s="40">
        <v>148670</v>
      </c>
      <c r="AL8" s="40">
        <v>138975</v>
      </c>
      <c r="AM8" s="40">
        <v>133340</v>
      </c>
      <c r="AN8" s="40">
        <v>138755</v>
      </c>
      <c r="AO8" s="40">
        <v>147665</v>
      </c>
      <c r="AP8" s="40">
        <v>149735</v>
      </c>
      <c r="AQ8" s="40">
        <v>145345</v>
      </c>
      <c r="AR8" s="40">
        <v>141850</v>
      </c>
      <c r="AS8" s="40">
        <v>136705</v>
      </c>
      <c r="AT8" s="40">
        <v>137530</v>
      </c>
      <c r="AU8" s="40">
        <v>142095</v>
      </c>
      <c r="AV8" s="40">
        <v>142840</v>
      </c>
      <c r="AW8" s="40">
        <v>148590</v>
      </c>
      <c r="AX8" s="40">
        <v>144020</v>
      </c>
      <c r="AY8" s="40">
        <v>1037465</v>
      </c>
      <c r="AZ8" s="40">
        <v>1072000</v>
      </c>
      <c r="BA8" s="40">
        <v>1073210</v>
      </c>
      <c r="BB8" s="40">
        <v>1031505</v>
      </c>
      <c r="BC8" s="40">
        <v>984745</v>
      </c>
      <c r="BD8" s="40">
        <v>938085</v>
      </c>
      <c r="BE8" s="40">
        <v>874550</v>
      </c>
      <c r="BF8" s="40">
        <v>850900</v>
      </c>
      <c r="BG8" s="40">
        <v>820965</v>
      </c>
      <c r="BH8" s="40">
        <v>794395</v>
      </c>
      <c r="BI8" s="40">
        <v>764455</v>
      </c>
      <c r="BJ8" s="40">
        <v>730730</v>
      </c>
      <c r="BK8" s="40">
        <v>710050</v>
      </c>
      <c r="BL8" s="40">
        <v>737085</v>
      </c>
      <c r="BM8" s="40">
        <v>749095</v>
      </c>
      <c r="BN8" s="40">
        <v>724890</v>
      </c>
      <c r="BO8" s="40">
        <v>707140</v>
      </c>
      <c r="BP8" s="40">
        <v>684340</v>
      </c>
      <c r="BQ8" s="40">
        <v>662955</v>
      </c>
      <c r="BR8" s="40">
        <v>660995</v>
      </c>
      <c r="BS8" s="40">
        <v>660295</v>
      </c>
      <c r="BT8" s="40">
        <v>652250</v>
      </c>
      <c r="BU8" s="40">
        <v>643940</v>
      </c>
      <c r="BV8" s="40">
        <v>627725</v>
      </c>
      <c r="BW8" s="40">
        <v>623690</v>
      </c>
      <c r="BX8" s="40">
        <v>656475</v>
      </c>
      <c r="BY8" s="40">
        <v>679890</v>
      </c>
      <c r="BZ8" s="40">
        <v>683565</v>
      </c>
      <c r="CA8" s="40">
        <v>673220</v>
      </c>
      <c r="CB8" s="40">
        <v>663895</v>
      </c>
      <c r="CC8" s="40">
        <v>648210</v>
      </c>
      <c r="CD8" s="40">
        <v>641310</v>
      </c>
      <c r="CE8" s="40">
        <v>646355</v>
      </c>
      <c r="CF8" s="40">
        <v>642080</v>
      </c>
      <c r="CG8" s="40">
        <v>657355</v>
      </c>
      <c r="CH8" s="40">
        <v>650535</v>
      </c>
      <c r="CI8" s="34">
        <v>319000</v>
      </c>
      <c r="CJ8" s="34">
        <v>315935</v>
      </c>
      <c r="CK8" s="34">
        <v>308775</v>
      </c>
      <c r="CL8" s="34">
        <v>300515</v>
      </c>
      <c r="CM8" s="34">
        <v>290380</v>
      </c>
      <c r="CN8" s="34">
        <v>281395</v>
      </c>
      <c r="CO8" s="34">
        <v>268065</v>
      </c>
      <c r="CP8" s="34">
        <v>258445</v>
      </c>
      <c r="CQ8" s="34">
        <v>246140</v>
      </c>
      <c r="CR8" s="40">
        <v>236640</v>
      </c>
      <c r="CS8" s="40">
        <v>225250</v>
      </c>
      <c r="CT8" s="40">
        <v>212460</v>
      </c>
      <c r="CU8" s="40">
        <v>204875</v>
      </c>
      <c r="CV8" s="40">
        <v>202265</v>
      </c>
      <c r="CW8" s="40">
        <v>196095</v>
      </c>
      <c r="CX8" s="40">
        <v>189860</v>
      </c>
      <c r="CY8" s="40">
        <v>185315</v>
      </c>
      <c r="CZ8" s="40">
        <v>178130</v>
      </c>
      <c r="DA8" s="40">
        <v>171975</v>
      </c>
      <c r="DB8" s="40">
        <v>167615</v>
      </c>
      <c r="DC8" s="40">
        <v>163080</v>
      </c>
      <c r="DD8" s="40">
        <v>159820</v>
      </c>
      <c r="DE8" s="40">
        <v>155430</v>
      </c>
      <c r="DF8" s="40">
        <v>150075</v>
      </c>
      <c r="DG8" s="40">
        <v>146880</v>
      </c>
      <c r="DH8" s="40">
        <v>146960</v>
      </c>
      <c r="DI8" s="40">
        <v>146360</v>
      </c>
      <c r="DJ8" s="40">
        <v>145390</v>
      </c>
      <c r="DK8" s="40">
        <v>143380</v>
      </c>
      <c r="DL8" s="40">
        <v>142005</v>
      </c>
      <c r="DM8" s="40">
        <v>140285</v>
      </c>
      <c r="DN8" s="40">
        <v>138735</v>
      </c>
      <c r="DO8" s="40">
        <v>137805</v>
      </c>
      <c r="DP8" s="40">
        <v>137575</v>
      </c>
      <c r="DQ8" s="40">
        <v>135760</v>
      </c>
      <c r="DR8" s="40">
        <v>133795</v>
      </c>
      <c r="DS8" s="34">
        <v>2964900</v>
      </c>
      <c r="DT8" s="34">
        <v>2945600</v>
      </c>
      <c r="DU8" s="34">
        <v>2926490</v>
      </c>
      <c r="DV8" s="34">
        <v>2912050</v>
      </c>
      <c r="DW8" s="34">
        <v>2893160</v>
      </c>
      <c r="DX8" s="34">
        <v>2864720</v>
      </c>
      <c r="DY8" s="34">
        <v>2819400</v>
      </c>
      <c r="DZ8" s="34">
        <v>2774900</v>
      </c>
      <c r="EA8" s="34">
        <v>2725680</v>
      </c>
      <c r="EB8" s="34">
        <v>2674130</v>
      </c>
      <c r="EC8" s="34">
        <v>2616220</v>
      </c>
      <c r="ED8" s="34">
        <v>2535120</v>
      </c>
      <c r="EE8" s="35">
        <v>2874502</v>
      </c>
      <c r="EF8" s="36">
        <v>11.800148440796915</v>
      </c>
      <c r="EG8" s="36">
        <v>-4.2095451814385569</v>
      </c>
      <c r="EH8" s="36">
        <v>69.795537702068813</v>
      </c>
      <c r="EI8" s="37">
        <v>1402701</v>
      </c>
      <c r="EJ8" s="36">
        <v>5.7582426514416332</v>
      </c>
      <c r="EK8" s="36">
        <v>-9.8584353666741897</v>
      </c>
      <c r="EL8" s="36">
        <v>35.965050825885378</v>
      </c>
      <c r="EM8" s="37">
        <v>4277203</v>
      </c>
      <c r="EN8" s="38">
        <v>17.558391092238548</v>
      </c>
      <c r="EO8" s="36">
        <v>-6.1385379461444618</v>
      </c>
    </row>
    <row r="9" spans="1:170" x14ac:dyDescent="0.15">
      <c r="B9" s="33"/>
      <c r="C9" s="39"/>
      <c r="D9" s="39"/>
      <c r="E9" s="39"/>
      <c r="F9" s="39"/>
      <c r="G9" s="39"/>
      <c r="H9" s="39"/>
      <c r="I9" s="39"/>
      <c r="J9" s="39"/>
      <c r="K9" s="39"/>
      <c r="L9" s="39"/>
      <c r="M9" s="39"/>
      <c r="N9" s="39"/>
      <c r="O9" s="41"/>
      <c r="P9" s="39"/>
      <c r="Q9" s="39"/>
      <c r="R9" s="39"/>
      <c r="S9" s="39"/>
      <c r="T9" s="39"/>
      <c r="U9" s="39"/>
      <c r="V9" s="39"/>
      <c r="W9" s="39"/>
      <c r="X9" s="39"/>
      <c r="Y9" s="39"/>
      <c r="Z9" s="39"/>
      <c r="AA9" s="39"/>
      <c r="AB9" s="39"/>
      <c r="AC9" s="39"/>
      <c r="AD9" s="39"/>
      <c r="DS9" s="42">
        <v>1335</v>
      </c>
      <c r="DT9" s="33">
        <v>1350</v>
      </c>
      <c r="DU9" s="33">
        <v>1360</v>
      </c>
      <c r="DV9" s="33">
        <v>1375</v>
      </c>
      <c r="DW9" s="33">
        <v>1380</v>
      </c>
      <c r="DX9" s="33">
        <v>1365</v>
      </c>
      <c r="DY9" s="33">
        <v>1360</v>
      </c>
      <c r="DZ9" s="33">
        <v>1370</v>
      </c>
      <c r="EA9" s="33">
        <v>1355</v>
      </c>
      <c r="EB9" s="33">
        <v>1335</v>
      </c>
      <c r="EC9" s="33">
        <v>1330</v>
      </c>
      <c r="ED9" s="33"/>
    </row>
    <row r="11" spans="1:170" x14ac:dyDescent="0.15">
      <c r="B11" s="20" t="s">
        <v>74</v>
      </c>
      <c r="C11" s="20">
        <v>2</v>
      </c>
      <c r="D11" s="20">
        <v>3</v>
      </c>
      <c r="E11" s="20">
        <v>4</v>
      </c>
      <c r="F11" s="20">
        <v>5</v>
      </c>
      <c r="G11" s="20">
        <v>6</v>
      </c>
      <c r="H11" s="20">
        <v>7</v>
      </c>
      <c r="I11" s="20">
        <v>8</v>
      </c>
      <c r="J11" s="20">
        <v>9</v>
      </c>
      <c r="K11" s="20">
        <v>10</v>
      </c>
      <c r="L11" s="20">
        <v>11</v>
      </c>
      <c r="M11" s="20">
        <v>12</v>
      </c>
      <c r="N11" s="20">
        <v>13</v>
      </c>
      <c r="O11" s="20">
        <v>14</v>
      </c>
      <c r="P11" s="20">
        <v>15</v>
      </c>
      <c r="Q11" s="20">
        <v>16</v>
      </c>
      <c r="R11" s="20">
        <v>17</v>
      </c>
      <c r="S11" s="20">
        <v>18</v>
      </c>
      <c r="T11" s="20">
        <v>19</v>
      </c>
      <c r="U11" s="20">
        <v>20</v>
      </c>
      <c r="V11" s="20">
        <v>21</v>
      </c>
      <c r="W11" s="20">
        <v>22</v>
      </c>
      <c r="X11" s="20">
        <v>23</v>
      </c>
      <c r="Y11" s="20">
        <v>24</v>
      </c>
      <c r="Z11" s="20">
        <v>25</v>
      </c>
      <c r="AA11" s="20">
        <v>26</v>
      </c>
      <c r="AB11" s="20">
        <v>27</v>
      </c>
      <c r="AC11" s="20">
        <v>28</v>
      </c>
      <c r="AD11" s="20">
        <v>29</v>
      </c>
      <c r="AE11" s="20">
        <v>30</v>
      </c>
      <c r="AF11" s="20">
        <v>31</v>
      </c>
      <c r="AG11" s="20">
        <v>32</v>
      </c>
      <c r="AH11" s="20">
        <v>33</v>
      </c>
      <c r="AI11" s="20">
        <v>34</v>
      </c>
      <c r="AJ11" s="20">
        <v>35</v>
      </c>
      <c r="AK11" s="20">
        <v>36</v>
      </c>
      <c r="AL11" s="20">
        <v>37</v>
      </c>
      <c r="AM11" s="20">
        <v>38</v>
      </c>
      <c r="AN11" s="20">
        <v>39</v>
      </c>
      <c r="AO11" s="20">
        <v>40</v>
      </c>
      <c r="AP11" s="20">
        <v>41</v>
      </c>
      <c r="AQ11" s="20">
        <v>42</v>
      </c>
      <c r="AR11" s="20">
        <v>43</v>
      </c>
      <c r="AS11" s="20">
        <v>44</v>
      </c>
      <c r="AT11" s="20">
        <v>45</v>
      </c>
      <c r="AU11" s="20">
        <v>46</v>
      </c>
      <c r="AV11" s="20">
        <v>47</v>
      </c>
      <c r="AW11" s="20">
        <v>48</v>
      </c>
      <c r="AX11" s="20">
        <v>49</v>
      </c>
      <c r="AY11" s="20">
        <v>50</v>
      </c>
      <c r="AZ11" s="20">
        <v>51</v>
      </c>
      <c r="BA11" s="20">
        <v>52</v>
      </c>
      <c r="BB11" s="20">
        <v>53</v>
      </c>
      <c r="BC11" s="20">
        <v>54</v>
      </c>
      <c r="BD11" s="20">
        <v>55</v>
      </c>
      <c r="BE11" s="20">
        <v>56</v>
      </c>
      <c r="BF11" s="20">
        <v>57</v>
      </c>
      <c r="BG11" s="20">
        <v>58</v>
      </c>
      <c r="BH11" s="20">
        <v>59</v>
      </c>
      <c r="BI11" s="20">
        <v>60</v>
      </c>
      <c r="BJ11" s="20">
        <v>61</v>
      </c>
      <c r="BK11" s="20">
        <v>62</v>
      </c>
      <c r="BL11" s="20">
        <v>63</v>
      </c>
      <c r="BM11" s="20">
        <v>64</v>
      </c>
      <c r="BN11" s="20">
        <v>65</v>
      </c>
      <c r="BO11" s="20">
        <v>66</v>
      </c>
      <c r="BP11" s="20">
        <v>67</v>
      </c>
      <c r="BQ11" s="20">
        <v>68</v>
      </c>
      <c r="BR11" s="20">
        <v>69</v>
      </c>
      <c r="BS11" s="20">
        <v>70</v>
      </c>
      <c r="BT11" s="20">
        <v>71</v>
      </c>
      <c r="BU11" s="20">
        <v>72</v>
      </c>
      <c r="BV11" s="20">
        <v>73</v>
      </c>
      <c r="BW11" s="20">
        <v>74</v>
      </c>
      <c r="BX11" s="20">
        <v>75</v>
      </c>
      <c r="BY11" s="20">
        <v>76</v>
      </c>
      <c r="BZ11" s="20">
        <v>77</v>
      </c>
      <c r="CA11" s="20">
        <v>78</v>
      </c>
      <c r="CB11" s="20">
        <v>79</v>
      </c>
      <c r="CC11" s="20">
        <v>80</v>
      </c>
      <c r="CD11" s="20">
        <v>81</v>
      </c>
      <c r="CE11" s="20">
        <v>82</v>
      </c>
      <c r="CF11" s="20">
        <v>83</v>
      </c>
      <c r="CG11" s="20">
        <v>84</v>
      </c>
      <c r="CH11" s="20">
        <v>85</v>
      </c>
      <c r="CI11" s="20">
        <v>86</v>
      </c>
      <c r="CJ11" s="20">
        <v>87</v>
      </c>
      <c r="CK11" s="20">
        <v>88</v>
      </c>
      <c r="CL11" s="20">
        <v>89</v>
      </c>
      <c r="CM11" s="20">
        <v>90</v>
      </c>
      <c r="CN11" s="20">
        <v>91</v>
      </c>
      <c r="CO11" s="20">
        <v>92</v>
      </c>
      <c r="CP11" s="20">
        <v>93</v>
      </c>
      <c r="CQ11" s="20">
        <v>94</v>
      </c>
      <c r="CR11" s="20">
        <v>95</v>
      </c>
      <c r="CS11" s="20">
        <v>96</v>
      </c>
      <c r="CT11" s="20">
        <v>97</v>
      </c>
      <c r="CU11" s="20">
        <v>98</v>
      </c>
      <c r="CV11" s="20">
        <v>99</v>
      </c>
      <c r="CW11" s="20">
        <v>100</v>
      </c>
      <c r="CX11" s="20">
        <v>101</v>
      </c>
      <c r="CY11" s="20">
        <v>102</v>
      </c>
      <c r="CZ11" s="20">
        <v>103</v>
      </c>
      <c r="DA11" s="20">
        <v>104</v>
      </c>
      <c r="DB11" s="20">
        <v>105</v>
      </c>
      <c r="DC11" s="20">
        <v>106</v>
      </c>
      <c r="DD11" s="20">
        <v>107</v>
      </c>
      <c r="DE11" s="20">
        <v>108</v>
      </c>
      <c r="DF11" s="20">
        <v>109</v>
      </c>
      <c r="DG11" s="20">
        <v>110</v>
      </c>
      <c r="DH11" s="20">
        <v>111</v>
      </c>
      <c r="DI11" s="20">
        <v>112</v>
      </c>
      <c r="DJ11" s="20">
        <v>113</v>
      </c>
      <c r="DK11" s="20">
        <v>114</v>
      </c>
      <c r="DL11" s="20">
        <v>115</v>
      </c>
      <c r="DM11" s="20">
        <v>116</v>
      </c>
      <c r="DN11" s="20">
        <v>117</v>
      </c>
      <c r="DO11" s="20">
        <v>118</v>
      </c>
      <c r="DP11" s="20">
        <v>119</v>
      </c>
      <c r="DQ11" s="20">
        <v>120</v>
      </c>
      <c r="DR11" s="20">
        <v>121</v>
      </c>
      <c r="DS11" s="20">
        <v>122</v>
      </c>
      <c r="DT11" s="20">
        <v>123</v>
      </c>
      <c r="DU11" s="20">
        <v>124</v>
      </c>
      <c r="DV11" s="20">
        <v>125</v>
      </c>
      <c r="DW11" s="20">
        <v>126</v>
      </c>
      <c r="DX11" s="20">
        <v>127</v>
      </c>
      <c r="DY11" s="20">
        <v>128</v>
      </c>
      <c r="DZ11" s="20">
        <v>129</v>
      </c>
      <c r="EA11" s="20">
        <v>130</v>
      </c>
      <c r="EB11" s="20">
        <v>131</v>
      </c>
      <c r="EC11" s="20">
        <v>132</v>
      </c>
      <c r="ED11" s="20">
        <v>133</v>
      </c>
      <c r="EE11" s="20">
        <v>134</v>
      </c>
      <c r="EF11" s="20">
        <v>135</v>
      </c>
      <c r="EG11" s="20">
        <v>136</v>
      </c>
      <c r="EH11" s="20">
        <v>137</v>
      </c>
      <c r="EI11" s="20">
        <v>138</v>
      </c>
      <c r="EJ11" s="20">
        <v>139</v>
      </c>
      <c r="EK11" s="20">
        <v>140</v>
      </c>
      <c r="EL11" s="20">
        <v>141</v>
      </c>
      <c r="EM11" s="20">
        <v>142</v>
      </c>
      <c r="EN11" s="20">
        <v>143</v>
      </c>
      <c r="EO11" s="20">
        <v>144</v>
      </c>
      <c r="EP11" s="20">
        <v>145</v>
      </c>
      <c r="EQ11" s="20">
        <v>146</v>
      </c>
      <c r="ER11" s="20">
        <v>147</v>
      </c>
      <c r="ES11" s="20">
        <v>148</v>
      </c>
      <c r="ET11" s="20">
        <v>149</v>
      </c>
      <c r="EU11" s="20">
        <v>150</v>
      </c>
      <c r="EV11" s="20">
        <v>151</v>
      </c>
      <c r="EW11" s="20">
        <v>152</v>
      </c>
      <c r="EX11" s="20">
        <v>153</v>
      </c>
      <c r="EY11" s="20">
        <v>154</v>
      </c>
      <c r="EZ11" s="20">
        <v>155</v>
      </c>
      <c r="FA11" s="20">
        <v>156</v>
      </c>
      <c r="FB11" s="20">
        <v>157</v>
      </c>
      <c r="FC11" s="20">
        <v>158</v>
      </c>
    </row>
    <row r="14" spans="1:170" x14ac:dyDescent="0.15">
      <c r="A14" s="20" t="s">
        <v>102</v>
      </c>
      <c r="B14" s="20" t="s">
        <v>326</v>
      </c>
    </row>
    <row r="15" spans="1:170" x14ac:dyDescent="0.15">
      <c r="B15" s="20" t="str">
        <f>[1]Menu!F5</f>
        <v>Durham City MC</v>
      </c>
      <c r="C15" s="43">
        <f>VLOOKUP($B$15,$B$5:$N$8,C11,FALSE)/VLOOKUP($B$15,[1]PopulationData!$B$5:$AF$109,[1]PopulationData!$L$111,FALSE)*100</f>
        <v>6.0465382851902794</v>
      </c>
      <c r="D15" s="43">
        <f>VLOOKUP($B$15,$B$5:$N$8,D11,FALSE)/VLOOKUP($B$15,[1]PopulationData!$B$5:$AF$109,[1]PopulationData!$R$111,FALSE)*100</f>
        <v>5.8535607968857342</v>
      </c>
      <c r="E15" s="43">
        <f>VLOOKUP($B$15,$B$5:$N$8,E11,FALSE)/VLOOKUP($B$15,[1]PopulationData!$B$5:$AF$109,[1]PopulationData!$R$111,FALSE)*100</f>
        <v>5.9823677581863981</v>
      </c>
      <c r="F15" s="43">
        <f>VLOOKUP($B$15,$B$5:$N$8,F11,FALSE)/VLOOKUP($B$15,[1]PopulationData!$B$5:$AF$109,[1]PopulationData!$R$111,FALSE)*100</f>
        <v>5.7533776047629948</v>
      </c>
      <c r="G15" s="43">
        <f>VLOOKUP($B$15,$B$5:$N$8,G11,FALSE)/VLOOKUP($B$15,[1]PopulationData!$B$5:$AF$109,[1]PopulationData!$R$111,FALSE)*100</f>
        <v>5.4528280283947783</v>
      </c>
      <c r="H15" s="43">
        <f>VLOOKUP($B$15,$B$5:$N$8,H11,FALSE)/VLOOKUP($B$15,[1]PopulationData!$B$5:$AF$109,[1]PopulationData!$X$111,FALSE)*100</f>
        <v>5.3135405105438407</v>
      </c>
      <c r="I15" s="43">
        <f>VLOOKUP($B$15,$B$5:$N$8,I11,FALSE)/VLOOKUP($B$15,[1]PopulationData!$B$5:$AF$109,[1]PopulationData!$X$111,FALSE)*100</f>
        <v>5.1609322974472809</v>
      </c>
      <c r="J15" s="43">
        <f>VLOOKUP($B$15,$B$5:$N$8,J11,FALSE)/VLOOKUP($B$15,[1]PopulationData!$B$5:$AF$109,[1]PopulationData!$X$111,FALSE)*100</f>
        <v>5.1609322974472809</v>
      </c>
      <c r="K15" s="43">
        <f>VLOOKUP($B$15,$B$5:$N$8,K11,FALSE)/VLOOKUP($B$15,[1]PopulationData!$B$5:$AF$109,[1]PopulationData!$X$111,FALSE)*100</f>
        <v>5.0499445061043282</v>
      </c>
      <c r="L15" s="43">
        <f>VLOOKUP($B$15,$B$5:$N$8,L11,FALSE)/VLOOKUP($B$15,[1]PopulationData!$B$5:$AF$109,[1]PopulationData!$AD$111,FALSE)*100</f>
        <v>4.869903993321274</v>
      </c>
      <c r="M15" s="43">
        <f>VLOOKUP($B$15,$B$5:$N$8,M11,FALSE)/VLOOKUP($B$15,[1]PopulationData!$B$5:$AF$109,[1]PopulationData!$AD$111,FALSE)*100</f>
        <v>4.9951300960066787</v>
      </c>
      <c r="N15" s="43">
        <f>VLOOKUP($B$15,$B$5:$N$8,N11,FALSE)/VLOOKUP($B$15,[1]PopulationData!$B$5:$AF$109,[1]PopulationData!$AD$111,FALSE)*100</f>
        <v>4.9812160845971887</v>
      </c>
      <c r="O15" s="43">
        <f>VLOOKUP($B$15,$B$5:$AX$8,O11,FALSE)/VLOOKUP($B$15,[1]PopulationData!$IV$5:$JB$109,[1]PopulationData!$IY$111,FALSE)*100</f>
        <v>1.0612603381395007</v>
      </c>
      <c r="P15" s="43">
        <f>VLOOKUP($B$15,$B$5:$AX$8,P11,FALSE)/VLOOKUP($B$15,[1]PopulationData!$IV$5:$JB$109,[1]PopulationData!$IY$111,FALSE)*100</f>
        <v>1.0612603381395007</v>
      </c>
      <c r="Q15" s="43">
        <f>VLOOKUP($B$15,$B$5:$AX$8,Q11,FALSE)/VLOOKUP($B$15,[1]PopulationData!$IV$5:$JB$109,[1]PopulationData!$IY$111,FALSE)*100</f>
        <v>0.98806996999194907</v>
      </c>
      <c r="R15" s="43">
        <f>VLOOKUP($B$15,$B$5:$AX$8,R11,FALSE)/VLOOKUP($B$15,[1]PopulationData!$IV$5:$JB$109,[1]PopulationData!$IZ$111,FALSE)*100</f>
        <v>0.8682439765574127</v>
      </c>
      <c r="S15" s="43">
        <f>VLOOKUP($B$15,$B$5:$AX$8,S11,FALSE)/VLOOKUP($B$15,[1]PopulationData!$IV$5:$JB$109,[1]PopulationData!$IZ$111,FALSE)*100</f>
        <v>0.72353664713117716</v>
      </c>
      <c r="T15" s="43">
        <f>VLOOKUP($B$15,$B$5:$AX$8,T11,FALSE)/VLOOKUP($B$15,[1]PopulationData!$IV$5:$JB$109,[1]PopulationData!$IZ$111,FALSE)*100</f>
        <v>0.61500615006150061</v>
      </c>
      <c r="U15" s="43">
        <f>VLOOKUP($B$15,$B$5:$AX$8,U11,FALSE)/VLOOKUP($B$15,[1]PopulationData!$IV$5:$JB$109,[1]PopulationData!$IZ$111,FALSE)*100</f>
        <v>0.68735981477461827</v>
      </c>
      <c r="V15" s="43">
        <f>VLOOKUP($B$15,$B$5:$AX$8,V11,FALSE)/VLOOKUP($B$15,[1]PopulationData!$IV$5:$JB$109,[1]PopulationData!$IZ$111,FALSE)*100</f>
        <v>0.57882931770494173</v>
      </c>
      <c r="W15" s="43">
        <f>VLOOKUP($B$15,$B$5:$AX$8,W11,FALSE)/VLOOKUP($B$15,[1]PopulationData!$IV$5:$JB$109,[1]PopulationData!$IZ$111,FALSE)*100</f>
        <v>0.57882931770494173</v>
      </c>
      <c r="X15" s="43">
        <f>VLOOKUP($B$15,$B$5:$AX$8,X11,FALSE)/VLOOKUP($B$15,[1]PopulationData!$IV$5:$JB$109,[1]PopulationData!$IZ$111,FALSE)*100</f>
        <v>0.61500615006150061</v>
      </c>
      <c r="Y15" s="43">
        <f>VLOOKUP($B$15,$B$5:$AX$8,Y11,FALSE)/VLOOKUP($B$15,[1]PopulationData!$IV$5:$JB$109,[1]PopulationData!$IZ$111,FALSE)*100</f>
        <v>0.6511829824180595</v>
      </c>
      <c r="Z15" s="43">
        <f>VLOOKUP($B$15,$B$5:$AX$8,Z11,FALSE)/VLOOKUP($B$15,[1]PopulationData!$IV$5:$JB$109,[1]PopulationData!$JA$111,FALSE)*100</f>
        <v>0.54395865914190522</v>
      </c>
      <c r="AA15" s="43">
        <f>VLOOKUP($B$15,$B$5:$AX$8,AA11,FALSE)/VLOOKUP($B$15,[1]PopulationData!$IV$5:$JB$109,[1]PopulationData!$JA$111,FALSE)*100</f>
        <v>0.40796899435642892</v>
      </c>
      <c r="AB15" s="43">
        <f>VLOOKUP($B$15,$B$5:$AX$8,AB11,FALSE)/VLOOKUP($B$15,[1]PopulationData!$IV$5:$JB$109,[1]PopulationData!$JA$111,FALSE)*100</f>
        <v>0.44196641055279801</v>
      </c>
      <c r="AC15" s="43">
        <f>VLOOKUP($B$15,$B$5:$AX$8,AC11,FALSE)/VLOOKUP($B$15,[1]PopulationData!$IV$5:$JB$109,[1]PopulationData!$JA$111,FALSE)*100</f>
        <v>0.40796899435642892</v>
      </c>
      <c r="AD15" s="43">
        <f>VLOOKUP($B$15,$B$5:$AX$8,AD11,FALSE)/VLOOKUP($B$15,[1]PopulationData!$IV$5:$JB$109,[1]PopulationData!$JA$111,FALSE)*100</f>
        <v>0.44196641055279801</v>
      </c>
      <c r="AE15" s="43">
        <f>VLOOKUP($B$15,$B$5:$AX$8,AE11,FALSE)/VLOOKUP($B$15,[1]PopulationData!$IV$5:$JB$109,[1]PopulationData!$JA$111,FALSE)*100</f>
        <v>0.40796899435642892</v>
      </c>
      <c r="AF15" s="43">
        <f>VLOOKUP($B$15,$B$5:$AX$8,AF11,FALSE)/VLOOKUP($B$15,[1]PopulationData!$IV$5:$JB$109,[1]PopulationData!$JA$111,FALSE)*100</f>
        <v>0.47596382674916704</v>
      </c>
      <c r="AG15" s="43">
        <f>VLOOKUP($B$15,$B$5:$AX$8,AG11,FALSE)/VLOOKUP($B$15,[1]PopulationData!$IV$5:$JB$109,[1]PopulationData!$JA$111,FALSE)*100</f>
        <v>0.37397157816005983</v>
      </c>
      <c r="AH15" s="43">
        <f>VLOOKUP($B$15,$B$5:$AX$8,AH11,FALSE)/VLOOKUP($B$15,[1]PopulationData!$IV$5:$JB$109,[1]PopulationData!$JA$111,FALSE)*100</f>
        <v>0.40796899435642892</v>
      </c>
      <c r="AI15" s="43">
        <f>VLOOKUP($B$15,$B$5:$AX$8,AI11,FALSE)/VLOOKUP($B$15,[1]PopulationData!$IV$5:$JB$109,[1]PopulationData!$JA$111,FALSE)*100</f>
        <v>0.44196641055279801</v>
      </c>
      <c r="AJ15" s="43">
        <f>VLOOKUP($B$15,$B$5:$AX$8,AJ11,FALSE)/VLOOKUP($B$15,[1]PopulationData!$IV$5:$JB$109,[1]PopulationData!$JA$111,FALSE)*100</f>
        <v>0.47596382674916704</v>
      </c>
      <c r="AK15" s="43">
        <f>VLOOKUP($B$15,$B$5:$AX$8,AK11,FALSE)/VLOOKUP($B$15,[1]PopulationData!$IV$5:$JB$109,[1]PopulationData!$JA$111,FALSE)*100</f>
        <v>0.44196641055279801</v>
      </c>
      <c r="AL15" s="43">
        <f>VLOOKUP($B$15,$B$5:$AX$8,AL11,FALSE)/VLOOKUP($B$15,[1]PopulationData!$IV$5:$JB$109,[1]PopulationData!$JB$111,FALSE)*100</f>
        <v>0.40633888663145062</v>
      </c>
      <c r="AM15" s="43">
        <f>VLOOKUP($B$15,$B$5:$AX$8,AM11,FALSE)/VLOOKUP($B$15,[1]PopulationData!$IV$5:$JB$109,[1]PopulationData!$JB$111,FALSE)*100</f>
        <v>0.37247731274549639</v>
      </c>
      <c r="AN15" s="43">
        <f>VLOOKUP($B$15,$B$5:$AX$8,AN11,FALSE)/VLOOKUP($B$15,[1]PopulationData!$IV$5:$JB$109,[1]PopulationData!$JB$111,FALSE)*100</f>
        <v>0.30475416497358798</v>
      </c>
      <c r="AO15" s="43">
        <f>VLOOKUP($B$15,$B$5:$AX$8,AO11,FALSE)/VLOOKUP($B$15,[1]PopulationData!$IV$5:$JB$109,[1]PopulationData!$JB$111,FALSE)*100</f>
        <v>0.30475416497358798</v>
      </c>
      <c r="AP15" s="43">
        <f>VLOOKUP($B$15,$B$5:$AX$8,AP11,FALSE)/VLOOKUP($B$15,[1]PopulationData!$IV$5:$JB$109,[1]PopulationData!$JB$111,FALSE)*100</f>
        <v>0.40633888663145062</v>
      </c>
      <c r="AQ15" s="43">
        <f>VLOOKUP($B$15,$B$5:$AX$8,AQ11,FALSE)/VLOOKUP($B$15,[1]PopulationData!$IV$5:$JB$109,[1]PopulationData!$JB$111,FALSE)*100</f>
        <v>0.30475416497358798</v>
      </c>
      <c r="AR15" s="43">
        <f>VLOOKUP($B$15,$B$5:$AX$8,AR11,FALSE)/VLOOKUP($B$15,[1]PopulationData!$IV$5:$JB$109,[1]PopulationData!$JB$111,FALSE)*100</f>
        <v>0.23703101720167954</v>
      </c>
      <c r="AS15" s="43">
        <f>VLOOKUP($B$15,$B$5:$AX$8,AS11,FALSE)/VLOOKUP($B$15,[1]PopulationData!$IV$5:$JB$109,[1]PopulationData!$JB$111,FALSE)*100</f>
        <v>0.4402004605174048</v>
      </c>
      <c r="AT15" s="43">
        <f>VLOOKUP($B$15,$B$5:$AX$8,AT11,FALSE)/VLOOKUP($B$15,[1]PopulationData!$IV$5:$JB$109,[1]PopulationData!$JB$111,FALSE)*100</f>
        <v>0.30475416497358798</v>
      </c>
      <c r="AU15" s="43">
        <f>VLOOKUP($B$15,$B$5:$AX$8,AU11,FALSE)/VLOOKUP($B$15,[1]PopulationData!$IV$5:$JB$109,[1]PopulationData!$JB$111,FALSE)*100</f>
        <v>0.33861573885954216</v>
      </c>
      <c r="AV15" s="43">
        <f>VLOOKUP($B$15,$B$5:$AX$8,AV11,FALSE)/VLOOKUP($B$15,[1]PopulationData!$IV$5:$JB$109,[1]PopulationData!$JB$111,FALSE)*100</f>
        <v>0.4402004605174048</v>
      </c>
      <c r="AW15" s="43">
        <f>VLOOKUP($B$15,$B$5:$AX$8,AW11,FALSE)/VLOOKUP($B$15,[1]PopulationData!$IV$5:$JB$109,[1]PopulationData!$JB$111,FALSE)*100</f>
        <v>0.60950832994717596</v>
      </c>
      <c r="AX15" s="43">
        <f>VLOOKUP($B$15,$B$5:$AX$8,AX11,FALSE)/VLOOKUP($B$15,[1]PopulationData!$IV$5:$JC$109,[1]PopulationData!$JC$111,FALSE)*100</f>
        <v>0.53673264005367327</v>
      </c>
      <c r="AY15" s="43">
        <f>VLOOKUP($B$15,$B$5:$DR$8,AY11,FALSE)/VLOOKUP($B$15,[1]PopulationData!$B$5:$AE$109,[1]PopulationData!$R$111,FALSE)*100</f>
        <v>1.4311884588962673</v>
      </c>
      <c r="AZ15" s="43">
        <f>VLOOKUP($B$15,$B$5:$DR$8,AZ11,FALSE)/VLOOKUP($B$15,[1]PopulationData!$B$5:$AE$109,[1]PopulationData!$R$111,FALSE)*100</f>
        <v>1.4741241126631555</v>
      </c>
      <c r="BA15" s="43">
        <f>VLOOKUP($B$15,$B$5:$DR$8,BA11,FALSE)/VLOOKUP($B$15,[1]PopulationData!$B$5:$AE$109,[1]PopulationData!$R$111,FALSE)*100</f>
        <v>1.4741241126631555</v>
      </c>
      <c r="BB15" s="43">
        <f>VLOOKUP($B$15,$B$5:$DR$8,BB11,FALSE)/VLOOKUP($B$15,[1]PopulationData!$B$5:$AE$109,[1]PopulationData!$R$111,FALSE)*100</f>
        <v>1.3023814975956034</v>
      </c>
      <c r="BC15" s="43">
        <f>VLOOKUP($B$15,$B$5:$DR$8,BC11,FALSE)/VLOOKUP($B$15,[1]PopulationData!$B$5:$AE$109,[1]PopulationData!$R$111,FALSE)*100</f>
        <v>1.2594458438287155</v>
      </c>
      <c r="BD15" s="43">
        <f>VLOOKUP($B$15,$B$5:$DR$8,BD11,FALSE)/VLOOKUP($B$15,[1]PopulationData!$B$5:$AE$109,[1]PopulationData!$R$111,FALSE)*100</f>
        <v>1.187886420883902</v>
      </c>
      <c r="BE15" s="43">
        <f>VLOOKUP($B$15,$B$5:$DR$8,BE11,FALSE)/VLOOKUP($B$15,[1]PopulationData!$B$5:$AE$109,[1]PopulationData!$R$111,FALSE)*100</f>
        <v>1.1163269979390886</v>
      </c>
      <c r="BF15" s="43">
        <f>VLOOKUP($B$15,$B$5:$DR$8,BF11,FALSE)/VLOOKUP($B$15,[1]PopulationData!$B$5:$AE$109,[1]PopulationData!$R$111,FALSE)*100</f>
        <v>1.0161438058163499</v>
      </c>
      <c r="BG15" s="43">
        <f>VLOOKUP($B$15,$B$5:$DR$8,BG11,FALSE)/VLOOKUP($B$15,[1]PopulationData!$B$5:$AE$109,[1]PopulationData!$R$111,FALSE)*100</f>
        <v>1.0447675749942753</v>
      </c>
      <c r="BH15" s="43">
        <f>VLOOKUP($B$15,$B$5:$DR$8,BH11,FALSE)/VLOOKUP($B$15,[1]PopulationData!$B$5:$AE$109,[1]PopulationData!$R$111,FALSE)*100</f>
        <v>1.0304556904053126</v>
      </c>
      <c r="BI15" s="43">
        <f>VLOOKUP($B$15,$B$5:$DR$8,BI11,FALSE)/VLOOKUP($B$15,[1]PopulationData!$B$5:$AE$109,[1]PopulationData!$R$111,FALSE)*100</f>
        <v>1.0018319212273872</v>
      </c>
      <c r="BJ15" s="43">
        <f>VLOOKUP($B$15,$B$5:$DR$8,BJ11,FALSE)/VLOOKUP($B$15,[1]PopulationData!$B$5:$AE$109,[1]PopulationData!$X$111,FALSE)*100</f>
        <v>0.87402885682574916</v>
      </c>
      <c r="BK15" s="43">
        <f>VLOOKUP($B$15,$B$5:$DR$8,BK11,FALSE)/VLOOKUP($B$15,[1]PopulationData!$B$5:$AE$109,[1]PopulationData!$X$111,FALSE)*100</f>
        <v>0.80466148723640396</v>
      </c>
      <c r="BL15" s="43">
        <f>VLOOKUP($B$15,$B$5:$DR$8,BL11,FALSE)/VLOOKUP($B$15,[1]PopulationData!$B$5:$AE$109,[1]PopulationData!$X$111,FALSE)*100</f>
        <v>0.83240843507214213</v>
      </c>
      <c r="BM15" s="43">
        <f>VLOOKUP($B$15,$B$5:$DR$8,BM11,FALSE)/VLOOKUP($B$15,[1]PopulationData!$B$5:$AE$109,[1]PopulationData!$X$111,FALSE)*100</f>
        <v>0.83240843507214213</v>
      </c>
      <c r="BN15" s="43">
        <f>VLOOKUP($B$15,$B$5:$DR$8,BN11,FALSE)/VLOOKUP($B$15,[1]PopulationData!$B$5:$AE$109,[1]PopulationData!$X$111,FALSE)*100</f>
        <v>0.74916759156492785</v>
      </c>
      <c r="BO15" s="43">
        <f>VLOOKUP($B$15,$B$5:$DR$8,BO11,FALSE)/VLOOKUP($B$15,[1]PopulationData!$B$5:$AE$109,[1]PopulationData!$X$111,FALSE)*100</f>
        <v>0.74916759156492785</v>
      </c>
      <c r="BP15" s="43">
        <f>VLOOKUP($B$15,$B$5:$DR$8,BP11,FALSE)/VLOOKUP($B$15,[1]PopulationData!$B$5:$AE$109,[1]PopulationData!$X$111,FALSE)*100</f>
        <v>0.77691453940066602</v>
      </c>
      <c r="BQ15" s="43">
        <f>VLOOKUP($B$15,$B$5:$DR$8,BQ11,FALSE)/VLOOKUP($B$15,[1]PopulationData!$B$5:$AE$109,[1]PopulationData!$X$111,FALSE)*100</f>
        <v>0.69367369589345174</v>
      </c>
      <c r="BR15" s="43">
        <f>VLOOKUP($B$15,$B$5:$DR$8,BR11,FALSE)/VLOOKUP($B$15,[1]PopulationData!$B$5:$AE$109,[1]PopulationData!$X$111,FALSE)*100</f>
        <v>0.81853496115427316</v>
      </c>
      <c r="BS15" s="43">
        <f>VLOOKUP($B$15,$B$5:$DR$8,BS11,FALSE)/VLOOKUP($B$15,[1]PopulationData!$B$5:$AE$109,[1]PopulationData!$X$111,FALSE)*100</f>
        <v>0.77691453940066602</v>
      </c>
      <c r="BT15" s="43">
        <f>VLOOKUP($B$15,$B$5:$DR$8,BT11,FALSE)/VLOOKUP($B$15,[1]PopulationData!$B$5:$AE$109,[1]PopulationData!$X$111,FALSE)*100</f>
        <v>0.76304106548279682</v>
      </c>
      <c r="BU15" s="43">
        <f>VLOOKUP($B$15,$B$5:$DR$8,BU11,FALSE)/VLOOKUP($B$15,[1]PopulationData!$B$5:$AE$109,[1]PopulationData!$X$111,FALSE)*100</f>
        <v>0.76304106548279682</v>
      </c>
      <c r="BV15" s="43">
        <f>VLOOKUP($B$15,$B$5:$DR$8,BV11,FALSE)/VLOOKUP($B$15,[1]PopulationData!$B$5:$AE$109,[1]PopulationData!$AD$111,FALSE)*100</f>
        <v>0.76527062752191455</v>
      </c>
      <c r="BW15" s="43">
        <f>VLOOKUP($B$15,$B$5:$DR$8,BW11,FALSE)/VLOOKUP($B$15,[1]PopulationData!$B$5:$AE$109,[1]PopulationData!$AD$111,FALSE)*100</f>
        <v>0.72352859329344654</v>
      </c>
      <c r="BX15" s="43">
        <f>VLOOKUP($B$15,$B$5:$DR$8,BX11,FALSE)/VLOOKUP($B$15,[1]PopulationData!$B$5:$AE$109,[1]PopulationData!$AD$111,FALSE)*100</f>
        <v>0.80701266175038266</v>
      </c>
      <c r="BY15" s="43">
        <f>VLOOKUP($B$15,$B$5:$DR$8,BY11,FALSE)/VLOOKUP($B$15,[1]PopulationData!$B$5:$AE$109,[1]PopulationData!$AD$111,FALSE)*100</f>
        <v>0.83484068456936134</v>
      </c>
      <c r="BZ15" s="43">
        <f>VLOOKUP($B$15,$B$5:$DR$8,BZ11,FALSE)/VLOOKUP($B$15,[1]PopulationData!$B$5:$AE$109,[1]PopulationData!$AD$111,FALSE)*100</f>
        <v>0.84875469597885078</v>
      </c>
      <c r="CA15" s="43">
        <f>VLOOKUP($B$15,$B$5:$DR$8,CA11,FALSE)/VLOOKUP($B$15,[1]PopulationData!$B$5:$AE$109,[1]PopulationData!$AD$111,FALSE)*100</f>
        <v>0.80701266175038266</v>
      </c>
      <c r="CB15" s="43">
        <f>VLOOKUP($B$15,$B$5:$DR$8,CB11,FALSE)/VLOOKUP($B$15,[1]PopulationData!$B$5:$AE$109,[1]PopulationData!$AD$111,FALSE)*100</f>
        <v>0.75135661611242521</v>
      </c>
      <c r="CC15" s="43">
        <f>VLOOKUP($B$15,$B$5:$DR$8,CC11,FALSE)/VLOOKUP($B$15,[1]PopulationData!$B$5:$AE$109,[1]PopulationData!$AD$111,FALSE)*100</f>
        <v>0.79309865034089333</v>
      </c>
      <c r="CD15" s="43">
        <f>VLOOKUP($B$15,$B$5:$DR$8,CD11,FALSE)/VLOOKUP($B$15,[1]PopulationData!$B$5:$AE$109,[1]PopulationData!$AD$111,FALSE)*100</f>
        <v>0.77918463893140388</v>
      </c>
      <c r="CE15" s="43">
        <f>VLOOKUP($B$15,$B$5:$DR$8,CE11,FALSE)/VLOOKUP($B$15,[1]PopulationData!$B$5:$AE$109,[1]PopulationData!$AD$111,FALSE)*100</f>
        <v>0.79309865034089333</v>
      </c>
      <c r="CF15" s="43">
        <f>VLOOKUP($B$15,$B$5:$DR$8,CF11,FALSE)/VLOOKUP($B$15,[1]PopulationData!$B$5:$AE$109,[1]PopulationData!$AD$111,FALSE)*100</f>
        <v>0.84875469597885078</v>
      </c>
      <c r="CG15" s="43">
        <f>VLOOKUP($B$15,$B$5:$DR$8,CG11,FALSE)/VLOOKUP($B$15,[1]PopulationData!$B$5:$AE$109,[1]PopulationData!$AD$111,FALSE)*100</f>
        <v>0.90441074161680812</v>
      </c>
      <c r="CH15" s="43">
        <f>VLOOKUP($B$15,$B$5:$DR$8,CH11,FALSE)/VLOOKUP($B$15,[1]PopulationData!$B$5:$AJ$109,[1]PopulationData!$AJ$111,FALSE)*100</f>
        <v>0.93267999331811346</v>
      </c>
      <c r="CI15" s="43">
        <f>VLOOKUP($B$15,$B$5:$DR$8,CI11,FALSE)/VLOOKUP($B$15,[1]PopulationData!$B$5:$AE$109,[1]PopulationData!$R$111,FALSE)*100</f>
        <v>0.5295397297916189</v>
      </c>
      <c r="CJ15" s="43">
        <f>VLOOKUP($B$15,$B$5:$DR$8,CJ11,FALSE)/VLOOKUP($B$15,[1]PopulationData!$B$5:$AE$109,[1]PopulationData!$R$111,FALSE)*100</f>
        <v>0.5295397297916189</v>
      </c>
      <c r="CK15" s="43">
        <f>VLOOKUP($B$15,$B$5:$DR$8,CK11,FALSE)/VLOOKUP($B$15,[1]PopulationData!$B$5:$AE$109,[1]PopulationData!$R$111,FALSE)*100</f>
        <v>0.55816349896954431</v>
      </c>
      <c r="CL15" s="43">
        <f>VLOOKUP($B$15,$B$5:$DR$8,CL11,FALSE)/VLOOKUP($B$15,[1]PopulationData!$B$5:$AE$109,[1]PopulationData!$R$111,FALSE)*100</f>
        <v>0.50091596061369359</v>
      </c>
      <c r="CM15" s="43">
        <f>VLOOKUP($B$15,$B$5:$DR$8,CM11,FALSE)/VLOOKUP($B$15,[1]PopulationData!$B$5:$AE$109,[1]PopulationData!$R$111,FALSE)*100</f>
        <v>0.48660407602473088</v>
      </c>
      <c r="CN15" s="43">
        <f>VLOOKUP($B$15,$B$5:$DR$8,CN11,FALSE)/VLOOKUP($B$15,[1]PopulationData!$B$5:$AE$109,[1]PopulationData!$R$111,FALSE)*100</f>
        <v>0.48660407602473088</v>
      </c>
      <c r="CO15" s="43">
        <f>VLOOKUP($B$15,$B$5:$DR$8,CO11,FALSE)/VLOOKUP($B$15,[1]PopulationData!$B$5:$AE$109,[1]PopulationData!$R$111,FALSE)*100</f>
        <v>0.45798030684680563</v>
      </c>
      <c r="CP15" s="43">
        <f>VLOOKUP($B$15,$B$5:$DR$8,CP11,FALSE)/VLOOKUP($B$15,[1]PopulationData!$B$5:$AE$109,[1]PopulationData!$R$111,FALSE)*100</f>
        <v>0.41504465307991756</v>
      </c>
      <c r="CQ15" s="43">
        <f>VLOOKUP($B$15,$B$5:$DR$8,CQ11,FALSE)/VLOOKUP($B$15,[1]PopulationData!$B$5:$AE$109,[1]PopulationData!$R$111,FALSE)*100</f>
        <v>0.4007327684909549</v>
      </c>
      <c r="CR15" s="43">
        <f>VLOOKUP($B$15,$B$5:$DR$8,CR11,FALSE)/VLOOKUP($B$15,[1]PopulationData!$B$5:$AE$109,[1]PopulationData!$R$111,FALSE)*100</f>
        <v>0.35779711472406683</v>
      </c>
      <c r="CS15" s="43">
        <f>VLOOKUP($B$15,$B$5:$DR$8,CS11,FALSE)/VLOOKUP($B$15,[1]PopulationData!$B$5:$AE$109,[1]PopulationData!$R$111,FALSE)*100</f>
        <v>0.34348523013510418</v>
      </c>
      <c r="CT15" s="43">
        <f>VLOOKUP($B$15,$B$5:$DR$8,CT11,FALSE)/VLOOKUP($B$15,[1]PopulationData!$B$5:$AE$109,[1]PopulationData!$X$111,FALSE)*100</f>
        <v>0.30521642619311878</v>
      </c>
      <c r="CU15" s="43">
        <f>VLOOKUP($B$15,$B$5:$DR$8,CU11,FALSE)/VLOOKUP($B$15,[1]PopulationData!$B$5:$AE$109,[1]PopulationData!$X$111,FALSE)*100</f>
        <v>0.2913429522752497</v>
      </c>
      <c r="CV15" s="43">
        <f>VLOOKUP($B$15,$B$5:$DR$8,CV11,FALSE)/VLOOKUP($B$15,[1]PopulationData!$B$5:$AE$109,[1]PopulationData!$X$111,FALSE)*100</f>
        <v>0.27746947835738067</v>
      </c>
      <c r="CW15" s="43">
        <f>VLOOKUP($B$15,$B$5:$DR$8,CW11,FALSE)/VLOOKUP($B$15,[1]PopulationData!$B$5:$AE$109,[1]PopulationData!$X$111,FALSE)*100</f>
        <v>0.30521642619311878</v>
      </c>
      <c r="CX15" s="43">
        <f>VLOOKUP($B$15,$B$5:$DR$8,CX11,FALSE)/VLOOKUP($B$15,[1]PopulationData!$B$5:$AE$109,[1]PopulationData!$X$111,FALSE)*100</f>
        <v>0.27746947835738067</v>
      </c>
      <c r="CY15" s="43">
        <f>VLOOKUP($B$15,$B$5:$DR$8,CY11,FALSE)/VLOOKUP($B$15,[1]PopulationData!$B$5:$AE$109,[1]PopulationData!$X$111,FALSE)*100</f>
        <v>0.26359600443951164</v>
      </c>
      <c r="CZ15" s="43">
        <f>VLOOKUP($B$15,$B$5:$DR$8,CZ11,FALSE)/VLOOKUP($B$15,[1]PopulationData!$B$5:$AE$109,[1]PopulationData!$X$111,FALSE)*100</f>
        <v>0.20810210876803553</v>
      </c>
      <c r="DA15" s="43">
        <f>VLOOKUP($B$15,$B$5:$DR$8,DA11,FALSE)/VLOOKUP($B$15,[1]PopulationData!$B$5:$AE$109,[1]PopulationData!$X$111,FALSE)*100</f>
        <v>0.22197558268590456</v>
      </c>
      <c r="DB15" s="43">
        <f>VLOOKUP($B$15,$B$5:$DR$8,DB11,FALSE)/VLOOKUP($B$15,[1]PopulationData!$B$5:$AE$109,[1]PopulationData!$X$111,FALSE)*100</f>
        <v>0.18035516093229745</v>
      </c>
      <c r="DC15" s="43">
        <f>VLOOKUP($B$15,$B$5:$DR$8,DC11,FALSE)/VLOOKUP($B$15,[1]PopulationData!$B$5:$AE$109,[1]PopulationData!$X$111,FALSE)*100</f>
        <v>0.16648168701442839</v>
      </c>
      <c r="DD15" s="43">
        <f>VLOOKUP($B$15,$B$5:$DR$8,DD11,FALSE)/VLOOKUP($B$15,[1]PopulationData!$B$5:$AE$109,[1]PopulationData!$X$111,FALSE)*100</f>
        <v>0.15260821309655939</v>
      </c>
      <c r="DE15" s="43">
        <f>VLOOKUP($B$15,$B$5:$DR$8,DE11,FALSE)/VLOOKUP($B$15,[1]PopulationData!$B$5:$AE$109,[1]PopulationData!$X$111,FALSE)*100</f>
        <v>0.16648168701442839</v>
      </c>
      <c r="DF15" s="43">
        <f>VLOOKUP($B$15,$B$5:$DR$8,DF11,FALSE)/VLOOKUP($B$15,[1]PopulationData!$B$5:$AE$109,[1]PopulationData!$AD$111,FALSE)*100</f>
        <v>0.15305412550438291</v>
      </c>
      <c r="DG15" s="43">
        <f>VLOOKUP($B$15,$B$5:$DR$8,DG11,FALSE)/VLOOKUP($B$15,[1]PopulationData!$B$5:$AE$109,[1]PopulationData!$AD$111,FALSE)*100</f>
        <v>0.13914011409489355</v>
      </c>
      <c r="DH15" s="43">
        <f>VLOOKUP($B$15,$B$5:$DR$8,DH11,FALSE)/VLOOKUP($B$15,[1]PopulationData!$B$5:$AE$109,[1]PopulationData!$AD$111,FALSE)*100</f>
        <v>0.15305412550438291</v>
      </c>
      <c r="DI15" s="43">
        <f>VLOOKUP($B$15,$B$5:$DR$8,DI11,FALSE)/VLOOKUP($B$15,[1]PopulationData!$B$5:$AE$109,[1]PopulationData!$AD$111,FALSE)*100</f>
        <v>0.13914011409489355</v>
      </c>
      <c r="DJ15" s="43">
        <f>VLOOKUP($B$15,$B$5:$DR$8,DJ11,FALSE)/VLOOKUP($B$15,[1]PopulationData!$B$5:$AE$109,[1]PopulationData!$AD$111,FALSE)*100</f>
        <v>9.7398079866425485E-2</v>
      </c>
      <c r="DK15" s="43">
        <f>VLOOKUP($B$15,$B$5:$DR$8,DK11,FALSE)/VLOOKUP($B$15,[1]PopulationData!$B$5:$AE$109,[1]PopulationData!$AD$111,FALSE)*100</f>
        <v>0.12522610268540418</v>
      </c>
      <c r="DL15" s="43">
        <f>VLOOKUP($B$15,$B$5:$DR$8,DL11,FALSE)/VLOOKUP($B$15,[1]PopulationData!$B$5:$AE$109,[1]PopulationData!$AD$111,FALSE)*100</f>
        <v>0.11131209127591485</v>
      </c>
      <c r="DM15" s="43">
        <f>VLOOKUP($B$15,$B$5:$DR$8,DM11,FALSE)/VLOOKUP($B$15,[1]PopulationData!$B$5:$AE$109,[1]PopulationData!$AD$111,FALSE)*100</f>
        <v>9.7398079866425485E-2</v>
      </c>
      <c r="DN15" s="43">
        <f>VLOOKUP($B$15,$B$5:$DR$8,DN11,FALSE)/VLOOKUP($B$15,[1]PopulationData!$B$5:$AE$109,[1]PopulationData!$AD$111,FALSE)*100</f>
        <v>9.7398079866425485E-2</v>
      </c>
      <c r="DO15" s="43">
        <f>VLOOKUP($B$15,$B$5:$DR$8,DO11,FALSE)/VLOOKUP($B$15,[1]PopulationData!$B$5:$AE$109,[1]PopulationData!$AD$111,FALSE)*100</f>
        <v>0.12522610268540418</v>
      </c>
      <c r="DP15" s="43">
        <f>VLOOKUP($B$15,$B$5:$DR$8,DP11,FALSE)/VLOOKUP($B$15,[1]PopulationData!$B$5:$AE$109,[1]PopulationData!$AD$111,FALSE)*100</f>
        <v>0.12522610268540418</v>
      </c>
      <c r="DQ15" s="43">
        <f>VLOOKUP($B$15,$B$5:$DR$8,DQ11,FALSE)/VLOOKUP($B$15,[1]PopulationData!$B$5:$AE$109,[1]PopulationData!$AD$111,FALSE)*100</f>
        <v>0.12522610268540418</v>
      </c>
      <c r="DR15" s="43">
        <f>VLOOKUP($B$15,$B$5:$DR$8,DR11,FALSE)/VLOOKUP($B$15,[1]PopulationData!$B$5:$AJ$109,[1]PopulationData!$AJ$111,FALSE)*100</f>
        <v>0.12528537223676151</v>
      </c>
      <c r="DS15" s="43">
        <f>VLOOKUP($B$15,$B$5:$ED$8,DS11,FALSE)/VLOOKUP($B$15,[1]PopulationData!$B$5:$AE$109,[1]PopulationData!$I$111,FALSE)*100</f>
        <v>3.8367704401860001</v>
      </c>
      <c r="DT15" s="43">
        <f>VLOOKUP($B$15,$B$5:$ED$8,DT11,FALSE)/VLOOKUP($B$15,[1]PopulationData!$B$5:$AE$109,[1]PopulationData!$O$111,FALSE)*100</f>
        <v>3.7454342846530055</v>
      </c>
      <c r="DU15" s="43">
        <f>VLOOKUP($B$15,$B$5:$ED$8,DU11,FALSE)/VLOOKUP($B$15,[1]PopulationData!$B$5:$AE$109,[1]PopulationData!$O$111,FALSE)*100</f>
        <v>3.7351162838688374</v>
      </c>
      <c r="DV15" s="43">
        <f>VLOOKUP($B$15,$B$5:$ED$8,DV11,FALSE)/VLOOKUP($B$15,[1]PopulationData!$B$5:$AE$109,[1]PopulationData!$O$111,FALSE)*100</f>
        <v>3.7041622815163335</v>
      </c>
      <c r="DW15" s="43">
        <f>VLOOKUP($B$15,$B$5:$ED$8,DW11,FALSE)/VLOOKUP($B$15,[1]PopulationData!$B$5:$AE$109,[1]PopulationData!$O$111,FALSE)*100</f>
        <v>3.6938442807321654</v>
      </c>
      <c r="DX15" s="43">
        <f>VLOOKUP($B$15,$B$5:$ED$8,DX11,FALSE)/VLOOKUP($B$15,[1]PopulationData!$B$5:$AE$109,[1]PopulationData!$U$111,FALSE)*100</f>
        <v>3.508420208500401</v>
      </c>
      <c r="DY15" s="43">
        <f>VLOOKUP($B$15,$B$5:$ED$8,DY11,FALSE)/VLOOKUP($B$15,[1]PopulationData!$B$5:$AE$109,[1]PopulationData!$U$111,FALSE)*100</f>
        <v>3.5284683239775463</v>
      </c>
      <c r="DZ15" s="43">
        <f>VLOOKUP($B$15,$B$5:$ED$8,DZ11,FALSE)/VLOOKUP($B$15,[1]PopulationData!$B$5:$AE$109,[1]PopulationData!$U$111,FALSE)*100</f>
        <v>3.508420208500401</v>
      </c>
      <c r="EA15" s="43">
        <f>VLOOKUP($B$15,$B$5:$ED$8,EA11,FALSE)/VLOOKUP($B$15,[1]PopulationData!$B$5:$AE$109,[1]PopulationData!$U$111,FALSE)*100</f>
        <v>3.508420208500401</v>
      </c>
      <c r="EB15" s="43">
        <f>VLOOKUP($B$15,$B$5:$ED$8,EB11,FALSE)/VLOOKUP($B$15,[1]PopulationData!$B$5:$AE$109,[1]PopulationData!$AA$111,FALSE)*100</f>
        <v>3.3837063062703372</v>
      </c>
      <c r="EC15" s="43">
        <f>VLOOKUP($B$15,$B$5:$ED$8,EC11,FALSE)/VLOOKUP($B$15,[1]PopulationData!$B$5:$AE$109,[1]PopulationData!$AA$111,FALSE)*100</f>
        <v>3.2439662228255441</v>
      </c>
      <c r="ED15" s="43">
        <f>VLOOKUP($B$15,$B$5:$ED$8,ED11,FALSE)/VLOOKUP($B$15,[1]PopulationData!$B$5:$AE$109,[1]PopulationData!$AA$111,FALSE)*100</f>
        <v>3.1441518775078356</v>
      </c>
    </row>
    <row r="16" spans="1:170" x14ac:dyDescent="0.15">
      <c r="B16" s="33" t="str">
        <f>B6</f>
        <v>County Durham</v>
      </c>
      <c r="C16" s="43">
        <f>C6/[1]PopulationData!$L107*100</f>
        <v>14.185401723826171</v>
      </c>
      <c r="D16" s="43">
        <f>D6/[1]PopulationData!$R107*100</f>
        <v>13.862444466713427</v>
      </c>
      <c r="E16" s="43">
        <f>E6/[1]PopulationData!$R107*100</f>
        <v>13.822967625953893</v>
      </c>
      <c r="F16" s="43">
        <f>F6/[1]PopulationData!$R107*100</f>
        <v>13.236888374677729</v>
      </c>
      <c r="G16" s="43">
        <f>G6/[1]PopulationData!$R107*100</f>
        <v>13.039504170880059</v>
      </c>
      <c r="H16" s="43">
        <f>H6/[1]PopulationData!$X107*100</f>
        <v>12.911766048415318</v>
      </c>
      <c r="I16" s="43">
        <f>I6/[1]PopulationData!$X107*100</f>
        <v>12.930024496751519</v>
      </c>
      <c r="J16" s="43">
        <f>J6/[1]PopulationData!$X107*100</f>
        <v>12.631803173926937</v>
      </c>
      <c r="K16" s="43">
        <f>K6/[1]PopulationData!$X107*100</f>
        <v>12.549640156414041</v>
      </c>
      <c r="L16" s="43">
        <f>L6/[1]PopulationData!$AD107*100</f>
        <v>12.379476636540273</v>
      </c>
      <c r="M16" s="43">
        <f>M6/[1]PopulationData!$AD107*100</f>
        <v>12.417604875534177</v>
      </c>
      <c r="N16" s="43">
        <f>N6/[1]PopulationData!$AD107*100</f>
        <v>12.249840623961006</v>
      </c>
      <c r="O16" s="43">
        <f>O6/[1]PopulationData!$IY107*100</f>
        <v>5.7084261860930789</v>
      </c>
      <c r="P16" s="43">
        <f>P6/[1]PopulationData!$IY107*100</f>
        <v>5.837612634434648</v>
      </c>
      <c r="Q16" s="43">
        <f>Q6/[1]PopulationData!$IY107*100</f>
        <v>5.9022058586054325</v>
      </c>
      <c r="R16" s="43">
        <f>R6/[1]PopulationData!$IZ107*100</f>
        <v>5.4967132226490296</v>
      </c>
      <c r="S16" s="43">
        <f>S6/[1]PopulationData!$IZ107*100</f>
        <v>5.1431234831803794</v>
      </c>
      <c r="T16" s="43">
        <f>T6/[1]PopulationData!$IZ107*100</f>
        <v>4.7654253523843195</v>
      </c>
      <c r="U16" s="43">
        <f>U6/[1]PopulationData!$IZ107*100</f>
        <v>4.1546794387566495</v>
      </c>
      <c r="V16" s="43">
        <f>V6/[1]PopulationData!$IZ107*100</f>
        <v>4.1466433083141805</v>
      </c>
      <c r="W16" s="43">
        <f>W6/[1]PopulationData!$IZ107*100</f>
        <v>4.0421736125620793</v>
      </c>
      <c r="X16" s="43">
        <f>X6/[1]PopulationData!$IZ107*100</f>
        <v>4.3716549607033226</v>
      </c>
      <c r="Y16" s="43">
        <f>Y6/[1]PopulationData!$IZ107*100</f>
        <v>4.2270046127388738</v>
      </c>
      <c r="Z16" s="43">
        <f>Z6/[1]PopulationData!$JA107*100</f>
        <v>3.8456648868548182</v>
      </c>
      <c r="AA16" s="43">
        <f>AA6/[1]PopulationData!$JA107*100</f>
        <v>3.5755148741418767</v>
      </c>
      <c r="AB16" s="43">
        <f>AB6/[1]PopulationData!$JA107*100</f>
        <v>3.5914060513602846</v>
      </c>
      <c r="AC16" s="43">
        <f>AC6/[1]PopulationData!$JA107*100</f>
        <v>3.6708619374523264</v>
      </c>
      <c r="AD16" s="43">
        <f>AD6/[1]PopulationData!$JA107*100</f>
        <v>3.488113399440631</v>
      </c>
      <c r="AE16" s="43">
        <f>AE6/[1]PopulationData!$JA107*100</f>
        <v>3.329201627256547</v>
      </c>
      <c r="AF16" s="43">
        <f>AF6/[1]PopulationData!$JA107*100</f>
        <v>3.1385075006356469</v>
      </c>
      <c r="AG16" s="43">
        <f>AG6/[1]PopulationData!$JA107*100</f>
        <v>3.0113780828883807</v>
      </c>
      <c r="AH16" s="43">
        <f>AH6/[1]PopulationData!$JA107*100</f>
        <v>3.1146707348080347</v>
      </c>
      <c r="AI16" s="43">
        <f>AI6/[1]PopulationData!$JA107*100</f>
        <v>3.130561912026443</v>
      </c>
      <c r="AJ16" s="43">
        <f>AJ6/[1]PopulationData!$JA107*100</f>
        <v>3.1623442664632595</v>
      </c>
      <c r="AK16" s="43">
        <f>AK6/[1]PopulationData!$JA107*100</f>
        <v>2.9398677854055428</v>
      </c>
      <c r="AL16" s="43">
        <f>AL6/[1]PopulationData!$JB107*100</f>
        <v>2.8960278525083085</v>
      </c>
      <c r="AM16" s="43">
        <f>AM6/[1]PopulationData!$JB107*100</f>
        <v>2.8802025636967876</v>
      </c>
      <c r="AN16" s="43">
        <f>AN6/[1]PopulationData!$JB107*100</f>
        <v>2.9276784301313499</v>
      </c>
      <c r="AO16" s="43">
        <f>AO6/[1]PopulationData!$JB107*100</f>
        <v>3.1334071846811202</v>
      </c>
      <c r="AP16" s="43">
        <f>AP6/[1]PopulationData!$JB107*100</f>
        <v>3.2046209843329643</v>
      </c>
      <c r="AQ16" s="43">
        <f>AQ6/[1]PopulationData!$JB107*100</f>
        <v>3.0542807406235166</v>
      </c>
      <c r="AR16" s="43">
        <f>AR6/[1]PopulationData!$JB107*100</f>
        <v>3.0147175185947144</v>
      </c>
      <c r="AS16" s="43">
        <f>AS6/[1]PopulationData!$JB107*100</f>
        <v>2.9355910745371103</v>
      </c>
      <c r="AT16" s="43">
        <f>AT6/[1]PopulationData!$JB107*100</f>
        <v>2.9988922297831935</v>
      </c>
      <c r="AU16" s="43">
        <f>AU6/[1]PopulationData!$JB107*100</f>
        <v>3.1175818958695993</v>
      </c>
      <c r="AV16" s="43">
        <f>AV6/[1]PopulationData!$JB107*100</f>
        <v>3.260009495173287</v>
      </c>
      <c r="AW16" s="43">
        <f>AW6/[1]PopulationData!$JB107*100</f>
        <v>3.4420003165057764</v>
      </c>
      <c r="AX16" s="43">
        <f>AX6/[1]PopulationData!$JC107*100</f>
        <v>3.4123734247531985</v>
      </c>
      <c r="AY16" s="43">
        <f>AY6/[1]PopulationData!$R107*100</f>
        <v>3.6090942494389724</v>
      </c>
      <c r="AZ16" s="43">
        <f>AZ6/[1]PopulationData!$R107*100</f>
        <v>3.7199330715715115</v>
      </c>
      <c r="BA16" s="43">
        <f>BA6/[1]PopulationData!$R107*100</f>
        <v>3.6683095105782741</v>
      </c>
      <c r="BB16" s="43">
        <f>BB6/[1]PopulationData!$R107*100</f>
        <v>3.4769986668974537</v>
      </c>
      <c r="BC16" s="43">
        <f>BC6/[1]PopulationData!$R107*100</f>
        <v>3.3206096438885289</v>
      </c>
      <c r="BD16" s="43">
        <f>BD6/[1]PopulationData!$R107*100</f>
        <v>3.1201887600324314</v>
      </c>
      <c r="BE16" s="43">
        <f>BE6/[1]PopulationData!$R107*100</f>
        <v>2.8529609148909674</v>
      </c>
      <c r="BF16" s="43">
        <f>BF6/[1]PopulationData!$R107*100</f>
        <v>2.7451587728168541</v>
      </c>
      <c r="BG16" s="43">
        <f>BG6/[1]PopulationData!$R107*100</f>
        <v>2.6449483308888055</v>
      </c>
      <c r="BH16" s="43">
        <f>BH6/[1]PopulationData!$R107*100</f>
        <v>2.6631684112393597</v>
      </c>
      <c r="BI16" s="43">
        <f>BI6/[1]PopulationData!$R107*100</f>
        <v>2.5735863495158009</v>
      </c>
      <c r="BJ16" s="43">
        <f>BJ6/[1]PopulationData!$X107*100</f>
        <v>2.4435890023279523</v>
      </c>
      <c r="BK16" s="43">
        <f>BK6/[1]PopulationData!$X107*100</f>
        <v>2.3355598496721086</v>
      </c>
      <c r="BL16" s="43">
        <f>BL6/[1]PopulationData!$X107*100</f>
        <v>2.4101151803782543</v>
      </c>
      <c r="BM16" s="43">
        <f>BM6/[1]PopulationData!$X107*100</f>
        <v>2.3872921199580057</v>
      </c>
      <c r="BN16" s="43">
        <f>BN6/[1]PopulationData!$X107*100</f>
        <v>2.3264306255040093</v>
      </c>
      <c r="BO16" s="43">
        <f>BO6/[1]PopulationData!$X107*100</f>
        <v>2.2579614442432634</v>
      </c>
      <c r="BP16" s="43">
        <f>BP6/[1]PopulationData!$X107*100</f>
        <v>2.2062291739573663</v>
      </c>
      <c r="BQ16" s="43">
        <f>BQ6/[1]PopulationData!$X107*100</f>
        <v>2.1499322915874202</v>
      </c>
      <c r="BR16" s="43">
        <f>BR6/[1]PopulationData!$X107*100</f>
        <v>2.162104590478219</v>
      </c>
      <c r="BS16" s="43">
        <f>BS6/[1]PopulationData!$X107*100</f>
        <v>2.186449188259818</v>
      </c>
      <c r="BT16" s="43">
        <f>BT6/[1]PopulationData!$X107*100</f>
        <v>2.1666692025622689</v>
      </c>
      <c r="BU16" s="43">
        <f>BU6/[1]PopulationData!$X107*100</f>
        <v>2.1073292454696224</v>
      </c>
      <c r="BV16" s="43">
        <f>BV6/[1]PopulationData!$AD107*100</f>
        <v>2.0894274968658588</v>
      </c>
      <c r="BW16" s="43">
        <f>BW6/[1]PopulationData!$AD107*100</f>
        <v>2.1184049585012246</v>
      </c>
      <c r="BX16" s="43">
        <f>BX6/[1]PopulationData!$AD107*100</f>
        <v>2.2022870842878106</v>
      </c>
      <c r="BY16" s="43">
        <f>BY6/[1]PopulationData!$AD107*100</f>
        <v>2.3090461534707374</v>
      </c>
      <c r="BZ16" s="43">
        <f>BZ6/[1]PopulationData!$AD107*100</f>
        <v>2.3639508176219568</v>
      </c>
      <c r="CA16" s="43">
        <f>CA6/[1]PopulationData!$AD107*100</f>
        <v>2.2968451169926887</v>
      </c>
      <c r="CB16" s="43">
        <f>CB6/[1]PopulationData!$AD107*100</f>
        <v>2.2800686918353712</v>
      </c>
      <c r="CC16" s="43">
        <f>CC6/[1]PopulationData!$AD107*100</f>
        <v>2.2282142868036638</v>
      </c>
      <c r="CD16" s="43">
        <f>CD6/[1]PopulationData!$AD107*100</f>
        <v>2.2343148050426884</v>
      </c>
      <c r="CE16" s="43">
        <f>CE6/[1]PopulationData!$AD107*100</f>
        <v>2.2907445987536641</v>
      </c>
      <c r="CF16" s="43">
        <f>CF6/[1]PopulationData!$AD107*100</f>
        <v>2.3502246515841518</v>
      </c>
      <c r="CG16" s="43">
        <f>CG6/[1]PopulationData!$AD107*100</f>
        <v>2.3868277610182984</v>
      </c>
      <c r="CH16" s="43">
        <f>CH6/[1]PopulationData!$AJ107*100</f>
        <v>2.3884596953149559</v>
      </c>
      <c r="CI16" s="43">
        <f>CI6/[1]PopulationData!$R107*100</f>
        <v>1.3118457852399128</v>
      </c>
      <c r="CJ16" s="43">
        <f>CJ6/[1]PopulationData!$R107*100</f>
        <v>1.2966623849477841</v>
      </c>
      <c r="CK16" s="43">
        <f>CK6/[1]PopulationData!$R107*100</f>
        <v>1.2480755040129725</v>
      </c>
      <c r="CL16" s="43">
        <f>CL6/[1]PopulationData!$R107*100</f>
        <v>1.208598663253438</v>
      </c>
      <c r="CM16" s="43">
        <f>CM6/[1]PopulationData!$R107*100</f>
        <v>1.1478650620849236</v>
      </c>
      <c r="CN16" s="43">
        <f>CN6/[1]PopulationData!$R107*100</f>
        <v>1.088649800945622</v>
      </c>
      <c r="CO16" s="43">
        <f>CO6/[1]PopulationData!$R107*100</f>
        <v>1.0218428396602559</v>
      </c>
      <c r="CP16" s="43">
        <f>CP6/[1]PopulationData!$R107*100</f>
        <v>0.97629263878387018</v>
      </c>
      <c r="CQ16" s="43">
        <f>CQ6/[1]PopulationData!$R107*100</f>
        <v>0.91859571767378156</v>
      </c>
      <c r="CR16" s="43">
        <f>CR6/[1]PopulationData!$R107*100</f>
        <v>0.88367389700188559</v>
      </c>
      <c r="CS16" s="43">
        <f>CS6/[1]PopulationData!$R107*100</f>
        <v>0.8305319959794355</v>
      </c>
      <c r="CT16" s="43">
        <f>CT6/[1]PopulationData!$X107*100</f>
        <v>0.77141944220440328</v>
      </c>
      <c r="CU16" s="43">
        <f>CU6/[1]PopulationData!$X107*100</f>
        <v>0.73490254553200551</v>
      </c>
      <c r="CV16" s="43">
        <f>CV6/[1]PopulationData!$X107*100</f>
        <v>0.70751487302770721</v>
      </c>
      <c r="CW16" s="43">
        <f>CW6/[1]PopulationData!$X107*100</f>
        <v>0.67556258843935912</v>
      </c>
      <c r="CX16" s="43">
        <f>CX6/[1]PopulationData!$X107*100</f>
        <v>0.64665337857371086</v>
      </c>
      <c r="CY16" s="43">
        <f>CY6/[1]PopulationData!$X107*100</f>
        <v>0.63143800496021185</v>
      </c>
      <c r="CZ16" s="43">
        <f>CZ6/[1]PopulationData!$X107*100</f>
        <v>0.60100725773321362</v>
      </c>
      <c r="DA16" s="43">
        <f>DA6/[1]PopulationData!$X107*100</f>
        <v>0.58427034675836464</v>
      </c>
      <c r="DB16" s="43">
        <f>DB6/[1]PopulationData!$X107*100</f>
        <v>0.57514112259026517</v>
      </c>
      <c r="DC16" s="43">
        <f>DC6/[1]PopulationData!$X107*100</f>
        <v>0.57514112259026517</v>
      </c>
      <c r="DD16" s="43">
        <f>DD6/[1]PopulationData!$X107*100</f>
        <v>0.57209804786756546</v>
      </c>
      <c r="DE16" s="43">
        <f>DE6/[1]PopulationData!$X107*100</f>
        <v>0.56144728633811603</v>
      </c>
      <c r="DF16" s="43">
        <f>DF6/[1]PopulationData!$AD107*100</f>
        <v>0.54447125283292819</v>
      </c>
      <c r="DG16" s="43">
        <f>DG6/[1]PopulationData!$AD107*100</f>
        <v>0.52921995723536719</v>
      </c>
      <c r="DH16" s="43">
        <f>DH6/[1]PopulationData!$AD107*100</f>
        <v>0.51396866163780619</v>
      </c>
      <c r="DI16" s="43">
        <f>DI6/[1]PopulationData!$AD107*100</f>
        <v>0.51396866163780619</v>
      </c>
      <c r="DJ16" s="43">
        <f>DJ6/[1]PopulationData!$AD107*100</f>
        <v>0.51396866163780619</v>
      </c>
      <c r="DK16" s="43">
        <f>DK6/[1]PopulationData!$AD107*100</f>
        <v>0.50939327295853776</v>
      </c>
      <c r="DL16" s="43">
        <f>DL6/[1]PopulationData!$AD107*100</f>
        <v>0.49261684780122067</v>
      </c>
      <c r="DM16" s="43">
        <f>DM6/[1]PopulationData!$AD107*100</f>
        <v>0.49261684780122067</v>
      </c>
      <c r="DN16" s="43">
        <f>DN6/[1]PopulationData!$AD107*100</f>
        <v>0.48651632956219631</v>
      </c>
      <c r="DO16" s="43">
        <f>DO6/[1]PopulationData!$AD107*100</f>
        <v>0.50176762515975726</v>
      </c>
      <c r="DP16" s="43">
        <f>DP6/[1]PopulationData!$AD107*100</f>
        <v>0.50634301383902569</v>
      </c>
      <c r="DQ16" s="43">
        <f>DQ6/[1]PopulationData!$AD107*100</f>
        <v>0.49871736604024514</v>
      </c>
      <c r="DR16" s="43">
        <f>DR6/[1]PopulationData!$AJ107*100</f>
        <v>0.49142749002646385</v>
      </c>
      <c r="DS16" s="43">
        <f>DS6/[1]PopulationData!$I107*100</f>
        <v>7.9474613738172373</v>
      </c>
      <c r="DT16" s="43">
        <f>DT6/[1]PopulationData!$O107*100</f>
        <v>7.8662695295791956</v>
      </c>
      <c r="DU16" s="43">
        <f>DU6/[1]PopulationData!$O107*100</f>
        <v>7.8040548422468836</v>
      </c>
      <c r="DV16" s="43">
        <f>DV6/[1]PopulationData!$O107*100</f>
        <v>7.749616990831111</v>
      </c>
      <c r="DW16" s="43">
        <f>DW6/[1]PopulationData!$O107*100</f>
        <v>7.6990675573736063</v>
      </c>
      <c r="DX16" s="43">
        <f>DX6/[1]PopulationData!$U107*100</f>
        <v>7.628542688634905</v>
      </c>
      <c r="DY16" s="43">
        <f>DY6/[1]PopulationData!$U107*100</f>
        <v>7.5277590962037539</v>
      </c>
      <c r="DZ16" s="43">
        <f>DZ6/[1]PopulationData!$U107*100</f>
        <v>7.4037177516731045</v>
      </c>
      <c r="EA16" s="43">
        <f>EA6/[1]PopulationData!$U107*100</f>
        <v>7.2234701729020054</v>
      </c>
      <c r="EB16" s="43">
        <f>EB6/[1]PopulationData!$AA107*100</f>
        <v>7.0706661027129654</v>
      </c>
      <c r="EC16" s="43">
        <f>EC6/[1]PopulationData!$AA107*100</f>
        <v>6.9103641943477161</v>
      </c>
      <c r="ED16" s="43">
        <f>ED6/[1]PopulationData!$AA107*100</f>
        <v>6.6940531854693077</v>
      </c>
    </row>
    <row r="17" spans="1:242" x14ac:dyDescent="0.15">
      <c r="B17" s="33" t="str">
        <f>B7</f>
        <v>North East</v>
      </c>
      <c r="C17" s="43">
        <f>C7/[1]PopulationData!$L108*100</f>
        <v>14.429446393530357</v>
      </c>
      <c r="D17" s="43">
        <f>D7/[1]PopulationData!$R108*100</f>
        <v>14.196289646918014</v>
      </c>
      <c r="E17" s="43">
        <f>E7/[1]PopulationData!$R108*100</f>
        <v>14.164572112507482</v>
      </c>
      <c r="F17" s="43">
        <f>F7/[1]PopulationData!$R108*100</f>
        <v>13.594853381208857</v>
      </c>
      <c r="G17" s="43">
        <f>G7/[1]PopulationData!$R108*100</f>
        <v>13.328545780969481</v>
      </c>
      <c r="H17" s="43">
        <f>H7/[1]PopulationData!$X108*100</f>
        <v>13.154848792704533</v>
      </c>
      <c r="I17" s="43">
        <f>I7/[1]PopulationData!$X108*100</f>
        <v>13.217219628101901</v>
      </c>
      <c r="J17" s="43">
        <f>J7/[1]PopulationData!$X108*100</f>
        <v>12.83939629829092</v>
      </c>
      <c r="K17" s="43">
        <f>K7/[1]PopulationData!$X108*100</f>
        <v>12.703259955644741</v>
      </c>
      <c r="L17" s="43">
        <f>L7/[1]PopulationData!$AD108*100</f>
        <v>12.796673243707623</v>
      </c>
      <c r="M17" s="43">
        <f>M7/[1]PopulationData!$AD108*100</f>
        <v>12.894667546811819</v>
      </c>
      <c r="N17" s="43">
        <f>N7/[1]PopulationData!$AD108*100</f>
        <v>12.635553776027105</v>
      </c>
      <c r="O17" s="43">
        <f>O7/[1]PopulationData!$IY108*100</f>
        <v>6.3658075896411228</v>
      </c>
      <c r="P17" s="43">
        <f>P7/[1]PopulationData!$IY108*100</f>
        <v>6.5328358907915902</v>
      </c>
      <c r="Q17" s="43">
        <f>Q7/[1]PopulationData!$IY108*100</f>
        <v>6.4563462949376369</v>
      </c>
      <c r="R17" s="43">
        <f>R7/[1]PopulationData!$IZ108*100</f>
        <v>6.0996373019765633</v>
      </c>
      <c r="S17" s="43">
        <f>S7/[1]PopulationData!$IZ108*100</f>
        <v>5.7481857288793226</v>
      </c>
      <c r="T17" s="43">
        <f>T7/[1]PopulationData!$IZ108*100</f>
        <v>5.3467499320526963</v>
      </c>
      <c r="U17" s="43">
        <f>U7/[1]PopulationData!$IZ108*100</f>
        <v>4.8687757926404478</v>
      </c>
      <c r="V17" s="43">
        <f>V7/[1]PopulationData!$IZ108*100</f>
        <v>4.8437836807757551</v>
      </c>
      <c r="W17" s="43">
        <f>W7/[1]PopulationData!$IZ108*100</f>
        <v>4.7422532263254409</v>
      </c>
      <c r="X17" s="43">
        <f>X7/[1]PopulationData!$IZ108*100</f>
        <v>4.9250080443360069</v>
      </c>
      <c r="Y17" s="43">
        <f>Y7/[1]PopulationData!$IZ108*100</f>
        <v>4.7641213242070473</v>
      </c>
      <c r="Z17" s="43">
        <f>Z7/[1]PopulationData!$JA108*100</f>
        <v>4.4316980565580995</v>
      </c>
      <c r="AA17" s="43">
        <f>AA7/[1]PopulationData!$JA108*100</f>
        <v>4.1470935942103315</v>
      </c>
      <c r="AB17" s="43">
        <f>AB7/[1]PopulationData!$JA108*100</f>
        <v>4.248738045048821</v>
      </c>
      <c r="AC17" s="43">
        <f>AC7/[1]PopulationData!$JA108*100</f>
        <v>4.240919241138168</v>
      </c>
      <c r="AD17" s="43">
        <f>AD7/[1]PopulationData!$JA108*100</f>
        <v>4.0298115355505377</v>
      </c>
      <c r="AE17" s="43">
        <f>AE7/[1]PopulationData!$JA108*100</f>
        <v>3.8374689593484743</v>
      </c>
      <c r="AF17" s="43">
        <f>AF7/[1]PopulationData!$JA108*100</f>
        <v>3.6138511675038001</v>
      </c>
      <c r="AG17" s="43">
        <f>AG7/[1]PopulationData!$JA108*100</f>
        <v>3.4621663716371329</v>
      </c>
      <c r="AH17" s="43">
        <f>AH7/[1]PopulationData!$JA108*100</f>
        <v>3.5122067166653115</v>
      </c>
      <c r="AI17" s="43">
        <f>AI7/[1]PopulationData!$JA108*100</f>
        <v>3.5638108224756206</v>
      </c>
      <c r="AJ17" s="43">
        <f>AJ7/[1]PopulationData!$JA108*100</f>
        <v>3.6545089478391954</v>
      </c>
      <c r="AK17" s="43">
        <f>AK7/[1]PopulationData!$JA108*100</f>
        <v>3.5794484302969267</v>
      </c>
      <c r="AL17" s="43">
        <f>AL7/[1]PopulationData!$JB108*100</f>
        <v>3.4812539417082151</v>
      </c>
      <c r="AM17" s="43">
        <f>AM7/[1]PopulationData!$JB108*100</f>
        <v>3.3620221708340261</v>
      </c>
      <c r="AN17" s="43">
        <f>AN7/[1]PopulationData!$JB108*100</f>
        <v>3.5141995626076614</v>
      </c>
      <c r="AO17" s="43">
        <f>AO7/[1]PopulationData!$JB108*100</f>
        <v>3.7055979316425431</v>
      </c>
      <c r="AP17" s="43">
        <f>AP7/[1]PopulationData!$JB108*100</f>
        <v>3.7416812307228895</v>
      </c>
      <c r="AQ17" s="43">
        <f>AQ7/[1]PopulationData!$JB108*100</f>
        <v>3.6208806207582511</v>
      </c>
      <c r="AR17" s="43">
        <f>AR7/[1]PopulationData!$JB108*100</f>
        <v>3.5581270571402577</v>
      </c>
      <c r="AS17" s="43">
        <f>AS7/[1]PopulationData!$JB108*100</f>
        <v>3.4812539417082151</v>
      </c>
      <c r="AT17" s="43">
        <f>AT7/[1]PopulationData!$JB108*100</f>
        <v>3.5110618844267618</v>
      </c>
      <c r="AU17" s="43">
        <f>AU7/[1]PopulationData!$JB108*100</f>
        <v>3.6098987471251025</v>
      </c>
      <c r="AV17" s="43">
        <f>AV7/[1]PopulationData!$JB108*100</f>
        <v>3.6663769543812972</v>
      </c>
      <c r="AW17" s="43">
        <f>AW7/[1]PopulationData!$JB108*100</f>
        <v>3.892289783406075</v>
      </c>
      <c r="AX17" s="43">
        <f>AX7/[1]PopulationData!$JC108*100</f>
        <v>3.8714519607439519</v>
      </c>
      <c r="AY17" s="43">
        <f>AY7/[1]PopulationData!$R108*100</f>
        <v>4.3381208856971876</v>
      </c>
      <c r="AZ17" s="43">
        <f>AZ7/[1]PopulationData!$R108*100</f>
        <v>4.5071813285457809</v>
      </c>
      <c r="BA17" s="43">
        <f>BA7/[1]PopulationData!$R108*100</f>
        <v>4.4168162776780377</v>
      </c>
      <c r="BB17" s="43">
        <f>BB7/[1]PopulationData!$R108*100</f>
        <v>4.2193297426690606</v>
      </c>
      <c r="BC17" s="43">
        <f>BC7/[1]PopulationData!$R108*100</f>
        <v>4.069120287253142</v>
      </c>
      <c r="BD17" s="43">
        <f>BD7/[1]PopulationData!$R108*100</f>
        <v>3.8725314183123882</v>
      </c>
      <c r="BE17" s="43">
        <f>BE7/[1]PopulationData!$R108*100</f>
        <v>3.6098144823459006</v>
      </c>
      <c r="BF17" s="43">
        <f>BF7/[1]PopulationData!$R108*100</f>
        <v>3.5236385397965289</v>
      </c>
      <c r="BG17" s="43">
        <f>BG7/[1]PopulationData!$R108*100</f>
        <v>3.4269898264512264</v>
      </c>
      <c r="BH17" s="43">
        <f>BH7/[1]PopulationData!$R108*100</f>
        <v>3.3809096349491323</v>
      </c>
      <c r="BI17" s="43">
        <f>BI7/[1]PopulationData!$R108*100</f>
        <v>3.2678037103530824</v>
      </c>
      <c r="BJ17" s="43">
        <f>BJ7/[1]PopulationData!$X108*100</f>
        <v>3.1458290103547579</v>
      </c>
      <c r="BK17" s="43">
        <f>BK7/[1]PopulationData!$X108*100</f>
        <v>3.0471751409041135</v>
      </c>
      <c r="BL17" s="43">
        <f>BL7/[1]PopulationData!$X108*100</f>
        <v>3.1485277484248364</v>
      </c>
      <c r="BM17" s="43">
        <f>BM7/[1]PopulationData!$X108*100</f>
        <v>3.0945529870232682</v>
      </c>
      <c r="BN17" s="43">
        <f>BN7/[1]PopulationData!$X108*100</f>
        <v>3.0096926677085794</v>
      </c>
      <c r="BO17" s="43">
        <f>BO7/[1]PopulationData!$X108*100</f>
        <v>2.9260317875361483</v>
      </c>
      <c r="BP17" s="43">
        <f>BP7/[1]PopulationData!$X108*100</f>
        <v>2.8240794604442963</v>
      </c>
      <c r="BQ17" s="43">
        <f>BQ7/[1]PopulationData!$X108*100</f>
        <v>2.7473153553398433</v>
      </c>
      <c r="BR17" s="43">
        <f>BR7/[1]PopulationData!$X108*100</f>
        <v>2.7359206834884011</v>
      </c>
      <c r="BS17" s="43">
        <f>BS7/[1]PopulationData!$X108*100</f>
        <v>2.7497142336243572</v>
      </c>
      <c r="BT17" s="43">
        <f>BT7/[1]PopulationData!$X108*100</f>
        <v>2.7209276942101872</v>
      </c>
      <c r="BU17" s="43">
        <f>BU7/[1]PopulationData!$X108*100</f>
        <v>2.7641075033314424</v>
      </c>
      <c r="BV17" s="43">
        <f>BV7/[1]PopulationData!$AD108*100</f>
        <v>2.7892304862080533</v>
      </c>
      <c r="BW17" s="43">
        <f>BW7/[1]PopulationData!$AD108*100</f>
        <v>2.8099716117117022</v>
      </c>
      <c r="BX17" s="43">
        <f>BX7/[1]PopulationData!$AD108*100</f>
        <v>2.9894274367215314</v>
      </c>
      <c r="BY17" s="43">
        <f>BY7/[1]PopulationData!$AD108*100</f>
        <v>3.0955378324141107</v>
      </c>
      <c r="BZ17" s="43">
        <f>BZ7/[1]PopulationData!$AD108*100</f>
        <v>3.1255974345933115</v>
      </c>
      <c r="CA17" s="43">
        <f>CA7/[1]PopulationData!$AD108*100</f>
        <v>3.0384245882736289</v>
      </c>
      <c r="CB17" s="43">
        <f>CB7/[1]PopulationData!$AD108*100</f>
        <v>2.9909304168304915</v>
      </c>
      <c r="CC17" s="43">
        <f>CC7/[1]PopulationData!$AD108*100</f>
        <v>2.9428350533437699</v>
      </c>
      <c r="CD17" s="43">
        <f>CD7/[1]PopulationData!$AD108*100</f>
        <v>2.9175849875132411</v>
      </c>
      <c r="CE17" s="43">
        <f>CE7/[1]PopulationData!$AD108*100</f>
        <v>2.9449392254963143</v>
      </c>
      <c r="CF17" s="43">
        <f>CF7/[1]PopulationData!$AD108*100</f>
        <v>2.9395284971040581</v>
      </c>
      <c r="CG17" s="43">
        <f>CG7/[1]PopulationData!$AD108*100</f>
        <v>3.0212906150314844</v>
      </c>
      <c r="CH17" s="43">
        <f>CH7/[1]PopulationData!$AJ108*100</f>
        <v>3.0432297623414017</v>
      </c>
      <c r="CI17" s="43">
        <f>CI7/[1]PopulationData!$R108*100</f>
        <v>1.5460801915020945</v>
      </c>
      <c r="CJ17" s="43">
        <f>CJ7/[1]PopulationData!$R108*100</f>
        <v>1.5338120885697188</v>
      </c>
      <c r="CK17" s="43">
        <f>CK7/[1]PopulationData!$R108*100</f>
        <v>1.4865350089766607</v>
      </c>
      <c r="CL17" s="43">
        <f>CL7/[1]PopulationData!$R108*100</f>
        <v>1.4434470377019748</v>
      </c>
      <c r="CM17" s="43">
        <f>CM7/[1]PopulationData!$R108*100</f>
        <v>1.3916816277678037</v>
      </c>
      <c r="CN17" s="43">
        <f>CN7/[1]PopulationData!$R108*100</f>
        <v>1.3459006582884501</v>
      </c>
      <c r="CO17" s="43">
        <f>CO7/[1]PopulationData!$R108*100</f>
        <v>1.2713943746259724</v>
      </c>
      <c r="CP17" s="43">
        <f>CP7/[1]PopulationData!$R108*100</f>
        <v>1.2199281867145422</v>
      </c>
      <c r="CQ17" s="43">
        <f>CQ7/[1]PopulationData!$R108*100</f>
        <v>1.1552962298025133</v>
      </c>
      <c r="CR17" s="43">
        <f>CR7/[1]PopulationData!$R108*100</f>
        <v>1.1122082585278275</v>
      </c>
      <c r="CS17" s="43">
        <f>CS7/[1]PopulationData!$R108*100</f>
        <v>1.0613405146618791</v>
      </c>
      <c r="CT17" s="43">
        <f>CT7/[1]PopulationData!$X108*100</f>
        <v>1.0105274773515904</v>
      </c>
      <c r="CU17" s="43">
        <f>CU7/[1]PopulationData!$X108*100</f>
        <v>0.97544388244057079</v>
      </c>
      <c r="CV17" s="43">
        <f>CV7/[1]PopulationData!$X108*100</f>
        <v>0.95775215509227885</v>
      </c>
      <c r="CW17" s="43">
        <f>CW7/[1]PopulationData!$X108*100</f>
        <v>0.91547192532771671</v>
      </c>
      <c r="CX17" s="43">
        <f>CX7/[1]PopulationData!$X108*100</f>
        <v>0.88428650762903271</v>
      </c>
      <c r="CY17" s="43">
        <f>CY7/[1]PopulationData!$X108*100</f>
        <v>0.85939814542719817</v>
      </c>
      <c r="CZ17" s="43">
        <f>CZ7/[1]PopulationData!$X108*100</f>
        <v>0.82581384944399994</v>
      </c>
      <c r="DA17" s="43">
        <f>DA7/[1]PopulationData!$X108*100</f>
        <v>0.80362422531224409</v>
      </c>
      <c r="DB17" s="43">
        <f>DB7/[1]PopulationData!$X108*100</f>
        <v>0.78473305882169508</v>
      </c>
      <c r="DC17" s="43">
        <f>DC7/[1]PopulationData!$X108*100</f>
        <v>0.76824077061566021</v>
      </c>
      <c r="DD17" s="43">
        <f>DD7/[1]PopulationData!$X108*100</f>
        <v>0.755946519407525</v>
      </c>
      <c r="DE17" s="43">
        <f>DE7/[1]PopulationData!$X108*100</f>
        <v>0.73585591377471893</v>
      </c>
      <c r="DF17" s="43">
        <f>DF7/[1]PopulationData!$AD108*100</f>
        <v>0.71571912788677394</v>
      </c>
      <c r="DG17" s="43">
        <f>DG7/[1]PopulationData!$AD108*100</f>
        <v>0.69768336657925334</v>
      </c>
      <c r="DH17" s="43">
        <f>DH7/[1]PopulationData!$AD108*100</f>
        <v>0.69918634668821333</v>
      </c>
      <c r="DI17" s="43">
        <f>DI7/[1]PopulationData!$AD108*100</f>
        <v>0.69527859840491724</v>
      </c>
      <c r="DJ17" s="43">
        <f>DJ7/[1]PopulationData!$AD108*100</f>
        <v>0.69708217453566934</v>
      </c>
      <c r="DK17" s="43">
        <f>DK7/[1]PopulationData!$AD108*100</f>
        <v>0.68626071775115705</v>
      </c>
      <c r="DL17" s="43">
        <f>DL7/[1]PopulationData!$AD108*100</f>
        <v>0.67664164505381263</v>
      </c>
      <c r="DM17" s="43">
        <f>DM7/[1]PopulationData!$AD108*100</f>
        <v>0.67724283709739674</v>
      </c>
      <c r="DN17" s="43">
        <f>DN7/[1]PopulationData!$AD108*100</f>
        <v>0.66882614848722044</v>
      </c>
      <c r="DO17" s="43">
        <f>DO7/[1]PopulationData!$AD108*100</f>
        <v>0.66912674450901244</v>
      </c>
      <c r="DP17" s="43">
        <f>DP7/[1]PopulationData!$AD108*100</f>
        <v>0.67303449279230854</v>
      </c>
      <c r="DQ17" s="43">
        <f>DQ7/[1]PopulationData!$AD108*100</f>
        <v>0.68175177742427684</v>
      </c>
      <c r="DR17" s="43">
        <f>DR7/[1]PopulationData!$AJ108*100</f>
        <v>0.68537412815050769</v>
      </c>
      <c r="DS17" s="43">
        <f>DS7/[1]PopulationData!$I108*100</f>
        <v>7.0177938684332153</v>
      </c>
      <c r="DT17" s="43">
        <f>DT7/[1]PopulationData!$O108*100</f>
        <v>6.9477001114398806</v>
      </c>
      <c r="DU17" s="43">
        <f>DU7/[1]PopulationData!$O108*100</f>
        <v>6.8969757522191903</v>
      </c>
      <c r="DV17" s="43">
        <f>DV7/[1]PopulationData!$O108*100</f>
        <v>6.8581639319063896</v>
      </c>
      <c r="DW17" s="43">
        <f>DW7/[1]PopulationData!$O108*100</f>
        <v>6.8208892133881562</v>
      </c>
      <c r="DX17" s="43">
        <f>DX7/[1]PopulationData!$U108*100</f>
        <v>6.7631214324103492</v>
      </c>
      <c r="DY17" s="43">
        <f>DY7/[1]PopulationData!$U108*100</f>
        <v>6.6995316188855609</v>
      </c>
      <c r="DZ17" s="43">
        <f>DZ7/[1]PopulationData!$U108*100</f>
        <v>6.6363248765265865</v>
      </c>
      <c r="EA17" s="43">
        <f>EA7/[1]PopulationData!$U108*100</f>
        <v>6.5011007549949609</v>
      </c>
      <c r="EB17" s="43">
        <f>EB7/[1]PopulationData!$AA108*100</f>
        <v>6.3638203542965819</v>
      </c>
      <c r="EC17" s="43">
        <f>EC7/[1]PopulationData!$AA108*100</f>
        <v>6.2408590489210338</v>
      </c>
      <c r="ED17" s="43">
        <f>ED7/[1]PopulationData!$AA108*100</f>
        <v>6.0560352234497135</v>
      </c>
    </row>
    <row r="18" spans="1:242" x14ac:dyDescent="0.15">
      <c r="B18" s="33" t="str">
        <f>B8</f>
        <v>England &amp; Wales</v>
      </c>
      <c r="C18" s="43">
        <f>C8/[1]PopulationData!$L109*100</f>
        <v>10.747225735693283</v>
      </c>
      <c r="D18" s="43">
        <f>D8/[1]PopulationData!$R109*100</f>
        <v>10.442373601629203</v>
      </c>
      <c r="E18" s="43">
        <f>E8/[1]PopulationData!$R109*100</f>
        <v>10.44847207121688</v>
      </c>
      <c r="F18" s="43">
        <f>F8/[1]PopulationData!$R109*100</f>
        <v>10.019178445083419</v>
      </c>
      <c r="G18" s="43">
        <f>G8/[1]PopulationData!$R109*100</f>
        <v>9.8006269557874752</v>
      </c>
      <c r="H18" s="43">
        <f>H8/[1]PopulationData!$X109*100</f>
        <v>9.5324670033645997</v>
      </c>
      <c r="I18" s="43">
        <f>I8/[1]PopulationData!$X109*100</f>
        <v>9.5769291910304801</v>
      </c>
      <c r="J18" s="43">
        <f>J8/[1]PopulationData!$X109*100</f>
        <v>9.2598225531456144</v>
      </c>
      <c r="K18" s="43">
        <f>K8/[1]PopulationData!$X109*100</f>
        <v>9.0892509367311884</v>
      </c>
      <c r="L18" s="43">
        <f>L8/[1]PopulationData!$AD109*100</f>
        <v>9.0960300295056271</v>
      </c>
      <c r="M18" s="43">
        <f>M8/[1]PopulationData!$AD109*100</f>
        <v>9.1766667668558668</v>
      </c>
      <c r="N18" s="43">
        <f>N8/[1]PopulationData!$AD109*100</f>
        <v>9.0646132972534978</v>
      </c>
      <c r="O18" s="43">
        <f>O8/[1]PopulationData!$IY109*100</f>
        <v>3.9164062847785779</v>
      </c>
      <c r="P18" s="43">
        <f>P8/[1]PopulationData!$IY109*100</f>
        <v>4.028449704085058</v>
      </c>
      <c r="Q18" s="43">
        <f>Q8/[1]PopulationData!$IY109*100</f>
        <v>4.1205659380786397</v>
      </c>
      <c r="R18" s="43">
        <f>R8/[1]PopulationData!$IZ109*100</f>
        <v>3.9262984704024686</v>
      </c>
      <c r="S18" s="43">
        <f>S8/[1]PopulationData!$IZ109*100</f>
        <v>3.6407042898641566</v>
      </c>
      <c r="T18" s="43">
        <f>T8/[1]PopulationData!$IZ109*100</f>
        <v>3.3856960331714139</v>
      </c>
      <c r="U18" s="43">
        <f>U8/[1]PopulationData!$IZ109*100</f>
        <v>3.0953557610018922</v>
      </c>
      <c r="V18" s="43">
        <f>V8/[1]PopulationData!$IZ109*100</f>
        <v>3.0817954991984378</v>
      </c>
      <c r="W18" s="43">
        <f>W8/[1]PopulationData!$IZ109*100</f>
        <v>3.0023926328604316</v>
      </c>
      <c r="X18" s="43">
        <f>X8/[1]PopulationData!$IZ109*100</f>
        <v>2.9849902968793316</v>
      </c>
      <c r="Y18" s="43">
        <f>Y8/[1]PopulationData!$IZ109*100</f>
        <v>2.8325126863782648</v>
      </c>
      <c r="Z18" s="43">
        <f>Z8/[1]PopulationData!$JA109*100</f>
        <v>2.6242218265026254</v>
      </c>
      <c r="AA18" s="43">
        <f>AA8/[1]PopulationData!$JA109*100</f>
        <v>2.4594789276790032</v>
      </c>
      <c r="AB18" s="43">
        <f>AB8/[1]PopulationData!$JA109*100</f>
        <v>2.539009982283511</v>
      </c>
      <c r="AC18" s="43">
        <f>AC8/[1]PopulationData!$JA109*100</f>
        <v>2.6818629051255116</v>
      </c>
      <c r="AD18" s="43">
        <f>AD8/[1]PopulationData!$JA109*100</f>
        <v>2.5760487305707529</v>
      </c>
      <c r="AE18" s="43">
        <f>AE8/[1]PopulationData!$JA109*100</f>
        <v>2.4416033763583713</v>
      </c>
      <c r="AF18" s="43">
        <f>AF8/[1]PopulationData!$JA109*100</f>
        <v>2.311399678391564</v>
      </c>
      <c r="AG18" s="43">
        <f>AG8/[1]PopulationData!$JA109*100</f>
        <v>2.210508854836132</v>
      </c>
      <c r="AH18" s="43">
        <f>AH8/[1]PopulationData!$JA109*100</f>
        <v>2.2526981857072848</v>
      </c>
      <c r="AI18" s="43">
        <f>AI8/[1]PopulationData!$JA109*100</f>
        <v>2.2955692113321908</v>
      </c>
      <c r="AJ18" s="43">
        <f>AJ8/[1]PopulationData!$JA109*100</f>
        <v>2.2979930149010901</v>
      </c>
      <c r="AK18" s="43">
        <f>AK8/[1]PopulationData!$JA109*100</f>
        <v>2.2521679786765882</v>
      </c>
      <c r="AL18" s="43">
        <f>AL8/[1]PopulationData!$JB109*100</f>
        <v>2.1119324983975298</v>
      </c>
      <c r="AM18" s="43">
        <f>AM8/[1]PopulationData!$JB109*100</f>
        <v>2.0263002650572166</v>
      </c>
      <c r="AN18" s="43">
        <f>AN8/[1]PopulationData!$JB109*100</f>
        <v>2.1085892701215991</v>
      </c>
      <c r="AO18" s="43">
        <f>AO8/[1]PopulationData!$JB109*100</f>
        <v>2.2439900152967889</v>
      </c>
      <c r="AP18" s="43">
        <f>AP8/[1]PopulationData!$JB109*100</f>
        <v>2.2754467540748635</v>
      </c>
      <c r="AQ18" s="43">
        <f>AQ8/[1]PopulationData!$JB109*100</f>
        <v>2.2087341534778844</v>
      </c>
      <c r="AR18" s="43">
        <f>AR8/[1]PopulationData!$JB109*100</f>
        <v>2.1556224133670776</v>
      </c>
      <c r="AS18" s="43">
        <f>AS8/[1]PopulationData!$JB109*100</f>
        <v>2.0774364611867915</v>
      </c>
      <c r="AT18" s="43">
        <f>AT8/[1]PopulationData!$JB109*100</f>
        <v>2.0899735672215312</v>
      </c>
      <c r="AU18" s="43">
        <f>AU8/[1]PopulationData!$JB109*100</f>
        <v>2.1593455539470914</v>
      </c>
      <c r="AV18" s="43">
        <f>AV8/[1]PopulationData!$JB109*100</f>
        <v>2.1706669406087653</v>
      </c>
      <c r="AW18" s="43">
        <f>AW8/[1]PopulationData!$JB109*100</f>
        <v>2.2580467705478608</v>
      </c>
      <c r="AX18" s="43">
        <f>AX8/[1]PopulationData!$JC109*100</f>
        <v>2.1959410008197042</v>
      </c>
      <c r="AY18" s="43">
        <f>AY8/[1]PopulationData!$R109*100</f>
        <v>2.8628727379093011</v>
      </c>
      <c r="AZ18" s="43">
        <f>AZ8/[1]PopulationData!$R109*100</f>
        <v>2.9581716732986374</v>
      </c>
      <c r="BA18" s="43">
        <f>BA8/[1]PopulationData!$R109*100</f>
        <v>2.9615106543851031</v>
      </c>
      <c r="BB18" s="43">
        <f>BB8/[1]PopulationData!$R109*100</f>
        <v>2.846426186442081</v>
      </c>
      <c r="BC18" s="43">
        <f>BC8/[1]PopulationData!$R109*100</f>
        <v>2.7173925041254354</v>
      </c>
      <c r="BD18" s="43">
        <f>BD8/[1]PopulationData!$R109*100</f>
        <v>2.5886347706589108</v>
      </c>
      <c r="BE18" s="43">
        <f>BE8/[1]PopulationData!$R109*100</f>
        <v>2.4133106687344434</v>
      </c>
      <c r="BF18" s="43">
        <f>BF8/[1]PopulationData!$R109*100</f>
        <v>2.3480487656807938</v>
      </c>
      <c r="BG18" s="43">
        <f>BG8/[1]PopulationData!$R109*100</f>
        <v>2.2654434773970293</v>
      </c>
      <c r="BH18" s="43">
        <f>BH8/[1]PopulationData!$R109*100</f>
        <v>2.1921238679198423</v>
      </c>
      <c r="BI18" s="43">
        <f>BI8/[1]PopulationData!$R109*100</f>
        <v>2.1095047821935728</v>
      </c>
      <c r="BJ18" s="43">
        <f>BJ8/[1]PopulationData!$X109*100</f>
        <v>2.0142501173644636</v>
      </c>
      <c r="BK18" s="43">
        <f>BK8/[1]PopulationData!$X109*100</f>
        <v>1.9572458990798753</v>
      </c>
      <c r="BL18" s="43">
        <f>BL8/[1]PopulationData!$X109*100</f>
        <v>2.0317676128769659</v>
      </c>
      <c r="BM18" s="43">
        <f>BM8/[1]PopulationData!$X109*100</f>
        <v>2.0648730607298629</v>
      </c>
      <c r="BN18" s="43">
        <f>BN8/[1]PopulationData!$X109*100</f>
        <v>1.9981522143285837</v>
      </c>
      <c r="BO18" s="43">
        <f>BO8/[1]PopulationData!$X109*100</f>
        <v>1.9492245124643939</v>
      </c>
      <c r="BP18" s="43">
        <f>BP8/[1]PopulationData!$X109*100</f>
        <v>1.8863765348585619</v>
      </c>
      <c r="BQ18" s="43">
        <f>BQ8/[1]PopulationData!$X109*100</f>
        <v>1.8274289909506354</v>
      </c>
      <c r="BR18" s="43">
        <f>BR8/[1]PopulationData!$X109*100</f>
        <v>1.8220262700687309</v>
      </c>
      <c r="BS18" s="43">
        <f>BS8/[1]PopulationData!$X109*100</f>
        <v>1.8200967268966215</v>
      </c>
      <c r="BT18" s="43">
        <f>BT8/[1]PopulationData!$X109*100</f>
        <v>1.7979207628685989</v>
      </c>
      <c r="BU18" s="43">
        <f>BU8/[1]PopulationData!$X109*100</f>
        <v>1.7750143289254208</v>
      </c>
      <c r="BV18" s="43">
        <f>BV8/[1]PopulationData!$AD109*100</f>
        <v>1.7246233714882013</v>
      </c>
      <c r="BW18" s="43">
        <f>BW8/[1]PopulationData!$AD109*100</f>
        <v>1.7135375372391994</v>
      </c>
      <c r="BX18" s="43">
        <f>BX8/[1]PopulationData!$AD109*100</f>
        <v>1.8036116576489976</v>
      </c>
      <c r="BY18" s="43">
        <f>BY8/[1]PopulationData!$AD109*100</f>
        <v>1.8679424653169989</v>
      </c>
      <c r="BZ18" s="43">
        <f>BZ8/[1]PopulationData!$AD109*100</f>
        <v>1.8780392288523358</v>
      </c>
      <c r="CA18" s="43">
        <f>CA8/[1]PopulationData!$AD109*100</f>
        <v>1.8496171829276944</v>
      </c>
      <c r="CB18" s="43">
        <f>CB8/[1]PopulationData!$AD109*100</f>
        <v>1.8239975040251057</v>
      </c>
      <c r="CC18" s="43">
        <f>CC8/[1]PopulationData!$AD109*100</f>
        <v>1.7809042425144244</v>
      </c>
      <c r="CD18" s="43">
        <f>CD8/[1]PopulationData!$AD109*100</f>
        <v>1.7619470538358333</v>
      </c>
      <c r="CE18" s="43">
        <f>CE8/[1]PopulationData!$AD109*100</f>
        <v>1.7758077809203971</v>
      </c>
      <c r="CF18" s="43">
        <f>CF8/[1]PopulationData!$AD109*100</f>
        <v>1.7640625661956182</v>
      </c>
      <c r="CG18" s="43">
        <f>CG8/[1]PopulationData!$AD109*100</f>
        <v>1.8060293860601804</v>
      </c>
      <c r="CH18" s="43">
        <f>CH8/[1]PopulationData!$AJ109*100</f>
        <v>1.7779686687120175</v>
      </c>
      <c r="CI18" s="43">
        <f>CI8/[1]PopulationData!$R109*100</f>
        <v>0.88027683188644146</v>
      </c>
      <c r="CJ18" s="43">
        <f>CJ8/[1]PopulationData!$R109*100</f>
        <v>0.87181899963022846</v>
      </c>
      <c r="CK18" s="43">
        <f>CK8/[1]PopulationData!$R109*100</f>
        <v>0.85206106196155473</v>
      </c>
      <c r="CL18" s="43">
        <f>CL8/[1]PopulationData!$R109*100</f>
        <v>0.82926768694154851</v>
      </c>
      <c r="CM18" s="43">
        <f>CM8/[1]PopulationData!$R109*100</f>
        <v>0.80130027098177081</v>
      </c>
      <c r="CN18" s="43">
        <f>CN8/[1]PopulationData!$R109*100</f>
        <v>0.77650626679838619</v>
      </c>
      <c r="CO18" s="43">
        <f>CO8/[1]PopulationData!$R109*100</f>
        <v>0.73972228507723803</v>
      </c>
      <c r="CP18" s="43">
        <f>CP8/[1]PopulationData!$R109*100</f>
        <v>0.71317600569558426</v>
      </c>
      <c r="CQ18" s="43">
        <f>CQ8/[1]PopulationData!$R109*100</f>
        <v>0.67922049968817777</v>
      </c>
      <c r="CR18" s="43">
        <f>CR8/[1]PopulationData!$R109*100</f>
        <v>0.65300535892666933</v>
      </c>
      <c r="CS18" s="43">
        <f>CS8/[1]PopulationData!$R109*100</f>
        <v>0.62157478489787132</v>
      </c>
      <c r="CT18" s="43">
        <f>CT8/[1]PopulationData!$X109*100</f>
        <v>0.58564391763750479</v>
      </c>
      <c r="CU18" s="43">
        <f>CU8/[1]PopulationData!$X109*100</f>
        <v>0.56473593912258213</v>
      </c>
      <c r="CV18" s="43">
        <f>CV8/[1]PopulationData!$X109*100</f>
        <v>0.55754149958086185</v>
      </c>
      <c r="CW18" s="43">
        <f>CW8/[1]PopulationData!$X109*100</f>
        <v>0.54053395476384491</v>
      </c>
      <c r="CX18" s="43">
        <f>CX8/[1]PopulationData!$X109*100</f>
        <v>0.5233472380808466</v>
      </c>
      <c r="CY18" s="43">
        <f>CY8/[1]PopulationData!$X109*100</f>
        <v>0.51081898991336827</v>
      </c>
      <c r="CZ18" s="43">
        <f>CZ8/[1]PopulationData!$X109*100</f>
        <v>0.49101360749679346</v>
      </c>
      <c r="DA18" s="43">
        <f>DA8/[1]PopulationData!$X109*100</f>
        <v>0.47404741003346468</v>
      </c>
      <c r="DB18" s="43">
        <f>DB8/[1]PopulationData!$X109*100</f>
        <v>0.46202911256147211</v>
      </c>
      <c r="DC18" s="43">
        <f>DC8/[1]PopulationData!$X109*100</f>
        <v>0.44952842929645248</v>
      </c>
      <c r="DD18" s="43">
        <f>DD8/[1]PopulationData!$X109*100</f>
        <v>0.44054227109491678</v>
      </c>
      <c r="DE18" s="43">
        <f>DE8/[1]PopulationData!$X109*100</f>
        <v>0.42844127891554817</v>
      </c>
      <c r="DF18" s="43">
        <f>DF8/[1]PopulationData!$AD109*100</f>
        <v>0.41231885375935617</v>
      </c>
      <c r="DG18" s="43">
        <f>DG8/[1]PopulationData!$AD109*100</f>
        <v>0.40354085117557376</v>
      </c>
      <c r="DH18" s="43">
        <f>DH8/[1]PopulationData!$AD109*100</f>
        <v>0.40376064466749939</v>
      </c>
      <c r="DI18" s="43">
        <f>DI8/[1]PopulationData!$AD109*100</f>
        <v>0.40211219347805671</v>
      </c>
      <c r="DJ18" s="43">
        <f>DJ8/[1]PopulationData!$AD109*100</f>
        <v>0.39944719738845769</v>
      </c>
      <c r="DK18" s="43">
        <f>DK8/[1]PopulationData!$AD109*100</f>
        <v>0.39392488590382463</v>
      </c>
      <c r="DL18" s="43">
        <f>DL8/[1]PopulationData!$AD109*100</f>
        <v>0.39014718526135178</v>
      </c>
      <c r="DM18" s="43">
        <f>DM8/[1]PopulationData!$AD109*100</f>
        <v>0.38542162518494938</v>
      </c>
      <c r="DN18" s="43">
        <f>DN8/[1]PopulationData!$AD109*100</f>
        <v>0.38116312627888904</v>
      </c>
      <c r="DO18" s="43">
        <f>DO8/[1]PopulationData!$AD109*100</f>
        <v>0.37860802693525286</v>
      </c>
      <c r="DP18" s="43">
        <f>DP8/[1]PopulationData!$AD109*100</f>
        <v>0.37797612064596647</v>
      </c>
      <c r="DQ18" s="43">
        <f>DQ8/[1]PopulationData!$AD109*100</f>
        <v>0.37298955579790233</v>
      </c>
      <c r="DR18" s="43">
        <f>DR8/[1]PopulationData!$AJ109*100</f>
        <v>0.36567335812880847</v>
      </c>
      <c r="DS18" s="43">
        <f>DS8/[1]PopulationData!$I109*100</f>
        <v>5.278355874661079</v>
      </c>
      <c r="DT18" s="43">
        <f>DT8/[1]PopulationData!$O109*100</f>
        <v>5.2072026842125734</v>
      </c>
      <c r="DU18" s="43">
        <f>DU8/[1]PopulationData!$O109*100</f>
        <v>5.1734202143268782</v>
      </c>
      <c r="DV18" s="43">
        <f>DV8/[1]PopulationData!$O109*100</f>
        <v>5.1478933244708118</v>
      </c>
      <c r="DW18" s="43">
        <f>DW8/[1]PopulationData!$O109*100</f>
        <v>5.1144997684194893</v>
      </c>
      <c r="DX18" s="43">
        <f>DX8/[1]PopulationData!$U109*100</f>
        <v>5.0303934824733529</v>
      </c>
      <c r="DY18" s="43">
        <f>DY8/[1]PopulationData!$U109*100</f>
        <v>4.9508124300055059</v>
      </c>
      <c r="DZ18" s="43">
        <f>DZ8/[1]PopulationData!$U109*100</f>
        <v>4.8726712818409155</v>
      </c>
      <c r="EA18" s="43">
        <f>EA8/[1]PopulationData!$U109*100</f>
        <v>4.786241904028306</v>
      </c>
      <c r="EB18" s="43">
        <f>EB8/[1]PopulationData!$AA109*100</f>
        <v>4.6580607864451933</v>
      </c>
      <c r="EC18" s="43">
        <f>EC8/[1]PopulationData!$AA109*100</f>
        <v>4.5571874930215222</v>
      </c>
      <c r="ED18" s="43">
        <f>ED8/[1]PopulationData!$AA109*100</f>
        <v>4.415919592889253</v>
      </c>
    </row>
    <row r="21" spans="1:242" x14ac:dyDescent="0.15">
      <c r="A21" s="44" t="s">
        <v>327</v>
      </c>
    </row>
    <row r="22" spans="1:242" ht="14" x14ac:dyDescent="0.15">
      <c r="A22" s="168" t="s">
        <v>328</v>
      </c>
      <c r="B22" s="169"/>
      <c r="C22" s="169"/>
      <c r="D22" s="169"/>
      <c r="E22" s="169"/>
      <c r="F22" s="169"/>
      <c r="G22" s="170"/>
    </row>
    <row r="24" spans="1:242" x14ac:dyDescent="0.15">
      <c r="A24" s="44" t="s">
        <v>93</v>
      </c>
    </row>
    <row r="25" spans="1:242" ht="14" x14ac:dyDescent="0.15">
      <c r="A25" s="171" t="s">
        <v>328</v>
      </c>
      <c r="B25" s="171"/>
      <c r="C25" s="171"/>
      <c r="D25" s="171"/>
      <c r="E25" s="171"/>
      <c r="F25" s="171"/>
      <c r="G25" s="171"/>
    </row>
    <row r="27" spans="1:242" x14ac:dyDescent="0.15">
      <c r="A27" s="44" t="s">
        <v>75</v>
      </c>
    </row>
    <row r="28" spans="1:242" ht="15" x14ac:dyDescent="0.2">
      <c r="A28" s="139" t="s">
        <v>329</v>
      </c>
    </row>
    <row r="29" spans="1:242" x14ac:dyDescent="0.15">
      <c r="A29" s="20" t="s">
        <v>330</v>
      </c>
    </row>
    <row r="30" spans="1:242" x14ac:dyDescent="0.15">
      <c r="A30" s="44"/>
      <c r="O30" s="20"/>
    </row>
    <row r="31" spans="1:242" x14ac:dyDescent="0.15">
      <c r="B31" s="45"/>
      <c r="O31" s="20"/>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IH31" s="21"/>
    </row>
    <row r="32" spans="1:242" x14ac:dyDescent="0.15">
      <c r="B32" s="45"/>
      <c r="O32" s="20"/>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IH32" s="21"/>
    </row>
    <row r="33" spans="2:242" x14ac:dyDescent="0.15">
      <c r="B33" s="45"/>
      <c r="O33" s="20"/>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IH33" s="21"/>
    </row>
    <row r="34" spans="2:242" x14ac:dyDescent="0.15">
      <c r="B34" s="45"/>
      <c r="O34" s="20"/>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IH34" s="21"/>
    </row>
    <row r="35" spans="2:242" x14ac:dyDescent="0.15">
      <c r="B35" s="45"/>
      <c r="O35" s="20"/>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IH35" s="21"/>
    </row>
    <row r="36" spans="2:242" x14ac:dyDescent="0.15">
      <c r="B36" s="45"/>
      <c r="O36" s="20"/>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IH36" s="21"/>
    </row>
    <row r="37" spans="2:242" x14ac:dyDescent="0.15">
      <c r="B37" s="45"/>
      <c r="O37" s="20"/>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IH37" s="21"/>
    </row>
    <row r="38" spans="2:242" x14ac:dyDescent="0.15">
      <c r="B38" s="45"/>
      <c r="O38" s="20"/>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IH38" s="21"/>
    </row>
    <row r="39" spans="2:242" x14ac:dyDescent="0.15">
      <c r="B39" s="45"/>
      <c r="O39" s="20"/>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IH39" s="21"/>
    </row>
    <row r="40" spans="2:242" x14ac:dyDescent="0.15">
      <c r="B40" s="45"/>
      <c r="O40" s="20"/>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IH40" s="21"/>
    </row>
    <row r="41" spans="2:242" x14ac:dyDescent="0.15">
      <c r="B41" s="45"/>
      <c r="O41" s="20"/>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IH41" s="21"/>
    </row>
    <row r="42" spans="2:242" x14ac:dyDescent="0.15">
      <c r="O42" s="20"/>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IH42" s="21"/>
    </row>
    <row r="43" spans="2:242" x14ac:dyDescent="0.15">
      <c r="O43" s="20"/>
      <c r="DS43" s="20"/>
      <c r="ED43" s="21"/>
      <c r="IH43" s="21"/>
    </row>
    <row r="44" spans="2:242" x14ac:dyDescent="0.15">
      <c r="O44" s="20"/>
      <c r="DS44" s="20"/>
      <c r="IH44" s="21"/>
    </row>
    <row r="45" spans="2:242" x14ac:dyDescent="0.15">
      <c r="O45" s="20"/>
      <c r="DS45" s="20"/>
      <c r="IH45" s="21"/>
    </row>
    <row r="46" spans="2:242" x14ac:dyDescent="0.15">
      <c r="O46" s="20"/>
      <c r="DS46" s="20"/>
      <c r="IH46" s="21"/>
    </row>
    <row r="47" spans="2:242" x14ac:dyDescent="0.15">
      <c r="O47" s="20"/>
      <c r="DS47" s="20"/>
      <c r="ED47" s="21"/>
      <c r="IH47" s="21"/>
    </row>
    <row r="48" spans="2:242" x14ac:dyDescent="0.15">
      <c r="O48" s="20"/>
      <c r="DS48" s="20"/>
      <c r="ED48" s="21"/>
      <c r="IH48" s="21"/>
    </row>
    <row r="49" spans="15:243" x14ac:dyDescent="0.15">
      <c r="O49" s="20"/>
      <c r="DS49" s="20"/>
      <c r="ED49" s="21"/>
      <c r="IH49" s="21"/>
    </row>
    <row r="50" spans="15:243" x14ac:dyDescent="0.15">
      <c r="O50" s="20"/>
      <c r="DS50" s="20"/>
      <c r="ED50" s="21"/>
      <c r="IH50" s="21"/>
    </row>
    <row r="51" spans="15:243" x14ac:dyDescent="0.15">
      <c r="O51" s="20"/>
      <c r="DS51" s="20"/>
      <c r="ED51" s="21"/>
      <c r="IH51" s="21"/>
    </row>
    <row r="52" spans="15:243" x14ac:dyDescent="0.15">
      <c r="O52" s="20"/>
      <c r="DS52" s="20"/>
      <c r="ED52" s="21"/>
      <c r="IH52" s="21"/>
    </row>
    <row r="53" spans="15:243" x14ac:dyDescent="0.15">
      <c r="O53" s="20"/>
      <c r="DS53" s="20"/>
      <c r="ED53" s="21"/>
      <c r="IH53" s="21"/>
    </row>
    <row r="54" spans="15:243" x14ac:dyDescent="0.15">
      <c r="O54" s="20"/>
      <c r="DS54" s="47"/>
      <c r="DT54" s="47"/>
      <c r="DU54" s="47"/>
      <c r="DV54" s="47"/>
      <c r="DW54" s="47"/>
      <c r="DX54" s="47"/>
      <c r="DY54" s="47"/>
      <c r="DZ54" s="47"/>
      <c r="EA54" s="47"/>
      <c r="EB54" s="47"/>
      <c r="EC54" s="47"/>
      <c r="ED54" s="47"/>
      <c r="EE54" s="47"/>
      <c r="EF54" s="47"/>
      <c r="EG54" s="47"/>
      <c r="EH54" s="47"/>
      <c r="EI54" s="47"/>
      <c r="EJ54" s="47"/>
      <c r="EK54" s="47"/>
      <c r="EL54" s="47"/>
      <c r="EM54" s="47"/>
      <c r="EN54" s="47"/>
      <c r="EO54" s="47"/>
      <c r="EP54" s="47"/>
      <c r="EQ54" s="47"/>
      <c r="ER54" s="47"/>
      <c r="ES54" s="47"/>
      <c r="ET54" s="47"/>
      <c r="EU54" s="47"/>
      <c r="EV54" s="47"/>
      <c r="EW54" s="47"/>
      <c r="EX54" s="47"/>
      <c r="EY54" s="47"/>
      <c r="EZ54" s="47"/>
      <c r="FA54" s="47"/>
      <c r="IH54" s="21"/>
    </row>
    <row r="55" spans="15:243" x14ac:dyDescent="0.15">
      <c r="O55" s="20"/>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IH55" s="21"/>
    </row>
    <row r="56" spans="15:243" x14ac:dyDescent="0.15">
      <c r="O56" s="20"/>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IH56" s="21"/>
    </row>
    <row r="57" spans="15:243" x14ac:dyDescent="0.15">
      <c r="O57" s="20"/>
      <c r="DS57" s="20"/>
      <c r="EE57" s="21"/>
      <c r="II57" s="21"/>
    </row>
    <row r="58" spans="15:243" x14ac:dyDescent="0.15">
      <c r="O58" s="20"/>
      <c r="DS58" s="20"/>
      <c r="EE58" s="21"/>
      <c r="II58" s="21"/>
    </row>
    <row r="59" spans="15:243" x14ac:dyDescent="0.15">
      <c r="O59" s="20"/>
      <c r="DS59" s="20"/>
      <c r="EE59" s="21"/>
      <c r="II59" s="21"/>
    </row>
  </sheetData>
  <mergeCells count="11">
    <mergeCell ref="A22:G22"/>
    <mergeCell ref="A25:G25"/>
    <mergeCell ref="EE1:EO1"/>
    <mergeCell ref="C3:N3"/>
    <mergeCell ref="O3:AX3"/>
    <mergeCell ref="AY3:CH3"/>
    <mergeCell ref="CI3:DR3"/>
    <mergeCell ref="DS3:ED3"/>
    <mergeCell ref="EE3:EH3"/>
    <mergeCell ref="EI3:EL3"/>
    <mergeCell ref="EM3:EO3"/>
  </mergeCells>
  <hyperlinks>
    <hyperlink ref="A22:G22" r:id="rId1" display="Source: Department for Works and Pensions; NOMIS"/>
    <hyperlink ref="A25:G25" r:id="rId2" display="Source: Department for Works and Pensions; NOMIS"/>
    <hyperlink ref="A28" r:id="rId3"/>
  </hyperlinks>
  <pageMargins left="0.75" right="0.75" top="1" bottom="1" header="0.5" footer="0.5"/>
  <pageSetup paperSize="9"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Notes</vt:lpstr>
      <vt:lpstr>LSOAs</vt:lpstr>
      <vt:lpstr>MSOAs</vt:lpstr>
      <vt:lpstr>Additional Data Enterprises</vt:lpstr>
      <vt:lpstr>Additional Data Units</vt:lpstr>
      <vt:lpstr>DeprivationData</vt:lpstr>
      <vt:lpstr>PopulationData</vt:lpstr>
      <vt:lpstr>Households</vt:lpstr>
      <vt:lpstr>WealthierBenefits</vt:lpstr>
      <vt:lpstr>WealthierOther</vt:lpstr>
      <vt:lpstr>Children</vt:lpstr>
      <vt:lpstr>HealthData</vt:lpstr>
      <vt:lpstr>SaferData</vt:lpstr>
      <vt:lpstr>GreenerData</vt:lpstr>
    </vt:vector>
  </TitlesOfParts>
  <Company>Durham County Council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Mitchell</dc:creator>
  <cp:lastModifiedBy>Microsoft Office User</cp:lastModifiedBy>
  <dcterms:created xsi:type="dcterms:W3CDTF">2016-12-21T10:04:39Z</dcterms:created>
  <dcterms:modified xsi:type="dcterms:W3CDTF">2017-01-28T13:09:08Z</dcterms:modified>
</cp:coreProperties>
</file>