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54304D52-731E-46F4-B566-578B4A2186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W 8 Facility Location" sheetId="5" r:id="rId1"/>
  </sheets>
  <definedNames>
    <definedName name="solver_adj" localSheetId="0" hidden="1">'HW 8 Facility Location'!$F$17:$I$21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'HW 8 Facility Location'!$G$22:$I$22</definedName>
    <definedName name="solver_lhs2" localSheetId="0" hidden="1">'HW 8 Facility Location'!$J$17:$J$21</definedName>
    <definedName name="solver_lhs3" localSheetId="0" hidden="1">'HW 8 Facility Location'!$F$17:$F$21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'HW 8 Facility Location'!$E$24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5</definedName>
    <definedName name="solver_rhs1" localSheetId="0" hidden="1">'HW 8 Facility Location'!$G$24:$I$24</definedName>
    <definedName name="solver_rhs2" localSheetId="0" hidden="1">'HW 8 Facility Location'!$L$17:$L$21</definedName>
    <definedName name="solver_rhs3" localSheetId="0" hidden="1">binary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5" l="1"/>
  <c r="L20" i="5"/>
  <c r="L19" i="5"/>
  <c r="L18" i="5"/>
  <c r="L17" i="5"/>
  <c r="I24" i="5"/>
  <c r="H24" i="5"/>
  <c r="G24" i="5"/>
  <c r="E24" i="5"/>
  <c r="I22" i="5"/>
  <c r="H22" i="5"/>
  <c r="G22" i="5"/>
  <c r="J21" i="5"/>
  <c r="J20" i="5"/>
  <c r="J19" i="5"/>
  <c r="J18" i="5"/>
  <c r="J17" i="5"/>
</calcChain>
</file>

<file path=xl/sharedStrings.xml><?xml version="1.0" encoding="utf-8"?>
<sst xmlns="http://schemas.openxmlformats.org/spreadsheetml/2006/main" count="33" uniqueCount="18">
  <si>
    <t>&gt;=</t>
  </si>
  <si>
    <t>A</t>
  </si>
  <si>
    <t>B</t>
  </si>
  <si>
    <t>C</t>
  </si>
  <si>
    <t>Facility Location/Distribution</t>
  </si>
  <si>
    <t>Production/transportation cost</t>
  </si>
  <si>
    <t>Potential</t>
  </si>
  <si>
    <t>Construction</t>
  </si>
  <si>
    <t>Capacity</t>
  </si>
  <si>
    <t>Plant</t>
  </si>
  <si>
    <t xml:space="preserve">Cost </t>
  </si>
  <si>
    <t>Available</t>
  </si>
  <si>
    <t>Customer</t>
  </si>
  <si>
    <t>Demand</t>
  </si>
  <si>
    <t>Amount Shipped</t>
  </si>
  <si>
    <t>Use</t>
  </si>
  <si>
    <t>&lt;=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</si>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</sst>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Verdana"/>
      <family val="2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 applyProtection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6" fontId="3" fillId="0" borderId="0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5" fontId="3" fillId="0" borderId="0" xfId="0" applyNumberFormat="1" applyFont="1" applyBorder="1" applyAlignment="1">
      <alignment horizontal="center"/>
    </xf>
    <xf numFmtId="6" fontId="3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5" fontId="3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2" fontId="1" fillId="0" borderId="0" xfId="0" applyNumberFormat="1" applyFont="1"/>
    <xf numFmtId="0" fontId="5" fillId="2" borderId="1" xfId="0" applyNumberFormat="1" applyFont="1" applyFill="1" applyBorder="1"/>
    <xf numFmtId="2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5" fillId="2" borderId="2" xfId="0" applyNumberFormat="1" applyFont="1" applyFill="1" applyBorder="1"/>
    <xf numFmtId="0" fontId="5" fillId="2" borderId="14" xfId="0" applyNumberFormat="1" applyFont="1" applyFill="1" applyBorder="1"/>
    <xf numFmtId="164" fontId="6" fillId="2" borderId="16" xfId="0" applyNumberFormat="1" applyFont="1" applyFill="1" applyBorder="1"/>
    <xf numFmtId="2" fontId="3" fillId="0" borderId="0" xfId="0" applyNumberFormat="1" applyFont="1" applyAlignment="1">
      <alignment horizontal="left"/>
    </xf>
    <xf numFmtId="2" fontId="3" fillId="0" borderId="5" xfId="0" applyNumberFormat="1" applyFont="1" applyBorder="1" applyAlignment="1" applyProtection="1">
      <alignment horizontal="center"/>
    </xf>
    <xf numFmtId="2" fontId="3" fillId="0" borderId="0" xfId="0" applyNumberFormat="1" applyFont="1" applyBorder="1" applyAlignment="1" applyProtection="1">
      <alignment horizontal="center"/>
    </xf>
    <xf numFmtId="2" fontId="7" fillId="2" borderId="6" xfId="0" applyNumberFormat="1" applyFont="1" applyFill="1" applyBorder="1" applyAlignment="1">
      <alignment horizontal="center"/>
    </xf>
    <xf numFmtId="0" fontId="7" fillId="2" borderId="6" xfId="0" applyNumberFormat="1" applyFont="1" applyFill="1" applyBorder="1" applyAlignment="1">
      <alignment horizontal="center"/>
    </xf>
    <xf numFmtId="0" fontId="7" fillId="2" borderId="7" xfId="0" applyNumberFormat="1" applyFont="1" applyFill="1" applyBorder="1" applyAlignment="1">
      <alignment horizontal="center"/>
    </xf>
    <xf numFmtId="0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0" fontId="7" fillId="2" borderId="9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2" fontId="7" fillId="2" borderId="11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2" borderId="12" xfId="0" applyNumberFormat="1" applyFont="1" applyFill="1" applyBorder="1" applyAlignment="1">
      <alignment horizontal="center"/>
    </xf>
    <xf numFmtId="0" fontId="7" fillId="2" borderId="13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5" fillId="2" borderId="4" xfId="0" applyNumberFormat="1" applyFont="1" applyFill="1" applyBorder="1" applyAlignment="1">
      <alignment horizontal="center"/>
    </xf>
    <xf numFmtId="0" fontId="5" fillId="2" borderId="15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6" fontId="1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5"/>
  <sheetViews>
    <sheetView tabSelected="1" workbookViewId="0">
      <selection activeCell="O24" sqref="O24"/>
    </sheetView>
  </sheetViews>
  <sheetFormatPr defaultColWidth="9.1328125" defaultRowHeight="14.25" x14ac:dyDescent="0.45"/>
  <cols>
    <col min="1" max="2" width="9.1328125" style="2"/>
    <col min="3" max="3" width="12.265625" style="2" bestFit="1" customWidth="1"/>
    <col min="4" max="4" width="9.59765625" style="2" bestFit="1" customWidth="1"/>
    <col min="5" max="5" width="16.59765625" style="2" bestFit="1" customWidth="1"/>
    <col min="6" max="9" width="9.1328125" style="2"/>
    <col min="10" max="10" width="8.1328125" style="2" customWidth="1"/>
    <col min="11" max="11" width="5.86328125" style="2" customWidth="1"/>
    <col min="12" max="12" width="7.3984375" style="2" customWidth="1"/>
    <col min="13" max="16384" width="9.1328125" style="2"/>
  </cols>
  <sheetData>
    <row r="1" spans="2:12" x14ac:dyDescent="0.45">
      <c r="B1" s="3" t="s">
        <v>4</v>
      </c>
    </row>
    <row r="2" spans="2:12" x14ac:dyDescent="0.45">
      <c r="G2" s="2" t="s">
        <v>5</v>
      </c>
    </row>
    <row r="3" spans="2:12" x14ac:dyDescent="0.45">
      <c r="B3" s="4" t="s">
        <v>6</v>
      </c>
      <c r="C3" s="4" t="s">
        <v>7</v>
      </c>
      <c r="D3" s="4" t="s">
        <v>8</v>
      </c>
      <c r="F3" s="4" t="s">
        <v>6</v>
      </c>
    </row>
    <row r="4" spans="2:12" ht="14.65" thickBot="1" x14ac:dyDescent="0.5">
      <c r="B4" s="5" t="s">
        <v>9</v>
      </c>
      <c r="C4" s="6" t="s">
        <v>10</v>
      </c>
      <c r="D4" s="6" t="s">
        <v>11</v>
      </c>
      <c r="F4" s="5" t="s">
        <v>9</v>
      </c>
      <c r="G4" s="5" t="s">
        <v>1</v>
      </c>
      <c r="H4" s="5" t="s">
        <v>2</v>
      </c>
      <c r="I4" s="5" t="s">
        <v>3</v>
      </c>
    </row>
    <row r="5" spans="2:12" x14ac:dyDescent="0.45">
      <c r="B5" s="7">
        <v>1</v>
      </c>
      <c r="C5" s="8">
        <v>1325000</v>
      </c>
      <c r="D5" s="9">
        <v>40000</v>
      </c>
      <c r="F5" s="7">
        <v>1</v>
      </c>
      <c r="G5" s="10">
        <v>35</v>
      </c>
      <c r="H5" s="10">
        <v>30</v>
      </c>
      <c r="I5" s="10">
        <v>45</v>
      </c>
    </row>
    <row r="6" spans="2:12" x14ac:dyDescent="0.45">
      <c r="B6" s="7">
        <v>2</v>
      </c>
      <c r="C6" s="8">
        <v>1100000</v>
      </c>
      <c r="D6" s="9">
        <v>30000</v>
      </c>
      <c r="F6" s="7">
        <v>2</v>
      </c>
      <c r="G6" s="10">
        <v>45</v>
      </c>
      <c r="H6" s="10">
        <v>40</v>
      </c>
      <c r="I6" s="10">
        <v>50</v>
      </c>
    </row>
    <row r="7" spans="2:12" x14ac:dyDescent="0.45">
      <c r="B7" s="7">
        <v>3</v>
      </c>
      <c r="C7" s="8">
        <v>1500000</v>
      </c>
      <c r="D7" s="9">
        <v>50000</v>
      </c>
      <c r="F7" s="7">
        <v>3</v>
      </c>
      <c r="G7" s="10">
        <v>70</v>
      </c>
      <c r="H7" s="10">
        <v>65</v>
      </c>
      <c r="I7" s="10">
        <v>50</v>
      </c>
    </row>
    <row r="8" spans="2:12" x14ac:dyDescent="0.45">
      <c r="B8" s="7">
        <v>4</v>
      </c>
      <c r="C8" s="8">
        <v>1200000</v>
      </c>
      <c r="D8" s="9">
        <v>20000</v>
      </c>
      <c r="F8" s="7">
        <v>4</v>
      </c>
      <c r="G8" s="10">
        <v>20</v>
      </c>
      <c r="H8" s="10">
        <v>45</v>
      </c>
      <c r="I8" s="10">
        <v>25</v>
      </c>
    </row>
    <row r="9" spans="2:12" ht="14.65" thickBot="1" x14ac:dyDescent="0.5">
      <c r="B9" s="5">
        <v>5</v>
      </c>
      <c r="C9" s="11">
        <v>1400000</v>
      </c>
      <c r="D9" s="12">
        <v>40000</v>
      </c>
      <c r="F9" s="5">
        <v>5</v>
      </c>
      <c r="G9" s="13">
        <v>65</v>
      </c>
      <c r="H9" s="13">
        <v>45</v>
      </c>
      <c r="I9" s="13">
        <v>45</v>
      </c>
    </row>
    <row r="12" spans="2:12" ht="14.65" thickBot="1" x14ac:dyDescent="0.5">
      <c r="C12" s="41"/>
      <c r="F12" s="14" t="s">
        <v>12</v>
      </c>
      <c r="G12" s="5" t="s">
        <v>1</v>
      </c>
      <c r="H12" s="5" t="s">
        <v>2</v>
      </c>
      <c r="I12" s="5" t="s">
        <v>3</v>
      </c>
    </row>
    <row r="13" spans="2:12" x14ac:dyDescent="0.45">
      <c r="C13" s="41"/>
      <c r="F13" s="1" t="s">
        <v>13</v>
      </c>
      <c r="G13" s="9">
        <v>40000</v>
      </c>
      <c r="H13" s="9">
        <v>25000</v>
      </c>
      <c r="I13" s="9">
        <v>35000</v>
      </c>
    </row>
    <row r="14" spans="2:12" x14ac:dyDescent="0.45">
      <c r="C14" s="41"/>
      <c r="E14" s="15"/>
      <c r="F14" s="15"/>
      <c r="G14" s="15"/>
      <c r="H14" s="15"/>
      <c r="I14" s="15"/>
      <c r="J14" s="15"/>
      <c r="K14" s="15"/>
      <c r="L14" s="15"/>
    </row>
    <row r="15" spans="2:12" x14ac:dyDescent="0.45">
      <c r="E15" s="15"/>
      <c r="G15" s="22" t="s">
        <v>14</v>
      </c>
      <c r="H15" s="15"/>
      <c r="I15" s="15"/>
      <c r="J15" s="15"/>
      <c r="K15" s="15"/>
      <c r="L15" s="15"/>
    </row>
    <row r="16" spans="2:12" ht="14.65" thickBot="1" x14ac:dyDescent="0.5">
      <c r="E16" s="23" t="s">
        <v>9</v>
      </c>
      <c r="F16" s="2" t="s">
        <v>15</v>
      </c>
      <c r="G16" s="24" t="s">
        <v>1</v>
      </c>
      <c r="H16" s="24" t="s">
        <v>2</v>
      </c>
      <c r="I16" s="24" t="s">
        <v>3</v>
      </c>
      <c r="J16" s="15"/>
      <c r="K16" s="15"/>
      <c r="L16" s="15"/>
    </row>
    <row r="17" spans="4:13" x14ac:dyDescent="0.45">
      <c r="E17" s="7">
        <v>1</v>
      </c>
      <c r="F17" s="25">
        <v>1</v>
      </c>
      <c r="G17" s="26">
        <v>20000.000000000004</v>
      </c>
      <c r="H17" s="27">
        <v>20000</v>
      </c>
      <c r="I17" s="28">
        <v>0</v>
      </c>
      <c r="J17" s="16">
        <f>SUM(G17:I17)</f>
        <v>40000</v>
      </c>
      <c r="K17" s="17" t="s">
        <v>16</v>
      </c>
      <c r="L17" s="18">
        <f>D5*F17</f>
        <v>40000</v>
      </c>
      <c r="M17" s="18"/>
    </row>
    <row r="18" spans="4:13" x14ac:dyDescent="0.45">
      <c r="E18" s="7">
        <v>2</v>
      </c>
      <c r="F18" s="29">
        <v>0</v>
      </c>
      <c r="G18" s="30">
        <v>0</v>
      </c>
      <c r="H18" s="31">
        <v>0</v>
      </c>
      <c r="I18" s="32">
        <v>0</v>
      </c>
      <c r="J18" s="19">
        <f t="shared" ref="J18:J21" si="0">SUM(G18:I18)</f>
        <v>0</v>
      </c>
      <c r="K18" s="17" t="s">
        <v>16</v>
      </c>
      <c r="L18" s="18">
        <f t="shared" ref="L18:L21" si="1">D6*F18</f>
        <v>0</v>
      </c>
      <c r="M18" s="18"/>
    </row>
    <row r="19" spans="4:13" x14ac:dyDescent="0.45">
      <c r="E19" s="7">
        <v>3</v>
      </c>
      <c r="F19" s="29">
        <v>0</v>
      </c>
      <c r="G19" s="30">
        <v>0</v>
      </c>
      <c r="H19" s="31">
        <v>0</v>
      </c>
      <c r="I19" s="32">
        <v>2.7284841053187855E-12</v>
      </c>
      <c r="J19" s="19">
        <f t="shared" si="0"/>
        <v>2.7284841053187855E-12</v>
      </c>
      <c r="K19" s="17" t="s">
        <v>16</v>
      </c>
      <c r="L19" s="18">
        <f t="shared" si="1"/>
        <v>0</v>
      </c>
      <c r="M19" s="18"/>
    </row>
    <row r="20" spans="4:13" x14ac:dyDescent="0.45">
      <c r="E20" s="7">
        <v>4</v>
      </c>
      <c r="F20" s="29">
        <v>1</v>
      </c>
      <c r="G20" s="30">
        <v>20000</v>
      </c>
      <c r="H20" s="31">
        <v>0</v>
      </c>
      <c r="I20" s="32">
        <v>0</v>
      </c>
      <c r="J20" s="19">
        <f t="shared" si="0"/>
        <v>20000</v>
      </c>
      <c r="K20" s="17" t="s">
        <v>16</v>
      </c>
      <c r="L20" s="18">
        <f t="shared" si="1"/>
        <v>20000</v>
      </c>
      <c r="M20" s="18"/>
    </row>
    <row r="21" spans="4:13" ht="14.65" thickBot="1" x14ac:dyDescent="0.5">
      <c r="E21" s="5">
        <v>5</v>
      </c>
      <c r="F21" s="33">
        <v>1</v>
      </c>
      <c r="G21" s="34">
        <v>0</v>
      </c>
      <c r="H21" s="35">
        <v>5000.0000000000009</v>
      </c>
      <c r="I21" s="36">
        <v>35000</v>
      </c>
      <c r="J21" s="20">
        <f t="shared" si="0"/>
        <v>40000</v>
      </c>
      <c r="K21" s="17" t="s">
        <v>16</v>
      </c>
      <c r="L21" s="18">
        <f t="shared" si="1"/>
        <v>40000</v>
      </c>
      <c r="M21" s="18"/>
    </row>
    <row r="22" spans="4:13" x14ac:dyDescent="0.45">
      <c r="E22" s="15"/>
      <c r="F22" s="15"/>
      <c r="G22" s="37">
        <f>SUM(G17:G21)</f>
        <v>40000</v>
      </c>
      <c r="H22" s="38">
        <f t="shared" ref="H22:I22" si="2">SUM(H17:H21)</f>
        <v>25000</v>
      </c>
      <c r="I22" s="39">
        <f t="shared" si="2"/>
        <v>35000</v>
      </c>
      <c r="J22" s="15"/>
      <c r="K22" s="15"/>
      <c r="L22" s="15"/>
    </row>
    <row r="23" spans="4:13" ht="14.65" thickBot="1" x14ac:dyDescent="0.5">
      <c r="E23" s="15"/>
      <c r="F23" s="15"/>
      <c r="G23" s="17" t="s">
        <v>0</v>
      </c>
      <c r="H23" s="17" t="s">
        <v>0</v>
      </c>
      <c r="I23" s="17" t="s">
        <v>0</v>
      </c>
      <c r="J23" s="15"/>
      <c r="K23" s="15"/>
      <c r="L23" s="15"/>
    </row>
    <row r="24" spans="4:13" ht="15" thickTop="1" thickBot="1" x14ac:dyDescent="0.5">
      <c r="D24" s="2" t="s">
        <v>17</v>
      </c>
      <c r="E24" s="21">
        <f>SUMPRODUCT(F17:F21,C5:C9)+SUMPRODUCT(G17:I21,G5:I9)</f>
        <v>7425000</v>
      </c>
      <c r="F24" s="15"/>
      <c r="G24" s="40">
        <f>G13</f>
        <v>40000</v>
      </c>
      <c r="H24" s="40">
        <f t="shared" ref="H24:I24" si="3">H13</f>
        <v>25000</v>
      </c>
      <c r="I24" s="40">
        <f t="shared" si="3"/>
        <v>35000</v>
      </c>
      <c r="J24" s="15"/>
      <c r="K24" s="15"/>
      <c r="L24" s="15"/>
    </row>
    <row r="25" spans="4:13" ht="14.65" thickTop="1" x14ac:dyDescent="0.45">
      <c r="E25" s="15"/>
      <c r="F25" s="15"/>
      <c r="G25" s="15"/>
      <c r="H25" s="15"/>
      <c r="I25" s="15"/>
      <c r="J25" s="15"/>
      <c r="K25" s="15"/>
      <c r="L25" s="15"/>
    </row>
  </sheetData>
  <pageMargins left="0.7" right="0.7" top="0.75" bottom="0.75" header="0.3" footer="0.3"/>
  <ignoredErrors>
    <ignoredError sqref="J17:J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8 Facility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2020-04-07T14:58:15Z</dcterms:modified>
</cp:coreProperties>
</file>