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bootcamp\Ensemble_Methods\"/>
    </mc:Choice>
  </mc:AlternateContent>
  <bookViews>
    <workbookView xWindow="0" yWindow="0" windowWidth="28800" windowHeight="12210"/>
  </bookViews>
  <sheets>
    <sheet name="k-25 binomial" sheetId="1" r:id="rId1"/>
    <sheet name="k-3 binomial" sheetId="3" r:id="rId2"/>
    <sheet name="k-3 tree" sheetId="4" r:id="rId3"/>
  </sheets>
  <definedNames>
    <definedName name="error">'k-25 binomial'!$D$2</definedName>
    <definedName name="factsample">'k-25 binomial'!$C$2</definedName>
    <definedName name="sample">'k-25 binomial'!$B$2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4" l="1"/>
  <c r="E22" i="4"/>
  <c r="D20" i="4"/>
  <c r="D21" i="4"/>
  <c r="D22" i="4"/>
  <c r="D18" i="4"/>
  <c r="D23" i="4" s="1"/>
  <c r="D6" i="4"/>
  <c r="D11" i="4" s="1"/>
  <c r="D8" i="4"/>
  <c r="D9" i="4"/>
  <c r="D10" i="4"/>
  <c r="D5" i="3"/>
  <c r="F5" i="3"/>
  <c r="F6" i="3"/>
  <c r="E6" i="3"/>
  <c r="E5" i="3"/>
  <c r="C5" i="3"/>
  <c r="C6" i="3"/>
  <c r="D6" i="3" s="1"/>
  <c r="C2" i="3"/>
  <c r="F6" i="1"/>
  <c r="F7" i="1"/>
  <c r="F8" i="1"/>
  <c r="F9" i="1"/>
  <c r="F10" i="1"/>
  <c r="F11" i="1"/>
  <c r="F12" i="1"/>
  <c r="F13" i="1"/>
  <c r="F14" i="1"/>
  <c r="F15" i="1"/>
  <c r="F16" i="1"/>
  <c r="F17" i="1"/>
  <c r="F5" i="1"/>
  <c r="E8" i="1"/>
  <c r="E7" i="1"/>
  <c r="E6" i="1"/>
  <c r="E5" i="1"/>
  <c r="C6" i="1"/>
  <c r="C5" i="1"/>
  <c r="E9" i="1"/>
  <c r="E10" i="1"/>
  <c r="E11" i="1"/>
  <c r="E12" i="1"/>
  <c r="E13" i="1"/>
  <c r="E14" i="1"/>
  <c r="E15" i="1"/>
  <c r="E16" i="1"/>
  <c r="E17" i="1"/>
  <c r="C7" i="1"/>
  <c r="C8" i="1"/>
  <c r="C9" i="1"/>
  <c r="C10" i="1"/>
  <c r="C11" i="1"/>
  <c r="C12" i="1"/>
  <c r="C13" i="1"/>
  <c r="C14" i="1"/>
  <c r="C15" i="1"/>
  <c r="D15" i="1" s="1"/>
  <c r="C16" i="1"/>
  <c r="C17" i="1"/>
  <c r="C2" i="1"/>
  <c r="D8" i="1" s="1"/>
  <c r="G6" i="3" l="1"/>
  <c r="G5" i="3"/>
  <c r="G15" i="1"/>
  <c r="D11" i="1"/>
  <c r="G11" i="1" s="1"/>
  <c r="D7" i="1"/>
  <c r="D5" i="1"/>
  <c r="G5" i="1" s="1"/>
  <c r="D14" i="1"/>
  <c r="G14" i="1" s="1"/>
  <c r="D10" i="1"/>
  <c r="G10" i="1" s="1"/>
  <c r="D6" i="1"/>
  <c r="G6" i="1" s="1"/>
  <c r="D9" i="1"/>
  <c r="G9" i="1" s="1"/>
  <c r="D17" i="1"/>
  <c r="G17" i="1" s="1"/>
  <c r="D13" i="1"/>
  <c r="G13" i="1" s="1"/>
  <c r="D16" i="1"/>
  <c r="G16" i="1" s="1"/>
  <c r="D12" i="1"/>
  <c r="G12" i="1" s="1"/>
  <c r="G7" i="1"/>
  <c r="G8" i="1"/>
  <c r="G7" i="3" l="1"/>
  <c r="G18" i="1"/>
</calcChain>
</file>

<file path=xl/sharedStrings.xml><?xml version="1.0" encoding="utf-8"?>
<sst xmlns="http://schemas.openxmlformats.org/spreadsheetml/2006/main" count="58" uniqueCount="15">
  <si>
    <t>n</t>
  </si>
  <si>
    <t>k</t>
  </si>
  <si>
    <t>Factorial</t>
  </si>
  <si>
    <t>Binomial Coefficient</t>
  </si>
  <si>
    <t>Error Rate</t>
  </si>
  <si>
    <t>n!</t>
  </si>
  <si>
    <t>Probability of Consecutive Success</t>
  </si>
  <si>
    <t>error rate</t>
  </si>
  <si>
    <t>Probability of Consecutive Fail</t>
  </si>
  <si>
    <t>Probability of K wrong Predictions</t>
  </si>
  <si>
    <t>Sum</t>
  </si>
  <si>
    <t>Right</t>
  </si>
  <si>
    <t>Wrong</t>
  </si>
  <si>
    <t>Ensemble Results</t>
  </si>
  <si>
    <t>Probability of Getting a Wrong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</si>
</sst>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0000000"/>
    <numFmt numFmtId="176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/>
    <xf numFmtId="168" fontId="0" fillId="0" borderId="0" xfId="0" applyNumberFormat="1" applyAlignment="1">
      <alignment wrapText="1"/>
    </xf>
    <xf numFmtId="168" fontId="0" fillId="2" borderId="1" xfId="0" applyNumberFormat="1" applyFill="1" applyBorder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 readingOrder="1"/>
    </xf>
    <xf numFmtId="0" fontId="1" fillId="0" borderId="0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9" fontId="2" fillId="0" borderId="0" xfId="0" applyNumberFormat="1" applyFont="1" applyBorder="1" applyAlignment="1">
      <alignment horizontal="center" wrapText="1" readingOrder="1"/>
    </xf>
    <xf numFmtId="9" fontId="2" fillId="0" borderId="1" xfId="0" applyNumberFormat="1" applyFont="1" applyBorder="1" applyAlignment="1">
      <alignment horizontal="center" wrapText="1" readingOrder="1"/>
    </xf>
    <xf numFmtId="176" fontId="1" fillId="0" borderId="0" xfId="0" applyNumberFormat="1" applyFont="1" applyBorder="1" applyAlignment="1">
      <alignment horizontal="center" wrapText="1" readingOrder="1"/>
    </xf>
    <xf numFmtId="176" fontId="2" fillId="0" borderId="0" xfId="0" applyNumberFormat="1" applyFont="1" applyBorder="1" applyAlignment="1">
      <alignment horizontal="center" wrapText="1" readingOrder="1"/>
    </xf>
    <xf numFmtId="176" fontId="0" fillId="0" borderId="0" xfId="0" applyNumberFormat="1"/>
    <xf numFmtId="10" fontId="2" fillId="0" borderId="1" xfId="0" applyNumberFormat="1" applyFont="1" applyBorder="1" applyAlignment="1">
      <alignment horizontal="center" wrapText="1" readingOrder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90" zoomScaleNormal="190" workbookViewId="0">
      <selection activeCell="E12" sqref="E12"/>
    </sheetView>
  </sheetViews>
  <sheetFormatPr defaultRowHeight="15" x14ac:dyDescent="0.25"/>
  <cols>
    <col min="1" max="1" width="2.140625" bestFit="1" customWidth="1"/>
    <col min="2" max="2" width="3" bestFit="1" customWidth="1"/>
    <col min="3" max="3" width="12" bestFit="1" customWidth="1"/>
    <col min="4" max="4" width="10.85546875" customWidth="1"/>
    <col min="5" max="5" width="19.5703125" customWidth="1"/>
    <col min="6" max="6" width="15.28515625" customWidth="1"/>
    <col min="7" max="7" width="20.140625" style="2" customWidth="1"/>
  </cols>
  <sheetData>
    <row r="1" spans="1:7" x14ac:dyDescent="0.25">
      <c r="B1" t="s">
        <v>0</v>
      </c>
      <c r="C1" t="s">
        <v>5</v>
      </c>
      <c r="D1" t="s">
        <v>7</v>
      </c>
    </row>
    <row r="2" spans="1:7" x14ac:dyDescent="0.25">
      <c r="B2">
        <v>25</v>
      </c>
      <c r="C2">
        <f>FACT(B2)</f>
        <v>1.5511210043330984E+25</v>
      </c>
      <c r="D2">
        <v>0.35</v>
      </c>
    </row>
    <row r="4" spans="1:7" ht="36" customHeight="1" x14ac:dyDescent="0.25">
      <c r="C4" t="s">
        <v>2</v>
      </c>
      <c r="D4" s="1" t="s">
        <v>3</v>
      </c>
      <c r="E4" s="1" t="s">
        <v>6</v>
      </c>
      <c r="F4" s="1" t="s">
        <v>8</v>
      </c>
      <c r="G4" s="3" t="s">
        <v>9</v>
      </c>
    </row>
    <row r="5" spans="1:7" x14ac:dyDescent="0.25">
      <c r="A5" t="s">
        <v>1</v>
      </c>
      <c r="B5">
        <v>13</v>
      </c>
      <c r="C5">
        <f>FACT(B5)</f>
        <v>6227020800</v>
      </c>
      <c r="D5">
        <f>factsample/(C5*FACT(sample-B5))</f>
        <v>5200299.9999999991</v>
      </c>
      <c r="E5">
        <f>error^B5</f>
        <v>1.182727177819823E-6</v>
      </c>
      <c r="F5">
        <f>(1-error)^(sample-B5)</f>
        <v>5.6880090631057159E-3</v>
      </c>
      <c r="G5" s="2">
        <f>D5*E5*F5</f>
        <v>3.4984305323299096E-2</v>
      </c>
    </row>
    <row r="6" spans="1:7" x14ac:dyDescent="0.25">
      <c r="A6" t="s">
        <v>1</v>
      </c>
      <c r="B6">
        <v>14</v>
      </c>
      <c r="C6">
        <f>FACT(B6)</f>
        <v>87178291200</v>
      </c>
      <c r="D6">
        <f>factsample/(C6*FACT(sample-B6))</f>
        <v>4457399.9999999991</v>
      </c>
      <c r="E6">
        <f>error^B6</f>
        <v>4.1395451223693802E-7</v>
      </c>
      <c r="F6">
        <f>(1-error)^(sample-B6)</f>
        <v>8.7507831740087933E-3</v>
      </c>
      <c r="G6" s="2">
        <f t="shared" ref="G6:G17" si="0">D6*E6*F6</f>
        <v>1.6146602456907272E-2</v>
      </c>
    </row>
    <row r="7" spans="1:7" x14ac:dyDescent="0.25">
      <c r="A7" t="s">
        <v>1</v>
      </c>
      <c r="B7">
        <v>15</v>
      </c>
      <c r="C7">
        <f t="shared" ref="C7:C17" si="1">FACT(B7)</f>
        <v>1307674368000</v>
      </c>
      <c r="D7">
        <f>factsample/(C7*FACT(sample-B7))</f>
        <v>3268759.9999999995</v>
      </c>
      <c r="E7">
        <f>error^B7</f>
        <v>1.4488407928292829E-7</v>
      </c>
      <c r="F7">
        <f>(1-error)^(sample-B7)</f>
        <v>1.3462743344628911E-2</v>
      </c>
      <c r="G7" s="2">
        <f t="shared" si="0"/>
        <v>6.375837893240306E-3</v>
      </c>
    </row>
    <row r="8" spans="1:7" x14ac:dyDescent="0.25">
      <c r="A8" t="s">
        <v>1</v>
      </c>
      <c r="B8">
        <v>16</v>
      </c>
      <c r="C8">
        <f t="shared" si="1"/>
        <v>20922789888000</v>
      </c>
      <c r="D8">
        <f>factsample/(C8*FACT(sample-B8))</f>
        <v>2042974.9999999998</v>
      </c>
      <c r="E8">
        <f>error^B8</f>
        <v>5.0709427749024904E-8</v>
      </c>
      <c r="F8">
        <f>(1-error)^(sample-B8)</f>
        <v>2.0711912837890631E-2</v>
      </c>
      <c r="G8" s="2">
        <f t="shared" si="0"/>
        <v>2.1457146756097187E-3</v>
      </c>
    </row>
    <row r="9" spans="1:7" x14ac:dyDescent="0.25">
      <c r="A9" t="s">
        <v>1</v>
      </c>
      <c r="B9">
        <v>17</v>
      </c>
      <c r="C9">
        <f t="shared" si="1"/>
        <v>355687428096000</v>
      </c>
      <c r="D9">
        <f>factsample/(C9*FACT(sample-B9))</f>
        <v>1081574.9999999998</v>
      </c>
      <c r="E9">
        <f>error^B9</f>
        <v>1.7748299712158714E-8</v>
      </c>
      <c r="F9">
        <f>(1-error)^(sample-B9)</f>
        <v>3.186448128906251E-2</v>
      </c>
      <c r="G9" s="2">
        <f t="shared" si="0"/>
        <v>6.1167431929145806E-4</v>
      </c>
    </row>
    <row r="10" spans="1:7" x14ac:dyDescent="0.25">
      <c r="A10" t="s">
        <v>1</v>
      </c>
      <c r="B10">
        <v>18</v>
      </c>
      <c r="C10">
        <f t="shared" si="1"/>
        <v>6402373705728000</v>
      </c>
      <c r="D10">
        <f>factsample/(C10*FACT(sample-B10))</f>
        <v>480699.99999999994</v>
      </c>
      <c r="E10">
        <f>error^B10</f>
        <v>6.2119048992555498E-9</v>
      </c>
      <c r="F10">
        <f>(1-error)^(sample-B10)</f>
        <v>4.9022278906250022E-2</v>
      </c>
      <c r="G10" s="2">
        <f t="shared" si="0"/>
        <v>1.4638359777915239E-4</v>
      </c>
    </row>
    <row r="11" spans="1:7" x14ac:dyDescent="0.25">
      <c r="A11" t="s">
        <v>1</v>
      </c>
      <c r="B11">
        <v>19</v>
      </c>
      <c r="C11">
        <f t="shared" si="1"/>
        <v>1.21645100408832E+17</v>
      </c>
      <c r="D11">
        <f>factsample/(C11*FACT(sample-B11))</f>
        <v>177099.99999999997</v>
      </c>
      <c r="E11">
        <f>error^B11</f>
        <v>2.1741667147394423E-9</v>
      </c>
      <c r="F11">
        <f>(1-error)^(sample-B11)</f>
        <v>7.5418890625000026E-2</v>
      </c>
      <c r="G11" s="2">
        <f t="shared" si="0"/>
        <v>2.9039661097888527E-5</v>
      </c>
    </row>
    <row r="12" spans="1:7" x14ac:dyDescent="0.25">
      <c r="A12" t="s">
        <v>1</v>
      </c>
      <c r="B12">
        <v>20</v>
      </c>
      <c r="C12">
        <f t="shared" si="1"/>
        <v>2.43290200817664E+18</v>
      </c>
      <c r="D12">
        <f>factsample/(C12*FACT(sample-B12))</f>
        <v>53129.999999999993</v>
      </c>
      <c r="E12">
        <f>error^B12</f>
        <v>7.6095835015880474E-10</v>
      </c>
      <c r="F12">
        <f>(1-error)^(sample-B12)</f>
        <v>0.11602906250000003</v>
      </c>
      <c r="G12" s="2">
        <f t="shared" si="0"/>
        <v>4.6910221773512221E-6</v>
      </c>
    </row>
    <row r="13" spans="1:7" x14ac:dyDescent="0.25">
      <c r="A13" t="s">
        <v>1</v>
      </c>
      <c r="B13">
        <v>21</v>
      </c>
      <c r="C13">
        <f t="shared" si="1"/>
        <v>5.109094217170944E+19</v>
      </c>
      <c r="D13">
        <f>factsample/(C13*FACT(sample-B13))</f>
        <v>12649.999999999998</v>
      </c>
      <c r="E13">
        <f>error^B13</f>
        <v>2.6633542255558164E-10</v>
      </c>
      <c r="F13">
        <f>(1-error)^(sample-B13)</f>
        <v>0.17850625000000003</v>
      </c>
      <c r="G13" s="2">
        <f t="shared" si="0"/>
        <v>6.0141309966041311E-7</v>
      </c>
    </row>
    <row r="14" spans="1:7" x14ac:dyDescent="0.25">
      <c r="A14" t="s">
        <v>1</v>
      </c>
      <c r="B14">
        <v>22</v>
      </c>
      <c r="C14">
        <f t="shared" si="1"/>
        <v>1.1240007277776077E+21</v>
      </c>
      <c r="D14">
        <f>factsample/(C14*FACT(sample-B14))</f>
        <v>2299.9999999999995</v>
      </c>
      <c r="E14">
        <f>error^B14</f>
        <v>9.3217397894453563E-11</v>
      </c>
      <c r="F14">
        <f>(1-error)^(sample-B14)</f>
        <v>0.27462500000000006</v>
      </c>
      <c r="G14" s="2">
        <f t="shared" si="0"/>
        <v>5.8879604162557919E-8</v>
      </c>
    </row>
    <row r="15" spans="1:7" x14ac:dyDescent="0.25">
      <c r="A15" t="s">
        <v>1</v>
      </c>
      <c r="B15">
        <v>23</v>
      </c>
      <c r="C15">
        <f t="shared" si="1"/>
        <v>2.5852016738884978E+22</v>
      </c>
      <c r="D15">
        <f>factsample/(C15*FACT(sample-B15))</f>
        <v>299.99999999999994</v>
      </c>
      <c r="E15">
        <f>error^B15</f>
        <v>3.2626089263058743E-11</v>
      </c>
      <c r="F15">
        <f>(1-error)^(sample-B15)</f>
        <v>0.42250000000000004</v>
      </c>
      <c r="G15" s="2">
        <f t="shared" si="0"/>
        <v>4.135356814092695E-9</v>
      </c>
    </row>
    <row r="16" spans="1:7" x14ac:dyDescent="0.25">
      <c r="A16" t="s">
        <v>1</v>
      </c>
      <c r="B16">
        <v>24</v>
      </c>
      <c r="C16">
        <f t="shared" si="1"/>
        <v>6.2044840173323941E+23</v>
      </c>
      <c r="D16">
        <f>factsample/(C16*FACT(sample-B16))</f>
        <v>24.999999999999996</v>
      </c>
      <c r="E16">
        <f>error^B16</f>
        <v>1.141913124207056E-11</v>
      </c>
      <c r="F16">
        <f>(1-error)^(sample-B16)</f>
        <v>0.65</v>
      </c>
      <c r="G16" s="2">
        <f t="shared" si="0"/>
        <v>1.8556088268364656E-10</v>
      </c>
    </row>
    <row r="17" spans="1:8" x14ac:dyDescent="0.25">
      <c r="A17" t="s">
        <v>1</v>
      </c>
      <c r="B17">
        <v>25</v>
      </c>
      <c r="C17">
        <f t="shared" si="1"/>
        <v>1.5511210043330984E+25</v>
      </c>
      <c r="D17">
        <f>factsample/(C17*FACT(sample-B17))</f>
        <v>1</v>
      </c>
      <c r="E17">
        <f>error^B17</f>
        <v>3.9966959347246953E-12</v>
      </c>
      <c r="F17">
        <f>(1-error)^(sample-B17)</f>
        <v>1</v>
      </c>
      <c r="G17" s="2">
        <f t="shared" si="0"/>
        <v>3.9966959347246953E-12</v>
      </c>
    </row>
    <row r="18" spans="1:8" ht="15.75" thickBot="1" x14ac:dyDescent="0.3">
      <c r="G18" s="4">
        <f>SUM(G5:G17)</f>
        <v>6.0444913567020468E-2</v>
      </c>
      <c r="H18" t="s">
        <v>10</v>
      </c>
    </row>
    <row r="19" spans="1:8" ht="15.7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selection activeCell="D12" sqref="D12"/>
    </sheetView>
  </sheetViews>
  <sheetFormatPr defaultRowHeight="15" x14ac:dyDescent="0.25"/>
  <cols>
    <col min="3" max="3" width="12" bestFit="1" customWidth="1"/>
    <col min="4" max="4" width="12.28515625" customWidth="1"/>
    <col min="5" max="5" width="19.7109375" customWidth="1"/>
    <col min="6" max="6" width="17.5703125" customWidth="1"/>
    <col min="7" max="7" width="19.140625" customWidth="1"/>
  </cols>
  <sheetData>
    <row r="1" spans="1:7" x14ac:dyDescent="0.25">
      <c r="B1" t="s">
        <v>0</v>
      </c>
      <c r="C1" t="s">
        <v>5</v>
      </c>
      <c r="D1" t="s">
        <v>7</v>
      </c>
      <c r="G1" s="2"/>
    </row>
    <row r="2" spans="1:7" x14ac:dyDescent="0.25">
      <c r="B2">
        <v>3</v>
      </c>
      <c r="C2">
        <f>FACT(B2)</f>
        <v>6</v>
      </c>
      <c r="D2">
        <v>0.49</v>
      </c>
      <c r="G2" s="2"/>
    </row>
    <row r="3" spans="1:7" x14ac:dyDescent="0.25">
      <c r="G3" s="2"/>
    </row>
    <row r="4" spans="1:7" ht="30" x14ac:dyDescent="0.25">
      <c r="C4" t="s">
        <v>2</v>
      </c>
      <c r="D4" s="1" t="s">
        <v>3</v>
      </c>
      <c r="E4" s="1" t="s">
        <v>6</v>
      </c>
      <c r="F4" s="1" t="s">
        <v>8</v>
      </c>
      <c r="G4" s="3" t="s">
        <v>9</v>
      </c>
    </row>
    <row r="5" spans="1:7" x14ac:dyDescent="0.25">
      <c r="A5" t="s">
        <v>1</v>
      </c>
      <c r="B5">
        <v>2</v>
      </c>
      <c r="C5">
        <f>FACT(B5)</f>
        <v>2</v>
      </c>
      <c r="D5">
        <f>$C$2/(C5*FACT($B$2-B5))</f>
        <v>3</v>
      </c>
      <c r="E5">
        <f>$D$2^B5</f>
        <v>0.24009999999999998</v>
      </c>
      <c r="F5">
        <f>(1-$D$2)^($B$2-B5)</f>
        <v>0.51</v>
      </c>
      <c r="G5" s="2">
        <f>D5*E5*F5</f>
        <v>0.36735299999999999</v>
      </c>
    </row>
    <row r="6" spans="1:7" x14ac:dyDescent="0.25">
      <c r="A6" t="s">
        <v>1</v>
      </c>
      <c r="B6">
        <v>3</v>
      </c>
      <c r="C6">
        <f>FACT(B6)</f>
        <v>6</v>
      </c>
      <c r="D6">
        <f t="shared" ref="D6" si="0">$C$2/(C6*FACT($B$2-B6))</f>
        <v>1</v>
      </c>
      <c r="E6">
        <f t="shared" ref="E6" si="1">$D$2^B6</f>
        <v>0.11764899999999999</v>
      </c>
      <c r="F6">
        <f t="shared" ref="F6" si="2">(1-$D$2)^($B$2-B6)</f>
        <v>1</v>
      </c>
      <c r="G6" s="2">
        <f t="shared" ref="G6" si="3">D6*E6*F6</f>
        <v>0.11764899999999999</v>
      </c>
    </row>
    <row r="7" spans="1:7" ht="15.75" thickBot="1" x14ac:dyDescent="0.3">
      <c r="G7" s="4">
        <f>SUM(G5:G6)</f>
        <v>0.48500199999999999</v>
      </c>
    </row>
    <row r="8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3" sqref="F13"/>
    </sheetView>
  </sheetViews>
  <sheetFormatPr defaultRowHeight="15" x14ac:dyDescent="0.25"/>
  <cols>
    <col min="3" max="3" width="9" customWidth="1"/>
    <col min="4" max="4" width="16.7109375" style="15" customWidth="1"/>
  </cols>
  <sheetData>
    <row r="1" spans="1:4" x14ac:dyDescent="0.25">
      <c r="A1" s="6" t="s">
        <v>13</v>
      </c>
      <c r="B1" s="6"/>
      <c r="C1" s="6"/>
      <c r="D1" s="6"/>
    </row>
    <row r="2" spans="1:4" ht="42" customHeight="1" x14ac:dyDescent="0.25">
      <c r="A2" s="7" t="s">
        <v>11</v>
      </c>
      <c r="B2" s="8" t="s">
        <v>12</v>
      </c>
      <c r="C2" s="8" t="s">
        <v>4</v>
      </c>
      <c r="D2" s="13" t="s">
        <v>14</v>
      </c>
    </row>
    <row r="3" spans="1:4" x14ac:dyDescent="0.25">
      <c r="A3" s="9">
        <v>3</v>
      </c>
      <c r="B3" s="10">
        <v>0</v>
      </c>
      <c r="C3" s="11" t="s">
        <v>11</v>
      </c>
      <c r="D3" s="14"/>
    </row>
    <row r="4" spans="1:4" x14ac:dyDescent="0.25">
      <c r="A4" s="9">
        <v>2</v>
      </c>
      <c r="B4" s="10">
        <v>1</v>
      </c>
      <c r="C4" s="11" t="s">
        <v>11</v>
      </c>
      <c r="D4" s="14"/>
    </row>
    <row r="5" spans="1:4" x14ac:dyDescent="0.25">
      <c r="A5" s="9">
        <v>2</v>
      </c>
      <c r="B5" s="10">
        <v>1</v>
      </c>
      <c r="C5" s="11" t="s">
        <v>11</v>
      </c>
      <c r="D5" s="14"/>
    </row>
    <row r="6" spans="1:4" x14ac:dyDescent="0.25">
      <c r="A6" s="9">
        <v>1</v>
      </c>
      <c r="B6" s="10">
        <v>2</v>
      </c>
      <c r="C6" s="11" t="s">
        <v>12</v>
      </c>
      <c r="D6" s="14">
        <f t="shared" ref="D6:D10" si="0">0.5*0.5*0.5</f>
        <v>0.125</v>
      </c>
    </row>
    <row r="7" spans="1:4" x14ac:dyDescent="0.25">
      <c r="A7" s="9">
        <v>2</v>
      </c>
      <c r="B7" s="10">
        <v>1</v>
      </c>
      <c r="C7" s="11" t="s">
        <v>11</v>
      </c>
      <c r="D7" s="14"/>
    </row>
    <row r="8" spans="1:4" x14ac:dyDescent="0.25">
      <c r="A8" s="9">
        <v>1</v>
      </c>
      <c r="B8" s="10">
        <v>2</v>
      </c>
      <c r="C8" s="11" t="s">
        <v>12</v>
      </c>
      <c r="D8" s="14">
        <f t="shared" si="0"/>
        <v>0.125</v>
      </c>
    </row>
    <row r="9" spans="1:4" x14ac:dyDescent="0.25">
      <c r="A9" s="9">
        <v>1</v>
      </c>
      <c r="B9" s="10">
        <v>2</v>
      </c>
      <c r="C9" s="11" t="s">
        <v>12</v>
      </c>
      <c r="D9" s="14">
        <f t="shared" si="0"/>
        <v>0.125</v>
      </c>
    </row>
    <row r="10" spans="1:4" x14ac:dyDescent="0.25">
      <c r="A10" s="9">
        <v>0</v>
      </c>
      <c r="B10" s="10">
        <v>3</v>
      </c>
      <c r="C10" s="11" t="s">
        <v>12</v>
      </c>
      <c r="D10" s="14">
        <f t="shared" si="0"/>
        <v>0.125</v>
      </c>
    </row>
    <row r="11" spans="1:4" ht="15.75" thickBot="1" x14ac:dyDescent="0.3">
      <c r="C11" s="5"/>
      <c r="D11" s="12">
        <f>SUM(D3:D10)</f>
        <v>0.5</v>
      </c>
    </row>
    <row r="12" spans="1:4" ht="15.75" thickTop="1" x14ac:dyDescent="0.25"/>
    <row r="13" spans="1:4" x14ac:dyDescent="0.25">
      <c r="A13" s="6" t="s">
        <v>13</v>
      </c>
      <c r="B13" s="6"/>
      <c r="C13" s="6"/>
      <c r="D13" s="6"/>
    </row>
    <row r="14" spans="1:4" ht="57" x14ac:dyDescent="0.25">
      <c r="A14" s="7" t="s">
        <v>11</v>
      </c>
      <c r="B14" s="8" t="s">
        <v>12</v>
      </c>
      <c r="C14" s="8" t="s">
        <v>4</v>
      </c>
      <c r="D14" s="13" t="s">
        <v>14</v>
      </c>
    </row>
    <row r="15" spans="1:4" x14ac:dyDescent="0.25">
      <c r="A15" s="9">
        <v>3</v>
      </c>
      <c r="B15" s="10">
        <v>0</v>
      </c>
      <c r="C15" s="11" t="s">
        <v>11</v>
      </c>
      <c r="D15" s="14"/>
    </row>
    <row r="16" spans="1:4" x14ac:dyDescent="0.25">
      <c r="A16" s="9">
        <v>2</v>
      </c>
      <c r="B16" s="10">
        <v>1</v>
      </c>
      <c r="C16" s="11" t="s">
        <v>11</v>
      </c>
      <c r="D16" s="14"/>
    </row>
    <row r="17" spans="1:5" x14ac:dyDescent="0.25">
      <c r="A17" s="9">
        <v>2</v>
      </c>
      <c r="B17" s="10">
        <v>1</v>
      </c>
      <c r="C17" s="11" t="s">
        <v>11</v>
      </c>
      <c r="D17" s="14"/>
    </row>
    <row r="18" spans="1:5" x14ac:dyDescent="0.25">
      <c r="A18" s="9">
        <v>1</v>
      </c>
      <c r="B18" s="10">
        <v>2</v>
      </c>
      <c r="C18" s="11" t="s">
        <v>12</v>
      </c>
      <c r="D18" s="14">
        <f>(0.65^A18)*(0.35^B18)</f>
        <v>7.9624999999999987E-2</v>
      </c>
    </row>
    <row r="19" spans="1:5" x14ac:dyDescent="0.25">
      <c r="A19" s="9">
        <v>2</v>
      </c>
      <c r="B19" s="10">
        <v>1</v>
      </c>
      <c r="C19" s="11" t="s">
        <v>11</v>
      </c>
      <c r="D19" s="14"/>
    </row>
    <row r="20" spans="1:5" x14ac:dyDescent="0.25">
      <c r="A20" s="9">
        <v>1</v>
      </c>
      <c r="B20" s="10">
        <v>2</v>
      </c>
      <c r="C20" s="11" t="s">
        <v>12</v>
      </c>
      <c r="D20" s="14">
        <f t="shared" ref="D20:D22" si="1">(0.65^A20)*(0.35^B20)</f>
        <v>7.9624999999999987E-2</v>
      </c>
    </row>
    <row r="21" spans="1:5" x14ac:dyDescent="0.25">
      <c r="A21" s="9">
        <v>1</v>
      </c>
      <c r="B21" s="10">
        <v>2</v>
      </c>
      <c r="C21" s="11" t="s">
        <v>12</v>
      </c>
      <c r="D21" s="14">
        <f t="shared" si="1"/>
        <v>7.9624999999999987E-2</v>
      </c>
    </row>
    <row r="22" spans="1:5" x14ac:dyDescent="0.25">
      <c r="A22" s="9">
        <v>0</v>
      </c>
      <c r="B22" s="10">
        <v>3</v>
      </c>
      <c r="C22" s="11" t="s">
        <v>12</v>
      </c>
      <c r="D22" s="14">
        <f t="shared" si="1"/>
        <v>4.287499999999999E-2</v>
      </c>
      <c r="E22">
        <f>0.35*0.35*0.35</f>
        <v>4.287499999999999E-2</v>
      </c>
    </row>
    <row r="23" spans="1:5" ht="15.75" thickBot="1" x14ac:dyDescent="0.3">
      <c r="C23" s="5"/>
      <c r="D23" s="16">
        <f>SUM(D15:D22)</f>
        <v>0.28174999999999994</v>
      </c>
      <c r="E23" s="17">
        <f>1-D23</f>
        <v>0.71825000000000006</v>
      </c>
    </row>
    <row r="24" spans="1:5" ht="15.75" thickTop="1" x14ac:dyDescent="0.25"/>
  </sheetData>
  <mergeCells count="2">
    <mergeCell ref="A1:D1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k-25 binomial</vt:lpstr>
      <vt:lpstr>k-3 binomial</vt:lpstr>
      <vt:lpstr>k-3 tree</vt:lpstr>
      <vt:lpstr>error</vt:lpstr>
      <vt:lpstr>factsample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 Duong</dc:creator>
  <cp:lastModifiedBy>Phuc H Duong</cp:lastModifiedBy>
  <dcterms:created xsi:type="dcterms:W3CDTF">2016-05-17T17:38:42Z</dcterms:created>
  <dcterms:modified xsi:type="dcterms:W3CDTF">2016-05-19T14:20:50Z</dcterms:modified>
</cp:coreProperties>
</file>