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d8dca1a2ad68189e/Desktop/INFORME-CONTABILIDAD-360/INFORME BANCOS/SALDO BANCOS/"/>
    </mc:Choice>
  </mc:AlternateContent>
  <xr:revisionPtr revIDLastSave="30" documentId="11_7B59D2A6D340560C33F83511595ED87656CDF299" xr6:coauthVersionLast="47" xr6:coauthVersionMax="47" xr10:uidLastSave="{C3A608D6-58EF-491C-A28C-2E6BDF90CC04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15" i="1" l="1"/>
  <c r="T11" i="1"/>
  <c r="P17" i="1"/>
  <c r="S3" i="1"/>
  <c r="S4" i="1"/>
  <c r="S5" i="1"/>
  <c r="S6" i="1"/>
  <c r="S7" i="1"/>
  <c r="S8" i="1"/>
  <c r="S9" i="1"/>
  <c r="S10" i="1"/>
  <c r="S12" i="1"/>
  <c r="S13" i="1"/>
  <c r="S14" i="1"/>
  <c r="S16" i="1"/>
  <c r="S2" i="1"/>
  <c r="R6" i="1"/>
  <c r="R8" i="1"/>
  <c r="R9" i="1"/>
  <c r="R2" i="1"/>
  <c r="T3" i="1"/>
  <c r="R3" i="1" s="1"/>
  <c r="T4" i="1"/>
  <c r="R4" i="1" s="1"/>
  <c r="T5" i="1"/>
  <c r="R5" i="1" s="1"/>
  <c r="T6" i="1"/>
  <c r="T7" i="1"/>
  <c r="R7" i="1" s="1"/>
  <c r="T8" i="1"/>
  <c r="T9" i="1"/>
  <c r="T10" i="1"/>
  <c r="R10" i="1" s="1"/>
  <c r="R11" i="1"/>
  <c r="T12" i="1"/>
  <c r="R12" i="1" s="1"/>
  <c r="T13" i="1"/>
  <c r="R13" i="1" s="1"/>
  <c r="T14" i="1"/>
  <c r="R14" i="1" s="1"/>
  <c r="R15" i="1"/>
  <c r="S15" i="1" s="1"/>
  <c r="T16" i="1"/>
  <c r="R16" i="1" s="1"/>
  <c r="T2" i="1"/>
  <c r="R17" i="1" l="1"/>
  <c r="S11" i="1"/>
  <c r="T17" i="1"/>
</calcChain>
</file>

<file path=xl/sharedStrings.xml><?xml version="1.0" encoding="utf-8"?>
<sst xmlns="http://schemas.openxmlformats.org/spreadsheetml/2006/main" count="113" uniqueCount="46">
  <si>
    <t>Cuenta</t>
  </si>
  <si>
    <t xml:space="preserve"> Saldo Inicial</t>
  </si>
  <si>
    <t>ABR - Notas contables</t>
  </si>
  <si>
    <t>Ajustes y Reclasificaciones</t>
  </si>
  <si>
    <t>CE CHEQUES</t>
  </si>
  <si>
    <t>CE TRANSF</t>
  </si>
  <si>
    <t>Comprobante de Egreso</t>
  </si>
  <si>
    <t>Comprobante de Ingreso</t>
  </si>
  <si>
    <t>Cuenta Por Pagar</t>
  </si>
  <si>
    <t>Documento de Cartera Reversado</t>
  </si>
  <si>
    <t>Gastos Bancarios</t>
  </si>
  <si>
    <t>GASTOS BANCARIOS AUTOMATICOS</t>
  </si>
  <si>
    <t>Legalizacion de anticipos</t>
  </si>
  <si>
    <t>Prestamos</t>
  </si>
  <si>
    <t>Traslado de Fondos</t>
  </si>
  <si>
    <t>Saldo Libros</t>
  </si>
  <si>
    <t>Cheques x Ent</t>
  </si>
  <si>
    <t>Saldo Bancos</t>
  </si>
  <si>
    <t>Empresa</t>
  </si>
  <si>
    <t>Fecha</t>
  </si>
  <si>
    <t>Fecha Inicial</t>
  </si>
  <si>
    <t>Banco</t>
  </si>
  <si>
    <t>Tipo de Cuenta</t>
  </si>
  <si>
    <t xml:space="preserve">ACCION FIDUCIARIA AHO 1500012109 FIDEICOMISO AL </t>
  </si>
  <si>
    <t>AMERICAN LIGHTING S.A.S.</t>
  </si>
  <si>
    <t>30/06/2025</t>
  </si>
  <si>
    <t>01/06/2025</t>
  </si>
  <si>
    <t>ACCION FIDUCIARIA</t>
  </si>
  <si>
    <t>AHO</t>
  </si>
  <si>
    <t>ACCION FIDUCIARIA AHO 1500012247 ENCARGO PROVISION ICA LA GLORIA</t>
  </si>
  <si>
    <t xml:space="preserve">ACCION FIDUCIARIA AHO 1500012248 ENCARGO PROVISION IVA MAGANGUE </t>
  </si>
  <si>
    <t>ACCION FIDUCIARIA AHO 1500012249 ENCARGO PROVISION ICA MAGANGUE 2249</t>
  </si>
  <si>
    <t>ACCION FIDUCIARIA AHO 1500012251 ENCARGO PROVISION ICA FACATATIVA 2251</t>
  </si>
  <si>
    <t>ACCION FIDUCIARIA AHO 1500015628 ENCARGO PROVISION ICA SARDINATA 5628</t>
  </si>
  <si>
    <t>ACCION FIDUCIARIA AHO 1500015629 ENCARGO PROVISION ICA V DEL ROSARIO 5629</t>
  </si>
  <si>
    <t>ACCION FIDUCIARIA AHO 1500015630 ENCARGO PROVISION ICA NEIVA</t>
  </si>
  <si>
    <t>COR</t>
  </si>
  <si>
    <t>BANCO DE OCCIDENTE</t>
  </si>
  <si>
    <t>BANCO DE OCCIDENTE COR 512192 MONEDA EXT USD CTA 512192</t>
  </si>
  <si>
    <t>BANCO DE OCCIDENTE COR 830119186 CUENTA CTE BANCO OCCIDENTE 9186</t>
  </si>
  <si>
    <t>BANCO DE OCCIDENTE AHO 830126033 CUENTA AHORROS BANCO OCCIDENTE 6033 PAEF</t>
  </si>
  <si>
    <t xml:space="preserve">BANCO DE OCCIDENTE AHO 830966800 CUENTA AHORROS BANCO OCCIDENTE </t>
  </si>
  <si>
    <t>BANCOOMEVA AHO 250102198001 CUENTA AHORROS BANCOOMEVA PITALITO 8001</t>
  </si>
  <si>
    <t>BANCOOMEVA</t>
  </si>
  <si>
    <t>BANCOOMEVA COR 250102222806 CUENTA CTE BANCOOMEVA PITALITO</t>
  </si>
  <si>
    <t>BANCOOMEVA COR 25102390206 CUENTA CTE BANCOOMEVA PITALITO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</si>
</sst>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1" fillId="0" borderId="1" xfId="1" applyFont="1" applyBorder="1" applyAlignment="1">
      <alignment horizontal="center" vertical="top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topLeftCell="H1" workbookViewId="0">
      <selection activeCell="S7" sqref="S7"/>
    </sheetView>
  </sheetViews>
  <sheetFormatPr baseColWidth="10" defaultColWidth="8.7265625" defaultRowHeight="14.5" x14ac:dyDescent="0.35"/>
  <cols>
    <col min="1" max="1" width="76" bestFit="1" customWidth="1"/>
    <col min="16" max="16" width="16.26953125" style="2" bestFit="1" customWidth="1"/>
    <col min="17" max="17" width="12.6328125" bestFit="1" customWidth="1"/>
    <col min="18" max="18" width="17.26953125" bestFit="1" customWidth="1"/>
    <col min="19" max="19" width="16.26953125" customWidth="1"/>
    <col min="20" max="20" width="16.26953125" style="2" bestFit="1" customWidth="1"/>
    <col min="22" max="22" width="23.6328125" bestFit="1" customWidth="1"/>
    <col min="23" max="23" width="10.453125" bestFit="1" customWidth="1"/>
    <col min="24" max="24" width="10.906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/>
      <c r="S1" s="1"/>
      <c r="T1" s="3"/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x14ac:dyDescent="0.35">
      <c r="A2" t="s">
        <v>23</v>
      </c>
      <c r="B2">
        <v>4729235183.9300003</v>
      </c>
      <c r="D2">
        <v>-7.0000000000000007E-2</v>
      </c>
      <c r="G2">
        <v>-1600974598</v>
      </c>
      <c r="H2">
        <v>1329764230</v>
      </c>
      <c r="J2">
        <v>-4074000</v>
      </c>
      <c r="L2">
        <v>4362772.5</v>
      </c>
      <c r="P2" s="2">
        <v>4458313588.3599997</v>
      </c>
      <c r="Q2">
        <v>0</v>
      </c>
      <c r="R2" s="4">
        <f>B2+T2</f>
        <v>4458313588.3600006</v>
      </c>
      <c r="S2" s="4">
        <f>P2-R2</f>
        <v>0</v>
      </c>
      <c r="T2" s="2">
        <f>SUM(C2:O2)+Q2</f>
        <v>-270921595.56999993</v>
      </c>
      <c r="U2">
        <v>4458313588.3599997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</row>
    <row r="3" spans="1:26" x14ac:dyDescent="0.35">
      <c r="A3" t="s">
        <v>29</v>
      </c>
      <c r="B3">
        <v>2095015.05</v>
      </c>
      <c r="L3">
        <v>6404.78</v>
      </c>
      <c r="P3" s="2">
        <v>2101419.83</v>
      </c>
      <c r="Q3">
        <v>0</v>
      </c>
      <c r="R3" s="4">
        <f t="shared" ref="R3:R16" si="0">B3+T3</f>
        <v>2101419.83</v>
      </c>
      <c r="S3" s="4">
        <f t="shared" ref="S3:S16" si="1">P3-R3</f>
        <v>0</v>
      </c>
      <c r="T3" s="2">
        <f>SUM(C3:O3)+Q3</f>
        <v>6404.78</v>
      </c>
      <c r="U3">
        <v>2101419.83</v>
      </c>
      <c r="V3" t="s">
        <v>24</v>
      </c>
      <c r="W3" t="s">
        <v>25</v>
      </c>
      <c r="X3" t="s">
        <v>26</v>
      </c>
      <c r="Y3" t="s">
        <v>27</v>
      </c>
      <c r="Z3" t="s">
        <v>28</v>
      </c>
    </row>
    <row r="4" spans="1:26" x14ac:dyDescent="0.35">
      <c r="A4" t="s">
        <v>30</v>
      </c>
      <c r="B4">
        <v>57672.83</v>
      </c>
      <c r="P4" s="2">
        <v>57672.83</v>
      </c>
      <c r="Q4">
        <v>0</v>
      </c>
      <c r="R4" s="4">
        <f t="shared" si="0"/>
        <v>57672.83</v>
      </c>
      <c r="S4" s="4">
        <f t="shared" si="1"/>
        <v>0</v>
      </c>
      <c r="T4" s="2">
        <f>SUM(C4:O4)+Q4</f>
        <v>0</v>
      </c>
      <c r="U4">
        <v>57672.83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</row>
    <row r="5" spans="1:26" x14ac:dyDescent="0.35">
      <c r="A5" t="s">
        <v>31</v>
      </c>
      <c r="B5">
        <v>3888716.17</v>
      </c>
      <c r="L5">
        <v>11888.42</v>
      </c>
      <c r="P5" s="2">
        <v>3900604.59</v>
      </c>
      <c r="Q5">
        <v>0</v>
      </c>
      <c r="R5" s="4">
        <f t="shared" si="0"/>
        <v>3900604.59</v>
      </c>
      <c r="S5" s="4">
        <f t="shared" si="1"/>
        <v>0</v>
      </c>
      <c r="T5" s="2">
        <f>SUM(C5:O5)+Q5</f>
        <v>11888.42</v>
      </c>
      <c r="U5">
        <v>3900604.59</v>
      </c>
      <c r="V5" t="s">
        <v>24</v>
      </c>
      <c r="W5" t="s">
        <v>25</v>
      </c>
      <c r="X5" t="s">
        <v>26</v>
      </c>
      <c r="Y5" t="s">
        <v>27</v>
      </c>
      <c r="Z5" t="s">
        <v>28</v>
      </c>
    </row>
    <row r="6" spans="1:26" x14ac:dyDescent="0.35">
      <c r="A6" t="s">
        <v>32</v>
      </c>
      <c r="B6">
        <v>7799307.3499999996</v>
      </c>
      <c r="L6">
        <v>23843.72</v>
      </c>
      <c r="P6" s="2">
        <v>7823151.0700000003</v>
      </c>
      <c r="Q6">
        <v>0</v>
      </c>
      <c r="R6" s="4">
        <f t="shared" si="0"/>
        <v>7823151.0699999994</v>
      </c>
      <c r="S6" s="4">
        <f t="shared" si="1"/>
        <v>0</v>
      </c>
      <c r="T6" s="2">
        <f>SUM(C6:O6)+Q6</f>
        <v>23843.72</v>
      </c>
      <c r="U6">
        <v>7823151.0700000003</v>
      </c>
      <c r="V6" t="s">
        <v>24</v>
      </c>
      <c r="W6" t="s">
        <v>25</v>
      </c>
      <c r="X6" t="s">
        <v>26</v>
      </c>
      <c r="Y6" t="s">
        <v>27</v>
      </c>
      <c r="Z6" t="s">
        <v>28</v>
      </c>
    </row>
    <row r="7" spans="1:26" x14ac:dyDescent="0.35">
      <c r="A7" t="s">
        <v>33</v>
      </c>
      <c r="B7">
        <v>8264107.04</v>
      </c>
      <c r="L7">
        <v>25264.69</v>
      </c>
      <c r="P7" s="2">
        <v>8289371.7300000004</v>
      </c>
      <c r="Q7">
        <v>0</v>
      </c>
      <c r="R7" s="4">
        <f t="shared" si="0"/>
        <v>8289371.7300000004</v>
      </c>
      <c r="S7" s="4">
        <f t="shared" si="1"/>
        <v>0</v>
      </c>
      <c r="T7" s="2">
        <f>SUM(C7:O7)+Q7</f>
        <v>25264.69</v>
      </c>
      <c r="U7">
        <v>8289371.7300000004</v>
      </c>
      <c r="V7" t="s">
        <v>24</v>
      </c>
      <c r="W7" t="s">
        <v>25</v>
      </c>
      <c r="X7" t="s">
        <v>26</v>
      </c>
      <c r="Y7" t="s">
        <v>27</v>
      </c>
      <c r="Z7" t="s">
        <v>28</v>
      </c>
    </row>
    <row r="8" spans="1:26" x14ac:dyDescent="0.35">
      <c r="A8" t="s">
        <v>34</v>
      </c>
      <c r="B8">
        <v>5909561.5700000003</v>
      </c>
      <c r="L8">
        <v>18066.46</v>
      </c>
      <c r="P8" s="2">
        <v>5927628.0300000003</v>
      </c>
      <c r="Q8">
        <v>0</v>
      </c>
      <c r="R8" s="4">
        <f t="shared" si="0"/>
        <v>5927628.0300000003</v>
      </c>
      <c r="S8" s="4">
        <f t="shared" si="1"/>
        <v>0</v>
      </c>
      <c r="T8" s="2">
        <f>SUM(C8:O8)+Q8</f>
        <v>18066.46</v>
      </c>
      <c r="U8">
        <v>5927628.0300000003</v>
      </c>
      <c r="V8" t="s">
        <v>24</v>
      </c>
      <c r="W8" t="s">
        <v>25</v>
      </c>
      <c r="X8" t="s">
        <v>26</v>
      </c>
      <c r="Y8" t="s">
        <v>27</v>
      </c>
      <c r="Z8" t="s">
        <v>28</v>
      </c>
    </row>
    <row r="9" spans="1:26" x14ac:dyDescent="0.35">
      <c r="A9" t="s">
        <v>35</v>
      </c>
      <c r="B9">
        <v>1801942.84</v>
      </c>
      <c r="L9">
        <v>5508.82</v>
      </c>
      <c r="P9" s="2">
        <v>1807451.66</v>
      </c>
      <c r="Q9">
        <v>0</v>
      </c>
      <c r="R9" s="4">
        <f t="shared" si="0"/>
        <v>1807451.6600000001</v>
      </c>
      <c r="S9" s="4">
        <f t="shared" si="1"/>
        <v>0</v>
      </c>
      <c r="T9" s="2">
        <f>SUM(C9:O9)+Q9</f>
        <v>5508.82</v>
      </c>
      <c r="U9">
        <v>1807451.66</v>
      </c>
      <c r="V9" t="s">
        <v>24</v>
      </c>
      <c r="W9" t="s">
        <v>25</v>
      </c>
      <c r="X9" t="s">
        <v>26</v>
      </c>
      <c r="Y9" t="s">
        <v>27</v>
      </c>
      <c r="Z9" t="s">
        <v>28</v>
      </c>
    </row>
    <row r="10" spans="1:26" x14ac:dyDescent="0.35">
      <c r="A10" t="s">
        <v>38</v>
      </c>
      <c r="B10">
        <v>24872700</v>
      </c>
      <c r="D10">
        <v>-2924819.92</v>
      </c>
      <c r="F10">
        <v>-1871244388.2</v>
      </c>
      <c r="L10">
        <v>-408115</v>
      </c>
      <c r="O10">
        <v>3218599986.5999999</v>
      </c>
      <c r="P10" s="2">
        <v>1368895363.48</v>
      </c>
      <c r="Q10">
        <v>0</v>
      </c>
      <c r="R10" s="4">
        <f t="shared" si="0"/>
        <v>1368895363.4799998</v>
      </c>
      <c r="S10" s="4">
        <f t="shared" si="1"/>
        <v>0</v>
      </c>
      <c r="T10" s="2">
        <f>SUM(C10:O10)+Q10</f>
        <v>1344022663.4799998</v>
      </c>
      <c r="U10">
        <v>1368895363.48</v>
      </c>
      <c r="V10" t="s">
        <v>24</v>
      </c>
      <c r="W10" t="s">
        <v>25</v>
      </c>
      <c r="X10" t="s">
        <v>26</v>
      </c>
      <c r="Y10" t="s">
        <v>37</v>
      </c>
      <c r="Z10" t="s">
        <v>36</v>
      </c>
    </row>
    <row r="11" spans="1:26" x14ac:dyDescent="0.35">
      <c r="A11" t="s">
        <v>39</v>
      </c>
      <c r="B11">
        <v>1398463055.8699999</v>
      </c>
      <c r="D11">
        <v>1112702887</v>
      </c>
      <c r="E11">
        <v>-446614517</v>
      </c>
      <c r="F11">
        <v>-33644277</v>
      </c>
      <c r="G11">
        <v>-300625802</v>
      </c>
      <c r="H11">
        <v>309709655.74000001</v>
      </c>
      <c r="J11">
        <v>-309709655.74000001</v>
      </c>
      <c r="L11">
        <v>-3165573</v>
      </c>
      <c r="P11" s="2">
        <v>1727115773.8699999</v>
      </c>
      <c r="Q11">
        <v>4888991394</v>
      </c>
      <c r="R11" s="4">
        <f t="shared" si="0"/>
        <v>1727115773.8699999</v>
      </c>
      <c r="S11" s="4">
        <f t="shared" si="1"/>
        <v>0</v>
      </c>
      <c r="T11" s="2">
        <f>SUM(C11:O11)</f>
        <v>328652718</v>
      </c>
      <c r="U11">
        <v>6616107167.8699999</v>
      </c>
      <c r="V11" t="s">
        <v>24</v>
      </c>
      <c r="W11" t="s">
        <v>25</v>
      </c>
      <c r="X11" t="s">
        <v>26</v>
      </c>
      <c r="Y11" t="s">
        <v>37</v>
      </c>
      <c r="Z11" t="s">
        <v>36</v>
      </c>
    </row>
    <row r="12" spans="1:26" x14ac:dyDescent="0.35">
      <c r="A12" t="s">
        <v>40</v>
      </c>
      <c r="B12">
        <v>11775098.529999999</v>
      </c>
      <c r="L12">
        <v>96.9</v>
      </c>
      <c r="P12" s="2">
        <v>11775195.43</v>
      </c>
      <c r="Q12">
        <v>0</v>
      </c>
      <c r="R12" s="4">
        <f t="shared" si="0"/>
        <v>11775195.43</v>
      </c>
      <c r="S12" s="4">
        <f t="shared" si="1"/>
        <v>0</v>
      </c>
      <c r="T12" s="2">
        <f>SUM(C12:O12)+Q12</f>
        <v>96.9</v>
      </c>
      <c r="U12">
        <v>11775195.43</v>
      </c>
      <c r="V12" t="s">
        <v>24</v>
      </c>
      <c r="W12" t="s">
        <v>25</v>
      </c>
      <c r="X12" t="s">
        <v>26</v>
      </c>
      <c r="Y12" t="s">
        <v>37</v>
      </c>
      <c r="Z12" t="s">
        <v>28</v>
      </c>
    </row>
    <row r="13" spans="1:26" x14ac:dyDescent="0.35">
      <c r="A13" t="s">
        <v>41</v>
      </c>
      <c r="B13">
        <v>4497770189.79</v>
      </c>
      <c r="D13">
        <v>-132899720</v>
      </c>
      <c r="L13">
        <v>16152494.310000001</v>
      </c>
      <c r="O13">
        <v>-3218599986.5999999</v>
      </c>
      <c r="P13" s="2">
        <v>1162422977.5</v>
      </c>
      <c r="Q13">
        <v>0</v>
      </c>
      <c r="R13" s="4">
        <f t="shared" si="0"/>
        <v>1162422977.5</v>
      </c>
      <c r="S13" s="4">
        <f t="shared" si="1"/>
        <v>0</v>
      </c>
      <c r="T13" s="2">
        <f>SUM(C13:O13)+Q13</f>
        <v>-3335347212.29</v>
      </c>
      <c r="U13">
        <v>1162422977.5</v>
      </c>
      <c r="V13" t="s">
        <v>24</v>
      </c>
      <c r="W13" t="s">
        <v>25</v>
      </c>
      <c r="X13" t="s">
        <v>26</v>
      </c>
      <c r="Y13" t="s">
        <v>37</v>
      </c>
      <c r="Z13" t="s">
        <v>28</v>
      </c>
    </row>
    <row r="14" spans="1:26" x14ac:dyDescent="0.35">
      <c r="A14" t="s">
        <v>42</v>
      </c>
      <c r="B14">
        <v>708426325.37</v>
      </c>
      <c r="F14">
        <v>-467602976</v>
      </c>
      <c r="H14">
        <v>440000000</v>
      </c>
      <c r="L14">
        <v>-1203237.68</v>
      </c>
      <c r="P14" s="2">
        <v>679620111.69000006</v>
      </c>
      <c r="Q14">
        <v>0</v>
      </c>
      <c r="R14" s="4">
        <f t="shared" si="0"/>
        <v>679620111.69000006</v>
      </c>
      <c r="S14" s="4">
        <f t="shared" si="1"/>
        <v>0</v>
      </c>
      <c r="T14" s="2">
        <f>SUM(C14:O14)+Q14</f>
        <v>-28806213.68</v>
      </c>
      <c r="U14">
        <v>679620111.69000006</v>
      </c>
      <c r="V14" t="s">
        <v>24</v>
      </c>
      <c r="W14" t="s">
        <v>25</v>
      </c>
      <c r="X14" t="s">
        <v>26</v>
      </c>
      <c r="Y14" t="s">
        <v>43</v>
      </c>
      <c r="Z14" t="s">
        <v>28</v>
      </c>
    </row>
    <row r="15" spans="1:26" x14ac:dyDescent="0.35">
      <c r="A15" t="s">
        <v>44</v>
      </c>
      <c r="B15">
        <v>40327178.560000002</v>
      </c>
      <c r="E15">
        <v>-4385961</v>
      </c>
      <c r="L15">
        <v>-42944</v>
      </c>
      <c r="P15" s="2">
        <v>35898273.560000002</v>
      </c>
      <c r="Q15">
        <v>677801142.00999999</v>
      </c>
      <c r="R15" s="4">
        <f t="shared" si="0"/>
        <v>35898273.560000002</v>
      </c>
      <c r="S15" s="4">
        <f t="shared" si="1"/>
        <v>0</v>
      </c>
      <c r="T15" s="2">
        <f>SUM(C15:O15)</f>
        <v>-4428905</v>
      </c>
      <c r="U15">
        <v>713699415.57000005</v>
      </c>
      <c r="V15" t="s">
        <v>24</v>
      </c>
      <c r="W15" t="s">
        <v>25</v>
      </c>
      <c r="X15" t="s">
        <v>26</v>
      </c>
      <c r="Y15" t="s">
        <v>43</v>
      </c>
      <c r="Z15" t="s">
        <v>36</v>
      </c>
    </row>
    <row r="16" spans="1:26" x14ac:dyDescent="0.35">
      <c r="A16" t="s">
        <v>45</v>
      </c>
      <c r="B16">
        <v>277741</v>
      </c>
      <c r="P16" s="2">
        <v>277741</v>
      </c>
      <c r="Q16">
        <v>0</v>
      </c>
      <c r="R16" s="4">
        <f t="shared" si="0"/>
        <v>277741</v>
      </c>
      <c r="S16" s="4">
        <f t="shared" si="1"/>
        <v>0</v>
      </c>
      <c r="T16" s="2">
        <f>SUM(C16:O16)+Q16</f>
        <v>0</v>
      </c>
      <c r="U16">
        <v>277741</v>
      </c>
      <c r="V16" t="s">
        <v>24</v>
      </c>
      <c r="W16" t="s">
        <v>25</v>
      </c>
      <c r="X16" t="s">
        <v>26</v>
      </c>
      <c r="Y16" t="s">
        <v>43</v>
      </c>
      <c r="Z16" t="s">
        <v>36</v>
      </c>
    </row>
    <row r="17" spans="16:20" x14ac:dyDescent="0.35">
      <c r="P17" s="2">
        <f>SUM(P2:P16)</f>
        <v>9474226324.6299973</v>
      </c>
      <c r="R17" s="4">
        <f>SUM(R2:R16)</f>
        <v>9474226324.6299992</v>
      </c>
      <c r="T17" s="2">
        <f>SUM(T2:T16)</f>
        <v>-1966737471.2700002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Leonardo Camacho Mejia</cp:lastModifiedBy>
  <dcterms:created xsi:type="dcterms:W3CDTF">2025-08-13T03:00:58Z</dcterms:created>
  <dcterms:modified xsi:type="dcterms:W3CDTF">2025-08-13T04:10:07Z</dcterms:modified>
</cp:coreProperties>
</file>