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46" documentId="8_{DCF85A03-1EEC-410A-B6A1-333228F65FDB}" xr6:coauthVersionLast="47" xr6:coauthVersionMax="47" xr10:uidLastSave="{6E60911D-D38C-4CB5-9D2E-6AC73D7EA65E}"/>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7" r:id="rId12"/>
    <pivotCache cacheId="158" r:id="rId13"/>
    <pivotCache cacheId="159" r:id="rId14"/>
    <pivotCache cacheId="160" r:id="rId15"/>
    <pivotCache cacheId="1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92" i="30"/>
  <c r="V31" i="30"/>
  <c r="V8" i="30"/>
  <c r="V155" i="30"/>
  <c r="V184" i="30"/>
  <c r="V349" i="30"/>
  <c r="V187" i="30"/>
  <c r="V191" i="30"/>
  <c r="V36" i="30"/>
  <c r="V25" i="30"/>
  <c r="V30" i="30"/>
  <c r="V189" i="30"/>
  <c r="V328" i="30"/>
  <c r="V324" i="30"/>
  <c r="V313" i="30"/>
  <c r="V12" i="30"/>
  <c r="V33" i="30"/>
  <c r="V182" i="30"/>
  <c r="V6" i="30"/>
  <c r="V35" i="30"/>
  <c r="V188" i="30"/>
  <c r="V326" i="30"/>
  <c r="V193" i="30"/>
  <c r="V27" i="30"/>
  <c r="V180" i="30"/>
  <c r="V11" i="30"/>
  <c r="V5" i="30"/>
  <c r="V316" i="30"/>
  <c r="V34" i="30"/>
  <c r="V190" i="30"/>
  <c r="V24" i="30"/>
  <c r="V156"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<sst xmlns="http://schemas.openxmlformats.org/spreadsheetml/2006/main" count="23525" uniqueCount="2839">
  <si>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</si>
  <si>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</si>
  <si>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</si>
  <si>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</si>
  <si>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</si>
  <si>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</si>
  <si>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</si>
  <si>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</si>
  <si>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</si>
  <si>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</si>
  <si>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</si>
  <si>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</si>
  <si>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</si>
  <si>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</si>
  <si>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</si>
  <si>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</si>
  <si>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</si>
  <si>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</si>
  <si>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</si>
  <si>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</si>
  <si>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</si>
  <si>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</si>
  <si>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</si>
  <si>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</si>
  <si>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</si>
  <si>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</si>
  <si>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</si>
  <si>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</si>
  <si>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</si>
  <si>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</si>
  <si>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</si>
  <si>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</si>
  <si>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</si>
  <si>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</si>
  <si>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</si>
  <si>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</si>
  <si>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</si>
  <si>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</si>
  <si>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</si>
  <si>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</si>
  <si>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</si>
  <si>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</si>
  <si>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</si>
  <si>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</si>
  <si>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</si>
  <si>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</si>
  <si>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</si>
  <si>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</si>
  <si>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</si>
  <si>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</si>
  <si>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</si>
  <si>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</si>
  <si>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</si>
  <si>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</si>
  <si>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</si>
  <si>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</si>
  <si>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</si>
  <si>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</si>
  <si>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</si>
  <si>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</si>
  <si>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</si>
  <si>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</si>
  <si>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</si>
  <si>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</si>
  <si>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</si>
  <si>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</si>
  <si>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</si>
  <si>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</si>
  <si>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</si>
  <si>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</si>
  <si>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</si>
  <si>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</si>
  <si>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</si>
  <si>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</si>
  <si>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</si>
  <si>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</si>
  <si>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</si>
  <si>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</si>
  <si>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</si>
  <si>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</si>
  <si>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</si>
  <si>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</si>
  <si>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</si>
  <si>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</si>
  <si>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</si>
  <si>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</si>
  <si>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</si>
  <si>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</si>
  <si>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</si>
  <si>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</si>
  <si>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</si>
  <si>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</si>
  <si>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</si>
  <si>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</si>
  <si>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</si>
  <si>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</si>
  <si>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</si>
  <si>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</si>
  <si>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</si>
  <si>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</si>
  <si>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</si>
  <si>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</si>
  <si>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</si>
  <si>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</si>
  <si>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</si>
  <si>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</si>
  <si>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</si>
  <si>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</si>
  <si>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</si>
  <si>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</si>
  <si>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</si>
  <si>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</si>
  <si>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</si>
  <si>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</si>
  <si>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</si>
  <si>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</si>
  <si>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</si>
  <si>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</si>
  <si>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</si>
  <si>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</si>
  <si>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</si>
  <si>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</si>
  <si>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</si>
  <si>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</si>
  <si>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</si>
  <si>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</si>
  <si>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</si>
  <si>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</si>
  <si>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</si>
  <si>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</si>
  <si>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</si>
  <si>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</si>
  <si>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</si>
  <si>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</si>
  <si>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</si>
  <si>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</si>
  <si>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</si>
  <si>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</si>
  <si>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</si>
  <si>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</si>
  <si>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</si>
  <si>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</si>
  <si>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</si>
  <si>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</si>
  <si>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</si>
  <si>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</si>
  <si>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</si>
  <si>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</si>
  <si>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</si>
  <si>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</si>
  <si>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</si>
  <si>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</si>
  <si>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</si>
  <si>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</si>
  <si>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</si>
  <si>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</si>
  <si>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</si>
  <si>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</si>
  <si>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</si>
  <si>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</si>
  <si>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</si>
  <si>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</si>
  <si>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</si>
  <si>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</si>
  <si>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</si>
  <si>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</si>
  <si>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</si>
  <si>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</si>
  <si>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</si>
  <si>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</si>
  <si>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</si>
  <si>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</si>
  <si>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</si>
  <si>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</si>
  <si>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</si>
  <si>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</si>
  <si>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</si>
  <si>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</si>
  <si>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</si>
  <si>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</si>
  <si>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</si>
  <si>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</si>
  <si>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</si>
  <si>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</si>
  <si>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</si>
  <si>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</si>
  <si>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</si>
  <si>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</si>
  <si>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</si>
  <si>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</si>
  <si>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</si>
  <si>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</si>
  <si>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</si>
  <si>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</si>
  <si>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</si>
  <si>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</si>
  <si>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</si>
  <si>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</si>
  <si>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</si>
  <si>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</si>
  <si>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</si>
  <si>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</si>
  <si>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</si>
  <si>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</si>
  <si>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</si>
  <si>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</si>
  <si>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</si>
  <si>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</si>
  <si>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</si>
  <si>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</si>
  <si>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</si>
  <si>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</si>
  <si>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</si>
  <si>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</si>
  <si>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</si>
  <si>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</si>
  <si>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</si>
  <si>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</si>
  <si>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</si>
  <si>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</si>
  <si>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</si>
  <si>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</si>
  <si>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</si>
  <si>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</si>
  <si>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</si>
  <si>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</si>
  <si>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</si>
  <si>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</si>
  <si>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</si>
  <si>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</si>
  <si>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</si>
  <si>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</si>
  <si>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</si>
  <si>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</si>
  <si>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</si>
  <si>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</si>
  <si>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</si>
  <si>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</si>
  <si>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</si>
  <si>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</si>
  <si>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</si>
  <si>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</si>
  <si>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</si>
  <si>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</si>
  <si>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</si>
  <si>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</si>
  <si>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</si>
  <si>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</si>
  <si>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</si>
  <si>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</si>
  <si>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</si>
  <si>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</si>
  <si>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</si>
  <si>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</si>
  <si>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</si>
  <si>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</si>
  <si>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</si>
  <si>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</si>
  <si>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</si>
  <si>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</si>
  <si>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</si>
  <si>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</si>
  <si>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</si>
  <si>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</si>
  <si>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</si>
  <si>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</si>
  <si>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</si>
  <si>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</si>
  <si>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</si>
  <si>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</si>
  <si>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</si>
  <si>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</si>
  <si>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</si>
  <si>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</si>
  <si>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</si>
  <si>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</si>
  <si>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</si>
  <si>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</si>
  <si>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</si>
  <si>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</si>
  <si>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</si>
  <si>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</si>
  <si>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</si>
  <si>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</si>
  <si>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</si>
  <si>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</si>
  <si>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</si>
  <si>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</si>
  <si>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</si>
  <si>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</si>
  <si>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</si>
  <si>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</si>
  <si>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</si>
  <si>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</si>
  <si>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</si>
  <si>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</si>
  <si>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</si>
  <si>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</si>
  <si>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</si>
  <si>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</si>
  <si>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</si>
  <si>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</si>
  <si>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</si>
  <si>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</si>
  <si>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</si>
  <si>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</si>
  <si>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</si>
  <si>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</si>
  <si>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</si>
  <si>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</si>
  <si>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</si>
  <si>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</si>
  <si>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</si>
  <si>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</si>
  <si>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</si>
  <si>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</si>
  <si>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</si>
  <si>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</si>
  <si>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</si>
  <si>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</si>
  <si>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</si>
  <si>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</si>
  <si>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</si>
  <si>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</si>
  <si>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</si>
  <si>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</si>
  <si>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</si>
  <si>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</si>
  <si>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</si>
  <si>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</si>
  <si>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</si>
  <si>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</si>
  <si>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</si>
  <si>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</si>
  <si>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</si>
  <si>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</si>
  <si>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</si>
  <si>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</si>
  <si>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</si>
  <si>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</si>
  <si>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</si>
  <si>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</si>
  <si>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</si>
  <si>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</si>
  <si>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</si>
  <si>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</si>
  <si>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</si>
  <si>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</si>
  <si>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</si>
  <si>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</si>
  <si>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</si>
  <si>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</si>
  <si>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</si>
  <si>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</si>
  <si>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</si>
  <si>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</si>
  <si>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</si>
  <si>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</si>
  <si>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</si>
  <si>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</si>
  <si>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</si>
  <si>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</si>
  <si>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</si>
  <si>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</si>
  <si>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</si>
  <si>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</si>
  <si>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</si>
  <si>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</si>
  <si>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</si>
  <si>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</si>
  <si>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</si>
  <si>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</si>
  <si>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</si>
  <si>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</si>
  <si>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</si>
  <si>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</si>
  <si>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</si>
  <si>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</si>
  <si>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</si>
  <si>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</si>
  <si>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</si>
  <si>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</si>
  <si>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</si>
  <si>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</si>
  <si>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</si>
  <si>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</si>
  <si>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</si>
  <si>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</si>
  <si>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</si>
  <si>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</si>
  <si>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</si>
  <si>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</si>
  <si>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</si>
  <si>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</si>
  <si>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</si>
  <si>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</si>
  <si>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</si>
  <si>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</si>
  <si>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</si>
  <si>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</si>
  <si>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</si>
  <si>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</si>
  <si>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</si>
  <si>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</si>
  <si>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</si>
  <si>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</si>
  <si>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</si>
  <si>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</si>
  <si>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</si>
  <si>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</si>
  <si>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</si>
  <si>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</si>
  <si>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</si>
  <si>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</si>
  <si>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</si>
  <si>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</si>
  <si>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</si>
  <si>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</si>
  <si>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</si>
  <si>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</si>
  <si>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</si>
  <si>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</si>
  <si>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</si>
  <si>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</si>
  <si>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</si>
  <si>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</si>
  <si>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</si>
  <si>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</si>
  <si>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</si>
  <si>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</si>
  <si>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</si>
  <si>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</si>
  <si>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</si>
  <si>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</si>
  <si>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</si>
  <si>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</si>
  <si>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</si>
  <si>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</si>
  <si>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</si>
  <si>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</si>
  <si>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</si>
  <si>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</si>
  <si>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</si>
  <si>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</si>
  <si>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</si>
  <si>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</si>
  <si>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</si>
  <si>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</si>
  <si>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</si>
  <si>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</si>
  <si>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</si>
  <si>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</si>
  <si>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</si>
  <si>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</si>
  <si>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</si>
  <si>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</si>
  <si>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</si>
  <si>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</si>
  <si>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</si>
  <si>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</si>
  <si>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</si>
  <si>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</si>
  <si>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</si>
  <si>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</si>
  <si>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</si>
  <si>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</si>
  <si>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</si>
  <si>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</si>
  <si>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</si>
  <si>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</si>
  <si>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</si>
  <si>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</si>
  <si>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</si>
  <si>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</si>
  <si>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</si>
  <si>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</si>
  <si>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</si>
  <si>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</si>
  <si>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</si>
  <si>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</si>
  <si>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</si>
  <si>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</si>
  <si>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</si>
  <si>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</si>
  <si>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</si>
  <si>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</si>
  <si>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</si>
  <si>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</si>
  <si>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</si>
  <si>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</si>
  <si>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</si>
  <si>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</si>
  <si>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</si>
  <si>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</si>
  <si>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</si>
  <si>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</si>
  <si>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</si>
  <si>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</si>
  <si>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</si>
  <si>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</si>
  <si>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</si>
  <si>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</si>
  <si>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</si>
  <si>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</si>
  <si>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</si>
  <si>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</si>
  <si>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</si>
  <si>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</si>
  <si>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</si>
  <si>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</si>
  <si>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</si>
  <si>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</si>
  <si>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</si>
  <si>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</si>
  <si>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</si>
  <si>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</si>
  <si>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</si>
  <si>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</si>
  <si>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</si>
  <si>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</si>
  <si>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</si>
  <si>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</si>
  <si>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</si>
  <si>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</si>
  <si>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</si>
  <si>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</si>
  <si>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</si>
  <si>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</si>
  <si>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</si>
  <si>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</si>
  <si>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</si>
  <si>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</si>
  <si>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</si>
  <si>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</si>
  <si>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</si>
  <si>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</si>
  <si>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</si>
  <si>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</si>
  <si>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</si>
  <si>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</si>
  <si>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</si>
  <si>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</si>
  <si>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</si>
  <si>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</si>
  <si>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</si>
  <si>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</si>
  <si>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</si>
  <si>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</si>
  <si>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</si>
  <si>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</si>
  <si>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</si>
  <si>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</si>
  <si>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</si>
  <si>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</si>
  <si>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</si>
  <si>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</si>
  <si>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</si>
  <si>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</si>
  <si>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</si>
  <si>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</si>
  <si>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</si>
  <si>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</si>
  <si>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</si>
  <si>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</si>
  <si>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</si>
  <si>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</si>
  <si>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</si>
  <si>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</si>
  <si>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</si>
  <si>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</si>
  <si>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</si>
  <si>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</si>
  <si>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</si>
  <si>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</si>
  <si>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</si>
  <si>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</si>
  <si>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</si>
  <si>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</si>
  <si>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</si>
  <si>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</si>
  <si>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</si>
  <si>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</si>
  <si>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</si>
  <si>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</si>
  <si>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</si>
  <si>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</si>
  <si>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</si>
  <si>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</si>
  <si>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</si>
  <si>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</si>
  <si>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</si>
  <si>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</si>
  <si>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</si>
  <si>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</si>
  <si>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</si>
  <si>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</si>
  <si>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</si>
  <si>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</si>
  <si>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</si>
  <si>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</si>
  <si>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</si>
  <si>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</si>
  <si>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</si>
  <si>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</si>
  <si>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</si>
  <si>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</si>
  <si>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</si>
  <si>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</si>
  <si>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</si>
  <si>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</si>
  <si>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</si>
  <si>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</si>
  <si>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</si>
  <si>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</si>
  <si>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</si>
  <si>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</si>
  <si>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</si>
  <si>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</si>
  <si>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</si>
  <si>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</si>
  <si>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</si>
  <si>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</si>
  <si>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</si>
  <si>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</si>
  <si>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</si>
  <si>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</si>
  <si>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</si>
  <si>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</si>
  <si>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</si>
  <si>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</si>
  <si>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</si>
  <si>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</si>
  <si>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</si>
  <si>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</si>
  <si>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</si>
  <si>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</si>
  <si>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</si>
  <si>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</si>
  <si>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</si>
  <si>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</si>
  <si>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</si>
  <si>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</si>
  <si>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</si>
  <si>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</si>
  <si>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</si>
  <si>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</si>
  <si>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</si>
  <si>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</si>
  <si>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</si>
  <si>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</si>
  <si>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</si>
  <si>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</si>
  <si>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</si>
  <si>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</si>
  <si>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</si>
  <si>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</si>
  <si>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</si>
  <si>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</si>
  <si>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</si>
  <si>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</si>
  <si>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</si>
  <si>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</si>
  <si>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</si>
  <si>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</si>
  <si>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</si>
  <si>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</si>
  <si>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</si>
  <si>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</si>
  <si>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</si>
  <si>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</si>
  <si>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</si>
  <si>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</si>
  <si>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</si>
  <si>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</si>
  <si>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</si>
  <si>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</si>
  <si>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</si>
  <si>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</si>
  <si>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</si>
  <si>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</si>
  <si>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</si>
  <si>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</si>
  <si>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</si>
  <si>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</si>
  <si>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</si>
  <si>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</si>
  <si>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</si>
  <si>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</si>
  <si>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</si>
  <si>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</si>
  <si>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</si>
  <si>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</si>
  <si>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</si>
  <si>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</si>
  <si>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</si>
  <si>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</si>
  <si>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</si>
  <si>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</si>
  <si>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</si>
  <si>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</si>
  <si>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</si>
  <si>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</si>
  <si>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</si>
  <si>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</si>
  <si>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</si>
  <si>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</si>
  <si>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</si>
  <si>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</si>
  <si>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</si>
  <si>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</si>
  <si>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</si>
  <si>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</si>
  <si>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</si>
  <si>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</si>
  <si>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</si>
  <si>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</si>
  <si>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</si>
  <si>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</si>
  <si>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</si>
  <si>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</si>
  <si>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</si>
  <si>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</si>
  <si>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</si>
  <si>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</si>
  <si>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</si>
  <si>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</si>
  <si>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</si>
  <si>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</si>
  <si>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</si>
  <si>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</si>
  <si>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</si>
  <si>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</si>
  <si>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</si>
  <si>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</si>
  <si>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</si>
  <si>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</si>
  <si>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</si>
  <si>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</si>
  <si>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</si>
  <si>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</si>
  <si>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</si>
  <si>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</si>
  <si>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</si>
  <si>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</si>
  <si>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</si>
  <si>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</si>
  <si>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</si>
  <si>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</si>
  <si>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</si>
  <si>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</si>
  <si>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</si>
  <si>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</si>
  <si>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</si>
  <si>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</si>
  <si>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</si>
  <si>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</si>
  <si>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</si>
  <si>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</si>
  <si>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</si>
  <si>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</si>
  <si>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</si>
  <si>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</si>
  <si>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</si>
  <si>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</si>
  <si>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</si>
  <si>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</si>
  <si>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</si>
  <si>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</si>
  <si>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</si>
  <si>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</si>
  <si>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</si>
  <si>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</si>
  <si>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</si>
  <si>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</si>
  <si>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</si>
  <si>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</si>
  <si>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</si>
  <si>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</si>
  <si>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</si>
  <si>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</si>
  <si>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</si>
  <si>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</si>
  <si>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</si>
  <si>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</si>
  <si>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</si>
  <si>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</si>
  <si>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</si>
  <si>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</si>
  <si>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</si>
  <si>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</si>
  <si>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</si>
  <si>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</si>
  <si>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</si>
  <si>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</si>
  <si>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</si>
  <si>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</si>
  <si>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</si>
  <si>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</si>
  <si>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</si>
  <si>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</si>
  <si>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</si>
  <si>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</si>
  <si>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</si>
  <si>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</si>
  <si>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</si>
  <si>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</si>
  <si>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</si>
  <si>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</si>
  <si>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</si>
  <si>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</si>
  <si>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</si>
  <si>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</si>
  <si>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</si>
  <si>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</si>
  <si>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</si>
  <si>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</si>
  <si>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</si>
  <si>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</si>
  <si>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</si>
  <si>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</si>
  <si>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</si>
  <si>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</si>
  <si>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</si>
  <si>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</si>
  <si>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</si>
  <si>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</si>
  <si>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</si>
  <si>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</si>
  <si>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</si>
  <si>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</si>
  <si>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</si>
  <si>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</si>
  <si>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</si>
  <si>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</si>
  <si>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</si>
  <si>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</si>
  <si>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</si>
  <si>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</si>
  <si>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</si>
  <si>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</si>
  <si>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</si>
  <si>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</si>
  <si>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</si>
  <si>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</si>
  <si>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</si>
  <si>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</si>
  <si>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</si>
  <si>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</si>
  <si>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</si>
  <si>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</si>
  <si>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</si>
  <si>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</si>
  <si>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</si>
  <si>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</si>
  <si>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</si>
  <si>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</si>
  <si>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</si>
  <si>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</si>
  <si>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</si>
  <si>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</si>
  <si>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</si>
  <si>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</si>
  <si>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</si>
  <si>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</si>
  <si>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</si>
  <si>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</si>
  <si>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</si>
  <si>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</si>
  <si>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</si>
  <si>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</si>
  <si>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</si>
  <si>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</si>
  <si>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</si>
  <si>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</si>
  <si>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</si>
  <si>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</si>
  <si>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</si>
  <si>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</si>
  <si>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</si>
  <si>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</si>
  <si>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</si>
  <si>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</si>
  <si>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</si>
  <si>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</si>
  <si>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</si>
  <si>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</si>
  <si>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</si>
  <si>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</si>
  <si>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</si>
  <si>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</si>
  <si>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</si>
  <si>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</si>
  <si>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</si>
  <si>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</si>
  <si>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</si>
  <si>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</si>
  <si>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</si>
  <si>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</si>
  <si>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</si>
  <si>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</si>
  <si>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</si>
  <si>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</si>
  <si>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</si>
  <si>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</si>
  <si>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</si>
  <si>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</si>
  <si>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</si>
  <si>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</si>
  <si>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</si>
  <si>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</si>
  <si>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</si>
  <si>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</si>
  <si>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</si>
  <si>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</si>
  <si>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</si>
  <si>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</si>
  <si>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</si>
  <si>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</si>
  <si>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</si>
  <si>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</si>
  <si>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</si>
  <si>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</si>
  <si>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</si>
  <si>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</si>
  <si>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</si>
  <si>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</si>
  <si>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</si>
  <si>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</si>
  <si>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</si>
  <si>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</si>
  <si>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</si>
  <si>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</si>
  <si>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</si>
  <si>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</si>
  <si>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</si>
  <si>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</si>
  <si>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</si>
  <si>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</si>
  <si>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</si>
  <si>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</si>
  <si>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</si>
  <si>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</si>
  <si>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</si>
  <si>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</si>
  <si>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</si>
  <si>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</si>
  <si>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</si>
  <si>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</si>
  <si>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</si>
  <si>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</si>
  <si>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</si>
  <si>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</si>
  <si>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</si>
  <si>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</si>
  <si>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</si>
  <si>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</si>
  <si>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</si>
  <si>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</si>
  <si>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</si>
  <si>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</si>
  <si>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</si>
  <si>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</si>
  <si>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</si>
  <si>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</si>
  <si>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</si>
  <si>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</si>
  <si>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</si>
  <si>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</si>
  <si>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</si>
  <si>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</si>
  <si>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</si>
  <si>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</si>
  <si>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</si>
  <si>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</si>
  <si>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</si>
  <si>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</si>
  <si>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</si>
  <si>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</si>
  <si>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</si>
  <si>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</si>
  <si>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</si>
  <si>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</si>
  <si>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</si>
  <si>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</si>
  <si>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</si>
  <si>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</si>
  <si>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</si>
  <si>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</si>
  <si>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</si>
  <si>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</si>
  <si>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</si>
  <si>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</si>
  <si>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</si>
  <si>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</si>
  <si>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</si>
  <si>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</si>
  <si>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</si>
  <si>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</si>
  <si>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</si>
  <si>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</si>
  <si>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</si>
  <si>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</si>
  <si>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</si>
  <si>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</si>
  <si>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</si>
  <si>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</si>
  <si>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</si>
  <si>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</si>
  <si>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</si>
  <si>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</si>
  <si>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</si>
  <si>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</si>
  <si>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</si>
  <si>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</si>
  <si>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</si>
  <si>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</si>
  <si>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</si>
  <si>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</si>
  <si>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</si>
  <si>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</si>
  <si>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</si>
  <si>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</si>
  <si>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</si>
  <si>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</si>
  <si>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</si>
  <si>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</si>
  <si>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</si>
  <si>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</si>
  <si>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</si>
  <si>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</si>
  <si>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</si>
  <si>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</si>
  <si>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</si>
  <si>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</si>
  <si>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</si>
  <si>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</si>
  <si>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</si>
  <si>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</si>
  <si>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</si>
  <si>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</si>
  <si>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</si>
  <si>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</si>
  <si>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</si>
  <si>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</si>
  <si>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</si>
  <si>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</si>
  <si>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</si>
  <si>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</si>
  <si>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</si>
  <si>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</si>
  <si>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</si>
  <si>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</si>
  <si>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</si>
  <si>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</si>
  <si>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</si>
  <si>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</si>
  <si>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</si>
  <si>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</si>
  <si>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</si>
  <si>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</si>
  <si>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</si>
  <si>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</si>
  <si>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</si>
  <si>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</si>
  <si>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</si>
  <si>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</si>
  <si>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</si>
  <si>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</si>
  <si>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</si>
  <si>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</si>
  <si>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</si>
  <si>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</si>
  <si>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</si>
  <si>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</si>
  <si>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</si>
  <si>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</si>
  <si>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</si>
  <si>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</si>
  <si>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</si>
  <si>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</si>
  <si>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</si>
  <si>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</si>
  <si>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</si>
  <si>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</si>
  <si>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</si>
  <si>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</si>
  <si>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</si>
  <si>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</si>
  <si>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</si>
  <si>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</si>
  <si>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</si>
  <si>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</si>
  <si>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</si>
  <si>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</si>
  <si>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</si>
  <si>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</si>
  <si>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</si>
  <si>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</si>
  <si>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</si>
  <si>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</si>
  <si>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</si>
  <si>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</si>
  <si>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</si>
  <si>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</si>
  <si>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</si>
  <si>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</si>
  <si>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</si>
  <si>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</si>
  <si>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</si>
  <si>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</si>
  <si>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</si>
  <si>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</si>
  <si>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</si>
  <si>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</si>
  <si>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</si>
  <si>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</si>
  <si>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</si>
  <si>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</si>
  <si>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</si>
  <si>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</si>
  <si>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</si>
  <si>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</si>
  <si>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</si>
  <si>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</si>
  <si>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</si>
  <si>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</si>
  <si>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</si>
  <si>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</si>
  <si>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</si>
  <si>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</si>
  <si>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</si>
  <si>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</si>
  <si>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</si>
  <si>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</si>
  <si>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</si>
  <si>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</si>
  <si>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</si>
  <si>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</si>
  <si>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</si>
  <si>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</si>
  <si>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</si>
  <si>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</si>
  <si>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</si>
  <si>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</si>
  <si>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</si>
  <si>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</si>
  <si>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</si>
  <si>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</si>
  <si>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</si>
  <si>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</si>
  <si>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</si>
  <si>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</si>
  <si>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</si>
  <si>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</si>
  <si>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</si>
  <si>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</si>
  <si>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</si>
  <si>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</si>
  <si>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</si>
  <si>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</si>
  <si>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</si>
  <si>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</si>
  <si>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</si>
  <si>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</si>
  <si>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</si>
  <si>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</si>
  <si>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</si>
  <si>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</si>
  <si>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</si>
  <si>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</si>
  <si>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</si>
  <si>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</si>
  <si>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</si>
  <si>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</si>
  <si>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</si>
  <si>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</si>
  <si>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</si>
  <si>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</si>
  <si>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</si>
  <si>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</si>
  <si>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</si>
  <si>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</si>
  <si>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</si>
  <si>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</si>
  <si>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</si>
  <si>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</si>
  <si>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</si>
  <si>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</si>
  <si>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</si>
  <si>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</si>
  <si>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</si>
  <si>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</si>
  <si>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</si>
  <si>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</si>
  <si>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</si>
  <si>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</si>
  <si>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</si>
  <si>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</si>
  <si>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</si>
  <si>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</si>
  <si>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</si>
  <si>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</si>
  <si>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</si>
  <si>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</si>
  <si>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</si>
  <si>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</si>
  <si>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</si>
  <si>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</si>
  <si>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</si>
  <si>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</si>
  <si>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</si>
  <si>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</si>
  <si>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</si>
  <si>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</si>
  <si>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</si>
  <si>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</si>
  <si>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</si>
  <si>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</si>
  <si>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</si>
  <si>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</si>
  <si>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</si>
  <si>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</si>
  <si>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</si>
  <si>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</si>
  <si>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</si>
  <si>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</si>
  <si>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</si>
  <si>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</si>
  <si>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</si>
  <si>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</si>
  <si>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</si>
  <si>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</si>
  <si>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</si>
  <si>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</si>
  <si>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</si>
  <si>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</si>
  <si>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</si>
  <si>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</si>
  <si>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</si>
  <si>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</si>
  <si>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</si>
  <si>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</si>
  <si>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</si>
  <si>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</si>
  <si>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</si>
  <si>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</si>
  <si>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</si>
  <si>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</si>
  <si>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</si>
  <si>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</si>
  <si>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</si>
  <si>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</si>
  <si>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</si>
  <si>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</si>
  <si>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</si>
  <si>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</si>
  <si>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</si>
  <si>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</si>
  <si>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</si>
  <si>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</si>
  <si>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</si>
  <si>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</si>
  <si>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</si>
  <si>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</si>
  <si>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</si>
  <si>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</si>
  <si>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</si>
  <si>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</si>
  <si>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</si>
  <si>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</si>
  <si>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</si>
  <si>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</si>
  <si>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</si>
  <si>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</si>
  <si>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</si>
  <si>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</si>
  <si>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</si>
  <si>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</si>
  <si>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</si>
  <si>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</si>
  <si>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</si>
  <si>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</si>
  <si>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</si>
  <si>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</si>
  <si>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</si>
  <si>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</si>
  <si>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</si>
  <si>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</si>
  <si>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</si>
  <si>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</si>
  <si>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</si>
  <si>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</si>
  <si>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</si>
  <si>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</si>
  <si>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</si>
  <si>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</si>
  <si>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</si>
  <si>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</si>
  <si>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</si>
  <si>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</si>
  <si>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</si>
  <si>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</si>
  <si>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</si>
  <si>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</si>
  <si>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</si>
  <si>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</si>
  <si>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</si>
  <si>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</si>
  <si>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</si>
  <si>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</si>
  <si>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</si>
  <si>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</si>
  <si>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</si>
  <si>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</si>
  <si>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</si>
  <si>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</si>
  <si>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</si>
  <si>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</si>
  <si>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</si>
  <si>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</si>
  <si>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</si>
  <si>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</si>
  <si>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</si>
  <si>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</si>
  <si>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</si>
  <si>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</si>
  <si>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</si>
  <si>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</si>
  <si>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</si>
  <si>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</si>
  <si>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</si>
  <si>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</si>
  <si>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</si>
  <si>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</si>
  <si>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</si>
  <si>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</si>
  <si>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</si>
  <si>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</si>
  <si>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</si>
  <si>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</si>
  <si>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</si>
  <si>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</si>
  <si>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</si>
  <si>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</si>
  <si>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</si>
  <si>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</si>
  <si>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</si>
  <si>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</si>
  <si>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</si>
  <si>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</si>
  <si>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</si>
  <si>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</si>
  <si>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</si>
  <si>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</si>
  <si>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</si>
  <si>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</si>
  <si>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</si>
  <si>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</si>
  <si>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</si>
  <si>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</si>
  <si>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</si>
  <si>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</si>
  <si>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</si>
  <si>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</si>
  <si>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</si>
  <si>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</si>
  <si>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</si>
  <si>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</si>
  <si>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</si>
  <si>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</si>
  <si>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</si>
  <si>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</si>
  <si>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</si>
  <si>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</si>
  <si>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</si>
  <si>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</si>
  <si>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</si>
  <si>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</si>
  <si>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</si>
  <si>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</si>
  <si>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</si>
  <si>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</si>
  <si>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</si>
  <si>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</si>
  <si>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</si>
  <si>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</si>
  <si>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</si>
  <si>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</si>
  <si>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</si>
  <si>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</si>
  <si>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</si>
  <si>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</si>
  <si>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</si>
  <si>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</si>
  <si>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</si>
  <si>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</si>
  <si>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</si>
  <si>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</si>
  <si>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</si>
  <si>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</si>
  <si>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</si>
  <si>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</si>
  <si>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</si>
  <si>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</si>
  <si>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</si>
  <si>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</si>
  <si>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</si>
  <si>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</si>
  <si>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</si>
  <si>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</si>
  <si>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</si>
  <si>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</si>
  <si>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</si>
  <si>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</si>
  <si>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</si>
  <si>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</si>
  <si>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</si>
  <si>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</si>
  <si>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</si>
  <si>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</si>
  <si>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</si>
  <si>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</si>
  <si>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</si>
  <si>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</si>
  <si>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</si>
  <si>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</si>
  <si>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</si>
  <si>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</si>
  <si>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</si>
  <si>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</si>
  <si>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</si>
  <si>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</si>
  <si>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</si>
  <si>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</si>
  <si>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</si>
  <si>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</si>
  <si>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</si>
  <si>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</si>
  <si>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</si>
  <si>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</si>
  <si>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</si>
  <si>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</si>
  <si>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</si>
  <si>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</si>
  <si>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</si>
  <si>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</si>
  <si>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</si>
  <si>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</si>
  <si>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</si>
  <si>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</si>
  <si>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</si>
  <si>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</si>
  <si>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</si>
  <si>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</si>
  <si>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</si>
  <si>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</si>
  <si>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</si>
  <si>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</si>
  <si>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</si>
  <si>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</si>
  <si>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</si>
  <si>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</si>
  <si>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</si>
  <si>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</si>
  <si>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</si>
  <si>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</si>
  <si>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</si>
  <si>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</si>
  <si>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</si>
  <si>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</si>
  <si>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</si>
  <si>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</si>
  <si>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</si>
  <si>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</si>
  <si>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</si>
  <si>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</si>
  <si>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</si>
  <si>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</si>
  <si>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</si>
  <si>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</si>
  <si>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</si>
  <si>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</si>
  <si>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</si>
  <si>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</si>
  <si>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</si>
  <si>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</si>
  <si>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</si>
  <si>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</si>
  <si>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</si>
  <si>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</si>
  <si>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</si>
  <si>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</si>
  <si>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</si>
  <si>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</si>
  <si>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</si>
  <si>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</si>
  <si>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</si>
  <si>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</si>
  <si>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</si>
  <si>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</si>
  <si>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</si>
  <si>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</si>
  <si>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</si>
  <si>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</si>
  <si>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</si>
  <si>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</si>
  <si>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</si>
  <si>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</si>
  <si>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</si>
  <si>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</si>
  <si>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</si>
  <si>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</si>
  <si>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</si>
  <si>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</si>
  <si>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</si>
  <si>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</si>
  <si>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</si>
  <si>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</si>
  <si>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</si>
  <si>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</si>
  <si>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</si>
  <si>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</si>
  <si>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</si>
  <si>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</si>
  <si>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</si>
  <si>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</si>
  <si>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</si>
  <si>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</si>
  <si>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</si>
  <si>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</si>
  <si>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</si>
  <si>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</si>
  <si>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</si>
  <si>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</si>
  <si>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</si>
  <si>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</si>
  <si>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</si>
  <si>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</si>
  <si>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</si>
  <si>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</si>
  <si>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</si>
  <si>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</si>
  <si>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</si>
  <si>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</si>
  <si>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</si>
  <si>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</si>
  <si>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</si>
  <si>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</si>
  <si>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</si>
  <si>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</si>
  <si>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</si>
  <si>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</si>
  <si>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</si>
  <si>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</si>
  <si>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</si>
  <si>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</si>
  <si>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</si>
  <si>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</si>
  <si>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</si>
  <si>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</si>
  <si>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</si>
  <si>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</si>
  <si>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</si>
  <si>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</si>
  <si>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</si>
  <si>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</si>
  <si>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</si>
  <si>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</si>
  <si>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</si>
  <si>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</si>
  <si>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</si>
  <si>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</si>
  <si>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</si>
  <si>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</si>
  <si>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</si>
  <si>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</si>
  <si>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</si>
  <si>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</si>
  <si>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</si>
  <si>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</si>
  <si>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</si>
  <si>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</si>
  <si>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</si>
  <si>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</si>
  <si>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</si>
  <si>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</si>
  <si>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</si>
  <si>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</si>
  <si>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</si>
  <si>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</si>
  <si>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</si>
  <si>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</si>
  <si>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</si>
  <si>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</si>
  <si>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</si>
  <si>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</si>
  <si>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</si>
  <si>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</si>
  <si>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</si>
  <si>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</si>
  <si>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</si>
  <si>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</si>
  <si>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</si>
  <si>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</si>
  <si>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</si>
  <si>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</si>
  <si>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</si>
  <si>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</si>
  <si>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</si>
  <si>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</si>
  <si>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</si>
  <si>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</si>
  <si>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</si>
  <si>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</si>
  <si>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</si>
  <si>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</si>
  <si>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</si>
  <si>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</si>
  <si>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</si>
  <si>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</si>
  <si>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</si>
  <si>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</si>
  <si>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</si>
  <si>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</si>
  <si>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</si>
  <si>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</si>
  <si>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</si>
  <si>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</si>
  <si>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</si>
  <si>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</si>
  <si>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</si>
  <si>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</si>
  <si>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</si>
  <si>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</si>
  <si>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</si>
  <si>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</si>
  <si>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</si>
  <si>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</si>
  <si>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</si>
  <si>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</si>
  <si>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</si>
  <si>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</si>
  <si>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</si>
  <si>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</si>
  <si>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</si>
  <si>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</si>
  <si>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</si>
  <si>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</si>
  <si>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</si>
  <si>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</si>
  <si>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</si>
  <si>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</si>
  <si>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</si>
  <si>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</si>
  <si>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</si>
  <si>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</si>
  <si>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</si>
  <si>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</si>
  <si>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</si>
  <si>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</si>
  <si>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</si>
  <si>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</si>
  <si>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</si>
  <si>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</si>
  <si>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</si>
  <si>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</si>
  <si>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</si>
  <si>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</si>
  <si>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</si>
  <si>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</si>
  <si>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</si>
  <si>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</si>
  <si>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</si>
  <si>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</si>
  <si>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</si>
  <si>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</si>
  <si>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</si>
  <si>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</si>
  <si>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</si>
  <si>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</si>
  <si>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</si>
  <si>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</si>
  <si>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</si>
  <si>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</si>
  <si>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</si>
  <si>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</si>
  <si>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</si>
  <si>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</si>
  <si>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</si>
  <si>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</si>
  <si>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</si>
  <si>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</si>
  <si>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</si>
  <si>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</si>
  <si>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</si>
  <si>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</si>
  <si>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</si>
  <si>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</si>
  <si>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</si>
  <si>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</si>
  <si>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</si>
  <si>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</si>
  <si>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</si>
  <si>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</si>
  <si>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</si>
  <si>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</si>
  <si>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</si>
  <si>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</si>
  <si>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</si>
  <si>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</si>
  <si>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</si>
  <si>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</si>
  <si>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</si>
  <si>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</si>
  <si>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</si>
  <si>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</si>
  <si>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</si>
  <si>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</si>
  <si>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</si>
  <si>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</si>
  <si>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</si>
  <si>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</si>
  <si>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</si>
  <si>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</si>
  <si>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</si>
  <si>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</si>
  <si>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</si>
  <si>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</si>
  <si>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</si>
  <si>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</si>
  <si>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</si>
  <si>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</si>
  <si>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</si>
  <si>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</si>
  <si>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</si>
  <si>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</si>
  <si>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</si>
  <si>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</si>
  <si>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</si>
  <si>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</si>
  <si>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</si>
  <si>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</si>
  <si>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</si>
  <si>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</si>
  <si>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</si>
  <si>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</si>
  <si>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</si>
  <si>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</si>
  <si>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</si>
  <si>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</si>
  <si>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</si>
  <si>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</si>
  <si>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</si>
  <si>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</si>
  <si>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</si>
  <si>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</si>
  <si>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</si>
  <si>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</si>
  <si>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</si>
  <si>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</si>
  <si>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</si>
  <si>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</si>
  <si>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</si>
  <si>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</si>
  <si>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</si>
  <si>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</si>
  <si>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</si>
  <si>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</si>
  <si>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</si>
  <si>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</si>
  <si>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</si>
  <si>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</si>
  <si>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</si>
  <si>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</si>
  <si>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</si>
  <si>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</si>
  <si>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</si>
  <si>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</si>
  <si>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</si>
  <si>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</si>
  <si>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</si>
  <si>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</si>
  <si>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</si>
  <si>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</si>
  <si>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</si>
  <si>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</si>
  <si>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</si>
  <si>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</si>
  <si>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</si>
  <si>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</si>
  <si>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</si>
  <si>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</si>
  <si>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</si>
  <si>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</si>
  <si>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</si>
  <si>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</si>
  <si>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</si>
  <si>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</si>
  <si>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</si>
  <si>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</si>
  <si>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</si>
  <si>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</si>
  <si>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</si>
  <si>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</si>
  <si>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</si>
  <si>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</si>
  <si>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</si>
  <si>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</si>
  <si>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</si>
  <si>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</si>
  <si>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</si>
  <si>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</si>
  <si>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</si>
  <si>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</si>
  <si>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</si>
  <si>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</si>
  <si>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</si>
  <si>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</si>
  <si>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</si>
  <si>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</si>
  <si>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</si>
  <si>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</si>
  <si>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</si>
  <si>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</si>
  <si>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</si>
  <si>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</si>
  <si>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</si>
  <si>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</si>
  <si>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</si>
  <si>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</si>
  <si>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</si>
  <si>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</si>
  <si>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</si>
  <si>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</si>
  <si>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</si>
  <si>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</si>
  <si>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</si>
  <si>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</si>
  <si>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</si>
  <si>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</si>
  <si>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</si>
  <si>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</si>
  <si>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</si>
  <si>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</si>
  <si>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</si>
  <si>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</si>
  <si>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</si>
  <si>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</si>
  <si>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</si>
  <si>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</si>
  <si>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</si>
  <si>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</si>
  <si>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</si>
  <si>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</si>
  <si>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</si>
  <si>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</si>
  <si>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</si>
  <si>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</si>
  <si>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</si>
  <si>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</si>
  <si>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</si>
  <si>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</si>
  <si>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</si>
  <si>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</si>
  <si>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</si>
  <si>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</si>
  <si>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</si>
  <si>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</si>
  <si>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</si>
  <si>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</si>
  <si>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</si>
  <si>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</si>
  <si>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</si>
  <si>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</si>
  <si>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</si>
  <si>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</si>
  <si>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</si>
  <si>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</si>
  <si>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</si>
  <si>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</si>
  <si>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</si>
  <si>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</si>
  <si>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</si>
  <si>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</si>
  <si>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</si>
  <si>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</si>
  <si>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</si>
  <si>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</si>
  <si>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</si>
  <si>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</si>
  <si>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</si>
  <si>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</si>
  <si>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</si>
  <si>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</si>
  <si>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</si>
  <si>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</si>
  <si>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</si>
  <si>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</si>
  <si>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</si>
  <si>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</si>
  <si>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</si>
  <si>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</si>
  <si>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</si>
  <si>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</si>
  <si>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</si>
  <si>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</si>
  <si>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</si>
  <si>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</si>
  <si>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</si>
  <si>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</si>
  <si>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</si>
  <si>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</si>
  <si>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</si>
  <si>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</si>
  <si>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</si>
  <si>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</si>
  <si>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</si>
  <si>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</si>
  <si>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</si>
  <si>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</si>
  <si>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</si>
  <si>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</si>
  <si>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</si>
  <si>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</si>
  <si>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</si>
  <si>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</si>
  <si>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</si>
  <si>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</si>
  <si>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</si>
  <si>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</si>
  <si>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</si>
  <si>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</si>
  <si>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</si>
  <si>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</si>
  <si>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</si>
  <si>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</si>
  <si>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</si>
  <si>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</si>
  <si>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</si>
  <si>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</si>
  <si>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</si>
  <si>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</si>
  <si>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</si>
  <si>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</si>
  <si>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</si>
  <si>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</si>
  <si>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</si>
  <si>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</si>
  <si>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</si>
  <si>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</si>
  <si>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</si>
  <si>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</si>
  <si>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</si>
  <si>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</si>
  <si>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</si>
  <si>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</si>
  <si>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</si>
  <si>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</si>
  <si>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</si>
  <si>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</si>
  <si>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</si>
  <si>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</si>
  <si>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</si>
  <si>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</si>
  <si>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</si>
  <si>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</si>
  <si>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</si>
  <si>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</si>
  <si>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</si>
  <si>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</si>
  <si>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</si>
  <si>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</si>
  <si>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</si>
  <si>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</si>
  <si>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</si>
  <si>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</si>
  <si>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</si>
  <si>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</si>
  <si>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</si>
  <si>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</si>
  <si>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</si>
  <si>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</si>
  <si>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</si>
  <si>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</si>
  <si>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</si>
  <si>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</si>
  <si>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</si>
  <si>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</si>
  <si>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</si>
  <si>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</si>
  <si>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</si>
  <si>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</si>
  <si>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</si>
  <si>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</si>
  <si>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</si>
  <si>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</si>
  <si>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</si>
  <si>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</si>
  <si>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</si>
  <si>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</si>
  <si>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</si>
  <si>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</si>
  <si>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</si>
  <si>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</si>
  <si>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</si>
  <si>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</si>
  <si>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</si>
  <si>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</si>
  <si>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</si>
  <si>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</si>
  <si>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</si>
  <si>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</si>
  <si>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</si>
  <si>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</si>
  <si>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</si>
  <si>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</si>
  <si>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</si>
  <si>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</si>
  <si>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</si>
  <si>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</si>
  <si>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</si>
  <si>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</si>
  <si>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</si>
  <si>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</si>
  <si>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</si>
  <si>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</si>
  <si>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</si>
  <si>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</si>
  <si>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</si>
  <si>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</si>
  <si>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</si>
  <si>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</si>
  <si>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</si>
  <si>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</si>
  <si>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</si>
  <si>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</si>
  <si>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</si>
  <si>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</si>
  <si>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</si>
  <si>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</si>
  <si>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</si>
  <si>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</si>
  <si>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</si>
  <si>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</si>
  <si>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</si>
  <si>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</si>
  <si>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</si>
  <si>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</si>
  <si>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</si>
  <si>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</si>
  <si>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</si>
  <si>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</si>
  <si>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</si>
  <si>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</si>
  <si>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</si>
  <si>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</si>
  <si>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</si>
  <si>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</si>
  <si>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</si>
  <si>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</si>
  <si>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</si>
  <si>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</si>
  <si>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</si>
  <si>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</si>
  <si>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</si>
  <si>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</si>
  <si>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</si>
  <si>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</si>
  <si>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</si>
  <si>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</si>
  <si>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</si>
  <si>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</si>
  <si>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</si>
  <si>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</si>
  <si>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</si>
  <si>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</si>
  <si>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</si>
  <si>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</si>
  <si>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</si>
  <si>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</si>
  <si>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</si>
  <si>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</si>
  <si>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</si>
  <si>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</si>
  <si>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</si>
  <si>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</si>
  <si>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</si>
  <si>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</si>
  <si>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</si>
  <si>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</si>
  <si>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</si>
  <si>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</si>
  <si>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</si>
  <si>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</si>
  <si>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</si>
  <si>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</si>
  <si>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</si>
  <si>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</si>
  <si>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</si>
  <si>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</si>
  <si>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</si>
  <si>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</si>
  <si>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</si>
  <si>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</si>
  <si>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</si>
  <si>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</si>
  <si>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</si>
  <si>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</si>
  <si>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</si>
  <si>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</si>
  <si>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</si>
  <si>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</si>
  <si>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</si>
  <si>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</si>
  <si>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</si>
  <si>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</si>
  <si>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</si>
  <si>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</si>
  <si>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</si>
  <si>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</si>
  <si>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</si>
  <si>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</si>
  <si>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</si>
  <si>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</si>
  <si>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</si>
  <si>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</si>
  <si>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</si>
  <si>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</si>
  <si>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</si>
  <si>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</si>
  <si>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</si>
  <si>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</si>
  <si>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</si>
  <si>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</si>
  <si>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</si>
  <si>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</si>
  <si>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</si>
  <si>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</si>
  <si>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</si>
  <si>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</si>
  <si>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</si>
  <si>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</si>
  <si>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</si>
  <si>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</si>
  <si>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</si>
  <si>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</si>
  <si>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</si>
  <si>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</si>
  <si>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</si>
  <si>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</si>
  <si>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</si>
  <si>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</si>
  <si>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</si>
  <si>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</si>
  <si>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</si>
  <si>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</si>
  <si>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</si>
  <si>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</si>
  <si>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</si>
  <si>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</si>
  <si>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</si>
  <si>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</si>
  <si>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</si>
  <si>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</si>
  <si>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</si>
  <si>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</si>
  <si>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</si>
  <si>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</si>
  <si>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</si>
  <si>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</si>
  <si>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</si>
  <si>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</si>
  <si>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</si>
  <si>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</si>
  <si>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</si>
  <si>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</si>
  <si>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</si>
  <si>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</si>
  <si>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</si>
  <si>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</si>
  <si>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</si>
  <si>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</si>
  <si>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</si>
  <si>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</si>
  <si>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</si>
  <si>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</si>
  <si>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</si>
  <si>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</si>
  <si>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</si>
  <si>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</si>
  <si>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</si>
  <si>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</si>
  <si>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</si>
  <si>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</si>
  <si>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</si>
  <si>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</si>
  <si>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</si>
  <si>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</si>
  <si>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</si>
  <si>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</si>
  <si>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</si>
  <si>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</si>
  <si>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</si>
  <si>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</si>
  <si>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</si>
  <si>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</si>
  <si>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</si>
  <si>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</si>
  <si>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</si>
  <si>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</si>
  <si>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</si>
  <si>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</si>
  <si>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</si>
  <si>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</si>
  <si>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</si>
  <si>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</si>
  <si>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</si>
  <si>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</si>
  <si>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</si>
  <si>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</si>
  <si>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</si>
  <si>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</si>
  <si>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</si>
  <si>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</si>
  <si>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</si>
  <si>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</si>
  <si>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</si>
  <si>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</si>
  <si>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</si>
  <si>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</si>
  <si>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</si>
  <si>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</si>
  <si>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</si>
  <si>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</si>
  <si>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</si>
  <si>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</si>
  <si>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</si>
  <si>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</si>
  <si>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</si>
  <si>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</si>
  <si>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</si>
  <si>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</si>
  <si>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</si>
  <si>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</si>
  <si>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</si>
  <si>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</si>
  <si>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</si>
  <si>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</si>
  <si>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</si>
  <si>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</si>
  <si>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</si>
  <si>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</si>
  <si>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</si>
  <si>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</si>
  <si>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</si>
  <si>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</si>
  <si>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</si>
  <si>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</si>
  <si>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</si>
  <si>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</si>
  <si>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</si>
  <si>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</si>
  <si>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</si>
  <si>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</si>
  <si>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</si>
  <si>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</si>
  <si>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</si>
  <si>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</si>
  <si>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</si>
  <si>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</si>
  <si>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</si>
  <si>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</si>
  <si>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</si>
  <si>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</si>
  <si>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</si>
  <si>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</si>
  <si>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</si>
  <si>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</si>
  <si>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</si>
  <si>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</si>
  <si>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</si>
  <si>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</si>
  <si>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</si>
  <si>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</si>
  <si>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</si>
  <si>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</si>
  <si>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</si>
  <si>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</si>
  <si>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</si>
  <si>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</si>
  <si>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</si>
  <si>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</si>
  <si>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</si>
  <si>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</si>
  <si>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</si>
  <si>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</si>
  <si>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</si>
  <si>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</si>
  <si>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</si>
  <si>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</si>
  <si>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</si>
  <si>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</si>
  <si>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</si>
  <si>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</si>
  <si>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</si>
  <si>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</si>
  <si>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</si>
  <si>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</si>
  <si>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</si>
  <si>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</si>
  <si>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</si>
  <si>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</si>
  <si>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</si>
  <si>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</si>
  <si>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</si>
  <si>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</si>
  <si>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</si>
  <si>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</si>
  <si>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</si>
  <si>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</si>
  <si>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</si>
  <si>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</si>
  <si>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</si>
  <si>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</si>
  <si>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</si>
  <si>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</si>
  <si>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</si>
  <si>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</si>
  <si>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</si>
  <si>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</si>
  <si>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</si>
  <si>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</si>
  <si>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</si>
  <si>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</si>
  <si>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</si>
  <si>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</si>
  <si>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</si>
  <si>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</si>
  <si>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</si>
  <si>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</si>
  <si>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</si>
  <si>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</si>
  <si>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</si>
  <si>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</si>
  <si>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</si>
  <si>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</si>
  <si>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</si>
  <si>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</si>
  <si>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</si>
  <si>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</si>
  <si>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</si>
  <si>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</si>
  <si>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</si>
  <si>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</si>
  <si>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</si>
  <si>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</si>
  <si>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</si>
  <si>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</si>
  <si>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</si>
  <si>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</si>
  <si>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</si>
  <si>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</si>
  <si>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</si>
  <si>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</si>
  <si>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</si>
  <si>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</si>
  <si>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</si>
  <si>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</si>
  <si>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</si>
  <si>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</si>
  <si>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</si>
  <si>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</si>
  <si>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</si>
  <si>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</si>
  <si>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</si>
  <si>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</si>
  <si>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</si>
  <si>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</si>
  <si>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</si>
  <si>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</si>
  <si>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</si>
  <si>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</si>
  <si>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</si>
  <si>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</si>
  <si>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</si>
  <si>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</si>
  <si>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</si>
  <si>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</si>
  <si>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</si>
  <si>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</si>
  <si>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</si>
  <si>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</si>
  <si>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</si>
  <si>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</si>
  <si>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</si>
  <si>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</si>
  <si>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</si>
  <si>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</si>
  <si>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</si>
  <si>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</si>
  <si>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</si>
  <si>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</si>
  <si>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</si>
  <si>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</si>
  <si>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</si>
  <si>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</si>
  <si>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</si>
  <si>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</si>
  <si>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</si>
  <si>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</si>
  <si>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</si>
  <si>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</si>
  <si>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</si>
  <si>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</si>
  <si>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</si>
  <si>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</si>
  <si>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</si>
  <si>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</si>
  <si>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</si>
  <si>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</si>
  <si>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</si>
  <si>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</si>
  <si>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</si>
  <si>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</si>
  <si>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</si>
  <si>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</si>
  <si>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</si>
  <si>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</si>
  <si>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</si>
  <si>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</si>
  <si>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</si>
  <si>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</si>
  <si>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</si>
  <si>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</si>
  <si>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</si>
  <si>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</si>
  <si>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</si>
  <si>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</si>
  <si>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</si>
  <si>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</si>
  <si>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</si>
  <si>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</si>
  <si>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</si>
  <si>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</si>
  <si>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</si>
  <si>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</si>
  <si>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</si>
  <si>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</si>
  <si>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</si>
  <si>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</si>
  <si>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</si>
  <si>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</si>
  <si>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</si>
  <si>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</si>
  <si>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</si>
  <si>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</si>
  <si>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</si>
  <si>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</si>
  <si>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</si>
  <si>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</si>
  <si>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</si>
  <si>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</si>
  <si>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</si>
  <si>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</si>
  <si>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</si>
  <si>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</si>
  <si>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</si>
  <si>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</si>
  <si>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</si>
  <si>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</si>
  <si>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</si>
  <si>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</si>
  <si>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</si>
  <si>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</si>
  <si>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</si>
  <si>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</si>
  <si>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</si>
  <si>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</si>
  <si>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</si>
  <si>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</si>
  <si>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</si>
  <si>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</si>
  <si>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</si>
  <si>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</si>
  <si>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</si>
  <si>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</si>
  <si>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</si>
  <si>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</si>
  <si>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</si>
  <si>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</si>
  <si>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</si>
  <si>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</si>
  <si>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</si>
  <si>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</si>
  <si>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</si>
  <si>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</si>
  <si>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</si>
  <si>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</si>
  <si>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</si>
  <si>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</si>
  <si>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</si>
  <si>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</si>
  <si>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</si>
  <si>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</si>
  <si>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</si>
  <si>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</si>
  <si>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</si>
  <si>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</si>
  <si>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</si>
  <si>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</si>
  <si>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</si>
  <si>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</si>
  <si>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</si>
  <si>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</si>
  <si>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</si>
  <si>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</si>
  <si>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</si>
  <si>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</si>
  <si>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</si>
  <si>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</si>
  <si>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</si>
  <si>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</si>
  <si>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</si>
  <si>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</si>
  <si>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</si>
  <si>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</si>
  <si>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</si>
  <si>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</si>
  <si>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</si>
  <si>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</si>
  <si>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</si>
  <si>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</si>
  <si>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</si>
  <si>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</si>
  <si>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</si>
  <si>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</si>
  <si>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</si>
  <si>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</si>
  <si>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</si>
  <si>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</si>
  <si>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</si>
  <si>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</si>
  <si>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</si>
  <si>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</si>
  <si>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</si>
  <si>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</si>
  <si>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</si>
  <si>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</si>
  <si>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</si>
  <si>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</si>
  <si>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</si>
  <si>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</si>
  <si>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</si>
  <si>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</si>
  <si>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</si>
  <si>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</si>
  <si>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</si>
  <si>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</si>
  <si>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</si>
  <si>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</si>
  <si>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</si>
  <si>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</si>
  <si>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</si>
  <si>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</si>
  <si>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</si>
  <si>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</si>
  <si>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</si>
  <si>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</si>
  <si>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</si>
  <si>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</si>
  <si>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</si>
  <si>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</si>
  <si>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</si>
  <si>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</si>
  <si>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</si>
  <si>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</si>
  <si>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</si>
  <si>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</si>
  <si>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</si>
  <si>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</si>
  <si>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</si>
  <si>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</si>
  <si>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</si>
  <si>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</si>
  <si>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</si>
  <si>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</si>
  <si>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</si>
  <si>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</si>
  <si>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</si>
  <si>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</si>
  <si>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</si>
  <si>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</si>
  <si>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</si>
  <si>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</si>
  <si>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</si>
  <si>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</si>
  <si>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</si>
  <si>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</si>
  <si>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</si>
  <si>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</si>
  <si>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</si>
  <si>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</si>
  <si>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</si>
  <si>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</si>
  <si>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</si>
  <si>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</si>
  <si>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</si>
  <si>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</si>
  <si>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</si>
  <si>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</si>
  <si>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</si>
  <si>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</si>
  <si>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</si>
  <si>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</si>
  <si>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</si>
  <si>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</si>
  <si>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</si>
  <si>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</si>
  <si>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</si>
  <si>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</si>
  <si>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</si>
  <si>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</si>
  <si>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</si>
  <si>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</si>
  <si>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</si>
  <si>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</si>
  <si>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</si>
  <si>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</si>
  <si>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</si>
  <si>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</si>
  <si>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</si>
  <si>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</si>
  <si>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</si>
  <si>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</si>
  <si>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</si>
  <si>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</si>
  <si>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</si>
  <si>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</si>
  <si>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</si>
  <si>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</si>
  <si>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</si>
  <si>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</si>
  <si>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</si>
  <si>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</si>
  <si>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</si>
  <si>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</si>
  <si>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</si>
  <si>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</si>
  <si>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</si>
  <si>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</si>
  <si>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</si>
  <si>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</si>
  <si>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</si>
  <si>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</si>
  <si>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</si>
  <si>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</si>
  <si>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</si>
  <si>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</si>
  <si>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</si>
  <si>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</si>
  <si>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</si>
  <si>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</si>
  <si>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</si>
  <si>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</si>
  <si>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</si>
  <si>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</si>
  <si>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</si>
  <si>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</si>
  <si>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</si>
  <si>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</si>
  <si>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</si>
  <si>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</si>
  <si>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</si>
  <si>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</si>
  <si>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</si>
  <si>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</si>
  <si>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</si>
  <si>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</si>
  <si>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</si>
  <si>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</si>
  <si>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</si>
  <si>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</si>
  <si>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</si>
  <si>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</si>
  <si>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</si>
  <si>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</si>
  <si>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</si>
  <si>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</si>
  <si>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</si>
  <si>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</si>
  <si>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</si>
  <si>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</si>
  <si>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</si>
  <si>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</si>
  <si>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</si>
  <si>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</si>
  <si>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</si>
  <si>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</si>
  <si>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</si>
  <si>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</si>
  <si>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</si>
  <si>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</si>
  <si>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</si>
  <si>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</si>
  <si>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</si>
  <si>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</si>
  <si>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</si>
  <si>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</si>
  <si>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</si>
  <si>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</si>
  <si>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</si>
  <si>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</si>
  <si>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</si>
  <si>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</si>
  <si>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</si>
  <si>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</si>
  <si>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</si>
  <si>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</si>
  <si>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</si>
  <si>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</si>
  <si>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</si>
  <si>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</si>
  <si>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</si>
  <si>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</si>
  <si>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</si>
  <si>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</si>
  <si>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</si>
  <si>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</si>
  <si>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</si>
  <si>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</si>
  <si>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</si>
  <si>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</si>
  <si>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</si>
  <si>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</si>
  <si>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</si>
  <si>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</si>
  <si>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</si>
  <si>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</si>
  <si>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</si>
  <si>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</si>
  <si>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</si>
  <si>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</si>
  <si>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</si>
  <si>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</si>
  <si>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</si>
  <si>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</si>
  <si>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</si>
  <si>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</si>
  <si>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</si>
  <si>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</si>
  <si>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</si>
  <si>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</si>
  <si>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</si>
  <si>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</si>
  <si>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</si>
  <si>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</si>
  <si>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</si>
  <si>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</si>
  <si>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</si>
  <si>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</si>
  <si>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</si>
  <si>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</si>
  <si>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</si>
  <si>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</si>
  <si>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</si>
  <si>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</si>
  <si>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</si>
  <si>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</si>
  <si>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</si>
  <si>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</si>
  <si>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</si>
  <si>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</si>
  <si>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</si>
  <si>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</si>
  <si>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</si>
  <si>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</si>
  <si>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</si>
  <si>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</si>
  <si>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</si>
  <si>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</si>
  <si>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</si>
  <si>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</si>
  <si>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</si>
  <si>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</si>
  <si>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</si>
  <si>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</si>
  <si>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</si>
  <si>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</si>
  <si>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</si>
  <si>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</si>
  <si>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</si>
  <si>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</si>
  <si>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</si>
  <si>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</si>
  <si>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</si>
  <si>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</si>
  <si>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</si>
  <si>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</si>
  <si>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</si>
  <si>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</si>
  <si>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</si>
  <si>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</si>
  <si>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</si>
  <si>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</si>
  <si>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</si>
  <si>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</si>
  <si>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</si>
  <si>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</si>
  <si>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</si>
  <si>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</si>
  <si>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</si>
  <si>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</si>
  <si>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</si>
  <si>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</si>
  <si>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</si>
  <si>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</si>
  <si>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</si>
  <si>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</si>
  <si>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</si>
  <si>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</si>
  <si>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</si>
  <si>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</si>
  <si>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</si>
  <si>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</si>
  <si>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</si>
  <si>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</si>
  <si>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</si>
  <si>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</si>
  <si>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</si>
  <si>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</si>
  <si>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</si>
  <si>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</si>
  <si>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</si>
  <si>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</si>
  <si>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11 Toby Boxes / 12 Daps / 32 Splices</t>
  </si>
  <si>
    <t>RESTORATION</t>
  </si>
  <si>
    <t>7 Toby Boxes / 7 Daps / 10 Splices</t>
  </si>
  <si>
    <t>Lagent Livings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</si>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</sst>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07/07/2026  5:44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0.18046878967951649</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27">
        <f>COUNTA('Pending Resto-COP Packages'!A17:A69)</f>
        <v>41</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503</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V4"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1">
        <v>46</v>
      </c>
      <c r="I2" s="371" t="s">
        <v>568</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1">
        <v>94</v>
      </c>
      <c r="I3" s="371" t="s">
        <v>568</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1">
        <v>79</v>
      </c>
      <c r="I4" s="371" t="s">
        <v>568</v>
      </c>
      <c r="J4" s="1055" t="s">
        <v>30</v>
      </c>
      <c r="K4" s="1642"/>
      <c r="L4" s="1379">
        <v>46152</v>
      </c>
      <c r="M4" s="371" t="s">
        <v>128</v>
      </c>
      <c r="N4" s="989">
        <v>100208</v>
      </c>
      <c r="O4" s="371" t="s">
        <v>128</v>
      </c>
      <c r="P4" s="705" t="s">
        <v>29</v>
      </c>
      <c r="Q4" s="1643">
        <v>46149</v>
      </c>
      <c r="R4" s="700"/>
      <c r="S4" s="1643"/>
      <c r="T4" s="1643"/>
      <c r="U4" s="1643"/>
      <c r="V4" s="1644">
        <v>8175</v>
      </c>
      <c r="W4" s="1617">
        <v>6680</v>
      </c>
      <c r="X4" s="1645">
        <f>SUM(V4-W4)</f>
        <v>1495</v>
      </c>
      <c r="Y4" s="1238">
        <f>IFERROR($W4/$V4, 0)</f>
        <v>0.81712538226299691</v>
      </c>
      <c r="Z4" s="1643">
        <v>46168</v>
      </c>
      <c r="AA4" s="1643"/>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1">
        <v>110</v>
      </c>
      <c r="I5" s="371" t="s">
        <v>568</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1">
        <v>76</v>
      </c>
      <c r="I6" s="371" t="s">
        <v>568</v>
      </c>
      <c r="J6" s="1055" t="s">
        <v>30</v>
      </c>
      <c r="K6" s="1642"/>
      <c r="L6" s="1379">
        <v>46175</v>
      </c>
      <c r="M6" s="371" t="s">
        <v>128</v>
      </c>
      <c r="N6" s="989">
        <v>67567.5</v>
      </c>
      <c r="O6" s="371" t="s">
        <v>128</v>
      </c>
      <c r="P6" s="705" t="s">
        <v>35</v>
      </c>
      <c r="Q6" s="1643">
        <v>46171</v>
      </c>
      <c r="R6" s="700"/>
      <c r="S6" s="1643"/>
      <c r="T6" s="1643"/>
      <c r="U6" s="1643"/>
      <c r="V6" s="1644">
        <v>5460</v>
      </c>
      <c r="W6" s="1617">
        <v>3260</v>
      </c>
      <c r="X6" s="1645">
        <f>SUM(V6-W6)</f>
        <v>2200</v>
      </c>
      <c r="Y6" s="1238">
        <f>IFERROR($W6/$V6, 0)</f>
        <v>0.59706959706959706</v>
      </c>
      <c r="Z6" s="1643">
        <v>46209</v>
      </c>
      <c r="AA6" s="1643"/>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1">
        <v>88</v>
      </c>
      <c r="I7" s="371" t="s">
        <v>568</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1">
        <v>75</v>
      </c>
      <c r="I8" s="371" t="s">
        <v>568</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1">
        <v>97</v>
      </c>
      <c r="I9" s="371" t="s">
        <v>568</v>
      </c>
      <c r="J9" s="1055" t="s">
        <v>30</v>
      </c>
      <c r="K9" s="1642"/>
      <c r="L9" s="1379"/>
      <c r="M9" s="371" t="s">
        <v>128</v>
      </c>
      <c r="N9" s="989">
        <v>94688.5</v>
      </c>
      <c r="O9" s="371" t="s">
        <v>128</v>
      </c>
      <c r="P9" s="705" t="s">
        <v>29</v>
      </c>
      <c r="Q9" s="1643">
        <v>46176</v>
      </c>
      <c r="R9" s="700"/>
      <c r="S9" s="1643"/>
      <c r="T9" s="1643"/>
      <c r="U9" s="1643"/>
      <c r="V9" s="1644">
        <v>7856</v>
      </c>
      <c r="W9" s="1222">
        <v>2314</v>
      </c>
      <c r="X9" s="1645">
        <f>SUM(V9-W9)</f>
        <v>5542</v>
      </c>
      <c r="Y9" s="1238">
        <f>IFERROR($W9/$V9, 0)</f>
        <v>0.29455193482688391</v>
      </c>
      <c r="Z9" s="1643">
        <v>46190</v>
      </c>
      <c r="AA9" s="1643"/>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1">
        <v>65</v>
      </c>
      <c r="I10" s="371" t="s">
        <v>568</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1">
        <v>51</v>
      </c>
      <c r="I11" s="371" t="s">
        <v>568</v>
      </c>
      <c r="J11" s="1055" t="s">
        <v>30</v>
      </c>
      <c r="K11" s="1642"/>
      <c r="L11" s="1379"/>
      <c r="M11" s="371" t="s">
        <v>128</v>
      </c>
      <c r="N11" s="989">
        <v>91700</v>
      </c>
      <c r="O11" s="371" t="s">
        <v>128</v>
      </c>
      <c r="P11" s="705" t="s">
        <v>29</v>
      </c>
      <c r="Q11" s="1643">
        <v>46176</v>
      </c>
      <c r="R11" s="700"/>
      <c r="S11" s="1643"/>
      <c r="T11" s="1643"/>
      <c r="U11" s="1643"/>
      <c r="V11" s="1644">
        <v>7529</v>
      </c>
      <c r="W11" s="1222">
        <v>6239</v>
      </c>
      <c r="X11" s="1645">
        <f>SUM(V11-W11)</f>
        <v>1290</v>
      </c>
      <c r="Y11" s="1238">
        <f>IFERROR($W11/$V11, 0)</f>
        <v>0.82866250498074112</v>
      </c>
      <c r="Z11" s="1643">
        <v>46191</v>
      </c>
      <c r="AA11" s="1643"/>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1">
        <v>67</v>
      </c>
      <c r="I12" s="371" t="s">
        <v>568</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1">
        <v>93</v>
      </c>
      <c r="I13" s="371" t="s">
        <v>568</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1">
        <v>70</v>
      </c>
      <c r="I14" s="371" t="s">
        <v>568</v>
      </c>
      <c r="J14" s="1055" t="s">
        <v>30</v>
      </c>
      <c r="K14" s="1642"/>
      <c r="L14" s="1379"/>
      <c r="M14" s="371" t="s">
        <v>128</v>
      </c>
      <c r="N14" s="989">
        <v>99590</v>
      </c>
      <c r="O14" s="371" t="s">
        <v>128</v>
      </c>
      <c r="P14" s="705" t="s">
        <v>29</v>
      </c>
      <c r="Q14" s="1643">
        <v>46177</v>
      </c>
      <c r="R14" s="700"/>
      <c r="S14" s="1643"/>
      <c r="T14" s="1643"/>
      <c r="U14" s="1643"/>
      <c r="V14" s="1644">
        <v>8201</v>
      </c>
      <c r="W14" s="1222">
        <v>7374</v>
      </c>
      <c r="X14" s="1645">
        <f>SUM(V14-W14)</f>
        <v>827</v>
      </c>
      <c r="Y14" s="1238">
        <f>IFERROR($W14/$V14, 0)</f>
        <v>0.89915863919034267</v>
      </c>
      <c r="Z14" s="1643">
        <v>46195</v>
      </c>
      <c r="AA14" s="1643"/>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1">
        <v>91</v>
      </c>
      <c r="I15" s="371" t="s">
        <v>568</v>
      </c>
      <c r="J15" s="1055" t="s">
        <v>30</v>
      </c>
      <c r="K15" s="1642"/>
      <c r="L15" s="1379"/>
      <c r="M15" s="371" t="s">
        <v>128</v>
      </c>
      <c r="N15" s="989">
        <v>103644.5</v>
      </c>
      <c r="O15" s="371" t="s">
        <v>128</v>
      </c>
      <c r="P15" s="705" t="s">
        <v>35</v>
      </c>
      <c r="Q15" s="1643">
        <v>46183</v>
      </c>
      <c r="R15" s="700"/>
      <c r="S15" s="1643"/>
      <c r="T15" s="1643"/>
      <c r="U15" s="1643"/>
      <c r="V15" s="1644">
        <v>8384</v>
      </c>
      <c r="W15" s="1222"/>
      <c r="X15" s="1645">
        <f>SUM(V15-W15)</f>
        <v>8384</v>
      </c>
      <c r="Y15" s="1238">
        <f>IFERROR($W15/$V15, 0)</f>
        <v>0</v>
      </c>
      <c r="Z15" s="1643"/>
      <c r="AA15" s="1643"/>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1">
        <v>57</v>
      </c>
      <c r="I16" s="371" t="s">
        <v>568</v>
      </c>
      <c r="J16" s="1055" t="s">
        <v>30</v>
      </c>
      <c r="K16" s="1642"/>
      <c r="L16" s="1379"/>
      <c r="M16" s="371" t="s">
        <v>128</v>
      </c>
      <c r="N16" s="989">
        <v>106431.5</v>
      </c>
      <c r="O16" s="371" t="s">
        <v>128</v>
      </c>
      <c r="P16" s="705" t="s">
        <v>35</v>
      </c>
      <c r="Q16" s="1643">
        <v>46183</v>
      </c>
      <c r="R16" s="700"/>
      <c r="S16" s="1643"/>
      <c r="T16" s="1643"/>
      <c r="U16" s="1643"/>
      <c r="V16" s="1644">
        <v>8751</v>
      </c>
      <c r="W16" s="1222"/>
      <c r="X16" s="1645">
        <f>SUM(V16-W16)</f>
        <v>8751</v>
      </c>
      <c r="Y16" s="1238">
        <f>IFERROR($W16/$V16, 0)</f>
        <v>0</v>
      </c>
      <c r="Z16" s="1643"/>
      <c r="AA16" s="1643"/>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1">
        <v>86</v>
      </c>
      <c r="I17" s="371" t="s">
        <v>568</v>
      </c>
      <c r="J17" s="1055" t="s">
        <v>30</v>
      </c>
      <c r="K17" s="1642"/>
      <c r="L17" s="1379"/>
      <c r="M17" s="371" t="s">
        <v>128</v>
      </c>
      <c r="N17" s="989">
        <v>97386.5</v>
      </c>
      <c r="O17" s="371" t="s">
        <v>128</v>
      </c>
      <c r="P17" s="705" t="s">
        <v>35</v>
      </c>
      <c r="Q17" s="1643">
        <v>46188</v>
      </c>
      <c r="R17" s="700"/>
      <c r="S17" s="1643"/>
      <c r="T17" s="1643"/>
      <c r="U17" s="1643"/>
      <c r="V17" s="1644">
        <v>7996</v>
      </c>
      <c r="W17" s="1222"/>
      <c r="X17" s="1645">
        <f>SUM(V17-W17)</f>
        <v>7996</v>
      </c>
      <c r="Y17" s="1238">
        <f>IFERROR($W17/$V17, 0)</f>
        <v>0</v>
      </c>
      <c r="Z17" s="1643"/>
      <c r="AA17" s="1643"/>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1">
        <v>40</v>
      </c>
      <c r="I18" s="371" t="s">
        <v>568</v>
      </c>
      <c r="J18" s="1055" t="s">
        <v>30</v>
      </c>
      <c r="K18" s="1642"/>
      <c r="L18" s="1379">
        <v>46182</v>
      </c>
      <c r="M18" s="371" t="s">
        <v>128</v>
      </c>
      <c r="N18" s="989">
        <v>91774</v>
      </c>
      <c r="O18" s="371" t="s">
        <v>128</v>
      </c>
      <c r="P18" s="705" t="s">
        <v>35</v>
      </c>
      <c r="Q18" s="1643">
        <v>46171</v>
      </c>
      <c r="R18" s="700"/>
      <c r="S18" s="1643"/>
      <c r="T18" s="1643"/>
      <c r="U18" s="1643"/>
      <c r="V18" s="1644">
        <v>7530</v>
      </c>
      <c r="W18" s="1222"/>
      <c r="X18" s="1645">
        <f>SUM(V18-W18)</f>
        <v>7530</v>
      </c>
      <c r="Y18" s="1238">
        <f>IFERROR($W18/$V18, 0)</f>
        <v>0</v>
      </c>
      <c r="Z18" s="1643"/>
      <c r="AA18" s="1643"/>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1">
        <v>88</v>
      </c>
      <c r="I19" s="371" t="s">
        <v>568</v>
      </c>
      <c r="J19" s="1055" t="s">
        <v>30</v>
      </c>
      <c r="K19" s="1642"/>
      <c r="L19" s="1379">
        <v>46181</v>
      </c>
      <c r="M19" s="371" t="s">
        <v>128</v>
      </c>
      <c r="N19" s="989">
        <v>81059.5</v>
      </c>
      <c r="O19" s="371" t="s">
        <v>128</v>
      </c>
      <c r="P19" s="705" t="s">
        <v>29</v>
      </c>
      <c r="Q19" s="1643">
        <v>46174</v>
      </c>
      <c r="R19" s="700"/>
      <c r="S19" s="1643"/>
      <c r="T19" s="1643"/>
      <c r="U19" s="1643"/>
      <c r="V19" s="1644">
        <v>6647</v>
      </c>
      <c r="W19" s="1617">
        <v>1517</v>
      </c>
      <c r="X19" s="1645">
        <f>SUM(V19-W19)</f>
        <v>5130</v>
      </c>
      <c r="Y19" s="1238">
        <f>IFERROR($W19/$V19, 0)</f>
        <v>0.22822325861290807</v>
      </c>
      <c r="Z19" s="1643">
        <v>46188</v>
      </c>
      <c r="AA19" s="1643"/>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1">
        <v>88</v>
      </c>
      <c r="I20" s="371" t="s">
        <v>568</v>
      </c>
      <c r="J20" s="1055" t="s">
        <v>30</v>
      </c>
      <c r="K20" s="1642"/>
      <c r="L20" s="1379"/>
      <c r="M20" s="371" t="s">
        <v>128</v>
      </c>
      <c r="N20" s="989">
        <v>106600</v>
      </c>
      <c r="O20" s="371" t="s">
        <v>128</v>
      </c>
      <c r="P20" s="705" t="s">
        <v>29</v>
      </c>
      <c r="Q20" s="1643">
        <v>46180</v>
      </c>
      <c r="R20" s="700"/>
      <c r="S20" s="1643"/>
      <c r="T20" s="1643"/>
      <c r="U20" s="1643"/>
      <c r="V20" s="1644">
        <v>8787</v>
      </c>
      <c r="W20" s="1222">
        <v>1050</v>
      </c>
      <c r="X20" s="1645">
        <f>SUM(V20-W20)</f>
        <v>7737</v>
      </c>
      <c r="Y20" s="1238">
        <f>IFERROR($W20/$V20, 0)</f>
        <v>0.1194947080914988</v>
      </c>
      <c r="Z20" s="1643">
        <v>46209</v>
      </c>
      <c r="AA20" s="1643"/>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1">
        <v>0</v>
      </c>
      <c r="I21" s="371" t="s">
        <v>568</v>
      </c>
      <c r="J21" s="1055" t="s">
        <v>30</v>
      </c>
      <c r="K21" s="1642"/>
      <c r="L21" s="1379">
        <v>46154</v>
      </c>
      <c r="M21" s="371" t="s">
        <v>128</v>
      </c>
      <c r="N21" s="989">
        <v>65477.3</v>
      </c>
      <c r="O21" s="371" t="s">
        <v>128</v>
      </c>
      <c r="P21" s="705" t="s">
        <v>35</v>
      </c>
      <c r="Q21" s="1643">
        <v>46157</v>
      </c>
      <c r="R21" s="700"/>
      <c r="S21" s="1643"/>
      <c r="T21" s="1643"/>
      <c r="U21" s="1643"/>
      <c r="V21" s="1644">
        <v>5318</v>
      </c>
      <c r="W21" s="1222"/>
      <c r="X21" s="1645">
        <f>SUM(V21-W21)</f>
        <v>5318</v>
      </c>
      <c r="Y21" s="1238">
        <f>IFERROR($W21/$V21, 0)</f>
        <v>0</v>
      </c>
      <c r="Z21" s="1643"/>
      <c r="AA21" s="1643"/>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2">
        <v>35</v>
      </c>
      <c r="I26" s="1230" t="s">
        <v>568</v>
      </c>
      <c r="J26" s="1219" t="s">
        <v>30</v>
      </c>
      <c r="K26" s="1646"/>
      <c r="L26" s="1380">
        <v>46183</v>
      </c>
      <c r="M26" s="1219" t="s">
        <v>128</v>
      </c>
      <c r="N26" s="1647">
        <v>98498</v>
      </c>
      <c r="O26" s="1219" t="s">
        <v>128</v>
      </c>
      <c r="P26" s="705" t="s">
        <v>29</v>
      </c>
      <c r="Q26" s="1648">
        <v>46183</v>
      </c>
      <c r="R26" s="692"/>
      <c r="S26" s="1648"/>
      <c r="T26" s="1648"/>
      <c r="U26" s="1648"/>
      <c r="V26" s="1645">
        <v>7699</v>
      </c>
      <c r="W26" s="1542">
        <v>4639</v>
      </c>
      <c r="X26" s="1223">
        <f t="shared" ref="X26:X31" si="0">SUM(V26-W26)</f>
        <v>3060</v>
      </c>
      <c r="Y26" s="1238">
        <f t="shared" ref="Y26:Y41" si="1">IFERROR($W26/$V26, 0)</f>
        <v>0.60254578516690482</v>
      </c>
      <c r="Z26" s="1643">
        <v>46195</v>
      </c>
      <c r="AA26" s="1643"/>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2">
        <v>87</v>
      </c>
      <c r="I27" s="1230" t="s">
        <v>568</v>
      </c>
      <c r="J27" s="1219" t="s">
        <v>30</v>
      </c>
      <c r="K27" s="1646"/>
      <c r="L27" s="1380">
        <v>46178</v>
      </c>
      <c r="M27" s="1219" t="s">
        <v>128</v>
      </c>
      <c r="N27" s="1393">
        <v>77365.5</v>
      </c>
      <c r="O27" s="1219" t="s">
        <v>128</v>
      </c>
      <c r="P27" s="1410" t="s">
        <v>29</v>
      </c>
      <c r="Q27" s="1648">
        <v>46178</v>
      </c>
      <c r="R27" s="692"/>
      <c r="S27" s="1648"/>
      <c r="T27" s="1648"/>
      <c r="U27" s="1648"/>
      <c r="V27" s="1645">
        <v>6321</v>
      </c>
      <c r="W27" s="1618">
        <v>4168</v>
      </c>
      <c r="X27" s="1223">
        <f t="shared" si="0"/>
        <v>2153</v>
      </c>
      <c r="Y27" s="1273">
        <f>IFERROR($W27/$V27, 0)</f>
        <v>0.65938933713020087</v>
      </c>
      <c r="Z27" s="1648">
        <v>46191</v>
      </c>
      <c r="AA27" s="1648"/>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2">
        <v>42</v>
      </c>
      <c r="I28" s="1230" t="s">
        <v>568</v>
      </c>
      <c r="J28" s="1219" t="s">
        <v>30</v>
      </c>
      <c r="K28" s="1646"/>
      <c r="L28" s="1380">
        <v>46178</v>
      </c>
      <c r="M28" s="1219" t="s">
        <v>128</v>
      </c>
      <c r="N28" s="1393">
        <v>60970.5</v>
      </c>
      <c r="O28" s="1219" t="s">
        <v>128</v>
      </c>
      <c r="P28" s="1410" t="s">
        <v>29</v>
      </c>
      <c r="Q28" s="1648">
        <v>46181</v>
      </c>
      <c r="R28" s="692"/>
      <c r="S28" s="1648"/>
      <c r="T28" s="1648"/>
      <c r="U28" s="1648"/>
      <c r="V28" s="1645">
        <v>4650</v>
      </c>
      <c r="W28" s="1618">
        <v>2511</v>
      </c>
      <c r="X28" s="1223">
        <f t="shared" si="0"/>
        <v>2139</v>
      </c>
      <c r="Y28" s="1273">
        <f>IFERROR($W28/$V28, 0)</f>
        <v>0.54</v>
      </c>
      <c r="Z28" s="1648">
        <v>46188</v>
      </c>
      <c r="AA28" s="1648"/>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2">
        <v>58</v>
      </c>
      <c r="I29" s="1230" t="s">
        <v>568</v>
      </c>
      <c r="J29" s="1219" t="s">
        <v>30</v>
      </c>
      <c r="K29" s="1646"/>
      <c r="L29" s="1380">
        <v>46181</v>
      </c>
      <c r="M29" s="1219" t="s">
        <v>128</v>
      </c>
      <c r="N29" s="1647">
        <v>78994.5</v>
      </c>
      <c r="O29" s="1219" t="s">
        <v>128</v>
      </c>
      <c r="P29" s="705" t="s">
        <v>29</v>
      </c>
      <c r="Q29" s="1648">
        <v>46178</v>
      </c>
      <c r="R29" s="692"/>
      <c r="S29" s="1648"/>
      <c r="T29" s="1648"/>
      <c r="U29" s="1648"/>
      <c r="V29" s="1645">
        <v>6258</v>
      </c>
      <c r="W29" s="1618">
        <v>5366</v>
      </c>
      <c r="X29" s="1223">
        <f t="shared" si="0"/>
        <v>892</v>
      </c>
      <c r="Y29" s="1238">
        <f t="shared" si="1"/>
        <v>0.85746244806647487</v>
      </c>
      <c r="Z29" s="1643">
        <v>46195</v>
      </c>
      <c r="AA29" s="1643"/>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2">
        <v>85</v>
      </c>
      <c r="I30" s="1230" t="s">
        <v>568</v>
      </c>
      <c r="J30" s="1219" t="s">
        <v>30</v>
      </c>
      <c r="K30" s="1646"/>
      <c r="L30" s="1380">
        <v>46181</v>
      </c>
      <c r="M30" s="1219" t="s">
        <v>128</v>
      </c>
      <c r="N30" s="1647">
        <v>62709</v>
      </c>
      <c r="O30" s="1219" t="s">
        <v>128</v>
      </c>
      <c r="P30" s="705" t="s">
        <v>29</v>
      </c>
      <c r="Q30" s="1648">
        <v>46178</v>
      </c>
      <c r="R30" s="692"/>
      <c r="S30" s="1648"/>
      <c r="T30" s="1648"/>
      <c r="U30" s="1648"/>
      <c r="V30" s="1645">
        <v>5055</v>
      </c>
      <c r="W30" s="1542">
        <v>4940</v>
      </c>
      <c r="X30" s="1223">
        <f t="shared" si="0"/>
        <v>115</v>
      </c>
      <c r="Y30" s="1238">
        <f t="shared" si="1"/>
        <v>0.97725024727992083</v>
      </c>
      <c r="Z30" s="1648">
        <v>46188</v>
      </c>
      <c r="AA30" s="1643"/>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2">
        <v>69</v>
      </c>
      <c r="I31" s="1230" t="s">
        <v>568</v>
      </c>
      <c r="J31" s="1219" t="s">
        <v>30</v>
      </c>
      <c r="K31" s="1646"/>
      <c r="L31" s="1380">
        <v>46198</v>
      </c>
      <c r="M31" s="1219" t="s">
        <v>128</v>
      </c>
      <c r="N31" s="1647">
        <v>99986.2</v>
      </c>
      <c r="O31" s="1219" t="s">
        <v>128</v>
      </c>
      <c r="P31" s="705" t="s">
        <v>35</v>
      </c>
      <c r="Q31" s="1648">
        <v>46198</v>
      </c>
      <c r="R31" s="692"/>
      <c r="S31" s="1648"/>
      <c r="T31" s="1648"/>
      <c r="U31" s="1648"/>
      <c r="V31" s="1645">
        <v>8137</v>
      </c>
      <c r="W31" s="1542"/>
      <c r="X31" s="1223">
        <f t="shared" si="0"/>
        <v>8137</v>
      </c>
      <c r="Y31" s="1273">
        <f t="shared" si="1"/>
        <v>0</v>
      </c>
      <c r="Z31" s="1648"/>
      <c r="AA31" s="1648"/>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2">
        <v>38</v>
      </c>
      <c r="I32" s="1230" t="s">
        <v>568</v>
      </c>
      <c r="J32" s="1219" t="s">
        <v>30</v>
      </c>
      <c r="K32" s="1646"/>
      <c r="L32" s="1380"/>
      <c r="M32" s="371" t="s">
        <v>128</v>
      </c>
      <c r="N32" s="989">
        <v>100248.5</v>
      </c>
      <c r="O32" s="371" t="s">
        <v>128</v>
      </c>
      <c r="P32" s="705" t="s">
        <v>32</v>
      </c>
      <c r="Q32" s="1648"/>
      <c r="R32" s="692"/>
      <c r="S32" s="1648"/>
      <c r="T32" s="1648"/>
      <c r="U32" s="1648"/>
      <c r="V32" s="1645">
        <v>7950</v>
      </c>
      <c r="W32" s="1607"/>
      <c r="X32" s="1645">
        <v>7950</v>
      </c>
      <c r="Y32" s="1273">
        <f t="shared" si="1"/>
        <v>0</v>
      </c>
      <c r="Z32" s="1643"/>
      <c r="AA32" s="1643"/>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2">
        <v>84</v>
      </c>
      <c r="I33" s="1230" t="s">
        <v>568</v>
      </c>
      <c r="J33" s="1219" t="s">
        <v>30</v>
      </c>
      <c r="K33" s="1646"/>
      <c r="L33" s="1380"/>
      <c r="M33" s="371" t="s">
        <v>128</v>
      </c>
      <c r="N33" s="989">
        <v>53719</v>
      </c>
      <c r="O33" s="371" t="s">
        <v>128</v>
      </c>
      <c r="P33" s="705" t="s">
        <v>32</v>
      </c>
      <c r="Q33" s="1648"/>
      <c r="R33" s="692"/>
      <c r="S33" s="1648"/>
      <c r="T33" s="1648"/>
      <c r="U33" s="1648"/>
      <c r="V33" s="1645">
        <v>4241</v>
      </c>
      <c r="W33" s="1607"/>
      <c r="X33" s="1645">
        <v>4241</v>
      </c>
      <c r="Y33" s="1273">
        <f t="shared" si="1"/>
        <v>0</v>
      </c>
      <c r="Z33" s="1648"/>
      <c r="AA33" s="1648"/>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2">
        <v>86</v>
      </c>
      <c r="I34" s="1230" t="s">
        <v>568</v>
      </c>
      <c r="J34" s="1219" t="s">
        <v>30</v>
      </c>
      <c r="K34" s="1646"/>
      <c r="L34" s="1380"/>
      <c r="M34" s="371" t="s">
        <v>128</v>
      </c>
      <c r="N34" s="989">
        <v>65330.5</v>
      </c>
      <c r="O34" s="371" t="s">
        <v>128</v>
      </c>
      <c r="P34" s="705" t="s">
        <v>32</v>
      </c>
      <c r="Q34" s="1648"/>
      <c r="R34" s="692"/>
      <c r="S34" s="1648"/>
      <c r="T34" s="1648"/>
      <c r="U34" s="1648"/>
      <c r="V34" s="1645">
        <v>5374</v>
      </c>
      <c r="W34" s="1607"/>
      <c r="X34" s="1645">
        <v>5374</v>
      </c>
      <c r="Y34" s="1273">
        <f t="shared" si="1"/>
        <v>0</v>
      </c>
      <c r="Z34" s="1648"/>
      <c r="AA34" s="1648"/>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2">
        <v>83</v>
      </c>
      <c r="I35" s="1230" t="s">
        <v>568</v>
      </c>
      <c r="J35" s="1219" t="s">
        <v>30</v>
      </c>
      <c r="K35" s="1646"/>
      <c r="L35" s="1380"/>
      <c r="M35" s="371" t="s">
        <v>128</v>
      </c>
      <c r="N35" s="989">
        <v>100848.5</v>
      </c>
      <c r="O35" s="371" t="s">
        <v>128</v>
      </c>
      <c r="P35" s="705" t="s">
        <v>32</v>
      </c>
      <c r="Q35" s="1648"/>
      <c r="R35" s="692"/>
      <c r="S35" s="1648"/>
      <c r="T35" s="1648"/>
      <c r="U35" s="1648"/>
      <c r="V35" s="1645">
        <v>8078</v>
      </c>
      <c r="W35" s="1607"/>
      <c r="X35" s="1645">
        <v>8078</v>
      </c>
      <c r="Y35" s="1273">
        <f t="shared" si="1"/>
        <v>0</v>
      </c>
      <c r="Z35" s="1648"/>
      <c r="AA35" s="1648"/>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2">
        <v>71</v>
      </c>
      <c r="I36" s="1230" t="s">
        <v>568</v>
      </c>
      <c r="J36" s="1219" t="s">
        <v>30</v>
      </c>
      <c r="K36" s="1646"/>
      <c r="L36" s="1380"/>
      <c r="M36" s="371" t="s">
        <v>128</v>
      </c>
      <c r="N36" s="989">
        <v>84416.5</v>
      </c>
      <c r="O36" s="371" t="s">
        <v>128</v>
      </c>
      <c r="P36" s="705" t="s">
        <v>32</v>
      </c>
      <c r="Q36" s="1648"/>
      <c r="R36" s="692"/>
      <c r="S36" s="1648"/>
      <c r="T36" s="1648"/>
      <c r="U36" s="1648"/>
      <c r="V36" s="1645">
        <v>7140</v>
      </c>
      <c r="W36" s="1607"/>
      <c r="X36" s="1645">
        <v>7140</v>
      </c>
      <c r="Y36" s="1273">
        <f t="shared" si="1"/>
        <v>0</v>
      </c>
      <c r="Z36" s="1648"/>
      <c r="AA36" s="1648"/>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2">
        <v>83</v>
      </c>
      <c r="I37" s="1230" t="s">
        <v>568</v>
      </c>
      <c r="J37" s="1219" t="s">
        <v>30</v>
      </c>
      <c r="K37" s="1646"/>
      <c r="L37" s="1380"/>
      <c r="M37" s="371" t="s">
        <v>128</v>
      </c>
      <c r="N37" s="989">
        <v>68525.5</v>
      </c>
      <c r="O37" s="371" t="s">
        <v>128</v>
      </c>
      <c r="P37" s="705" t="s">
        <v>32</v>
      </c>
      <c r="Q37" s="1648"/>
      <c r="R37" s="692"/>
      <c r="S37" s="1648"/>
      <c r="T37" s="1648"/>
      <c r="U37" s="1648"/>
      <c r="V37" s="1645">
        <v>5454</v>
      </c>
      <c r="W37" s="1607"/>
      <c r="X37" s="1645">
        <v>5454</v>
      </c>
      <c r="Y37" s="1273">
        <f t="shared" si="1"/>
        <v>0</v>
      </c>
      <c r="Z37" s="1648"/>
      <c r="AA37" s="1648"/>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2">
        <v>42</v>
      </c>
      <c r="I38" s="1230" t="s">
        <v>568</v>
      </c>
      <c r="J38" s="1219" t="s">
        <v>30</v>
      </c>
      <c r="K38" s="1646"/>
      <c r="L38" s="1380"/>
      <c r="M38" s="371" t="s">
        <v>128</v>
      </c>
      <c r="N38" s="989">
        <v>103090.5</v>
      </c>
      <c r="O38" s="371" t="s">
        <v>128</v>
      </c>
      <c r="P38" s="705" t="s">
        <v>32</v>
      </c>
      <c r="Q38" s="1648"/>
      <c r="R38" s="692"/>
      <c r="S38" s="1648"/>
      <c r="T38" s="1648"/>
      <c r="U38" s="1648"/>
      <c r="V38" s="1645">
        <v>8272</v>
      </c>
      <c r="W38" s="1607"/>
      <c r="X38" s="1645">
        <v>8272</v>
      </c>
      <c r="Y38" s="1273">
        <f t="shared" si="1"/>
        <v>0</v>
      </c>
      <c r="Z38" s="1648"/>
      <c r="AA38" s="1648"/>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2">
        <v>72</v>
      </c>
      <c r="I39" s="1230" t="s">
        <v>568</v>
      </c>
      <c r="J39" s="1219" t="s">
        <v>30</v>
      </c>
      <c r="K39" s="1646"/>
      <c r="L39" s="1380"/>
      <c r="M39" s="371" t="s">
        <v>128</v>
      </c>
      <c r="N39" s="989">
        <v>91471.5</v>
      </c>
      <c r="O39" s="371" t="s">
        <v>128</v>
      </c>
      <c r="P39" s="705" t="s">
        <v>32</v>
      </c>
      <c r="Q39" s="1648"/>
      <c r="R39" s="692"/>
      <c r="S39" s="1648"/>
      <c r="T39" s="1648"/>
      <c r="U39" s="1648"/>
      <c r="V39" s="1645">
        <v>7206</v>
      </c>
      <c r="W39" s="1607"/>
      <c r="X39" s="1645">
        <v>7206</v>
      </c>
      <c r="Y39" s="1273">
        <f t="shared" si="1"/>
        <v>0</v>
      </c>
      <c r="Z39" s="1648"/>
      <c r="AA39" s="1648"/>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2">
        <v>0</v>
      </c>
      <c r="I40" s="1230" t="s">
        <v>568</v>
      </c>
      <c r="J40" s="1219" t="s">
        <v>30</v>
      </c>
      <c r="K40" s="1646"/>
      <c r="L40" s="1380">
        <v>46181</v>
      </c>
      <c r="M40" s="1219" t="s">
        <v>128</v>
      </c>
      <c r="N40" s="1647">
        <v>419</v>
      </c>
      <c r="O40" s="1219" t="s">
        <v>128</v>
      </c>
      <c r="P40" s="705" t="s">
        <v>35</v>
      </c>
      <c r="Q40" s="1648">
        <v>46178</v>
      </c>
      <c r="R40" s="692"/>
      <c r="S40" s="1648"/>
      <c r="T40" s="1648"/>
      <c r="U40" s="1648"/>
      <c r="V40" s="1645">
        <v>72</v>
      </c>
      <c r="W40" s="1607"/>
      <c r="X40" s="1223">
        <f t="shared" ref="X40" si="2">SUM(V40-W40)</f>
        <v>72</v>
      </c>
      <c r="Y40" s="1273">
        <f t="shared" si="1"/>
        <v>0</v>
      </c>
      <c r="Z40" s="1643"/>
      <c r="AA40" s="1643"/>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2">
        <v>0</v>
      </c>
      <c r="I41" s="1230" t="s">
        <v>568</v>
      </c>
      <c r="J41" s="1219" t="s">
        <v>30</v>
      </c>
      <c r="K41" s="1646"/>
      <c r="L41" s="1380"/>
      <c r="M41" s="371" t="s">
        <v>128</v>
      </c>
      <c r="N41" s="989">
        <v>36848.15</v>
      </c>
      <c r="O41" s="371" t="s">
        <v>128</v>
      </c>
      <c r="P41" s="705" t="s">
        <v>32</v>
      </c>
      <c r="Q41" s="1648"/>
      <c r="R41" s="692"/>
      <c r="S41" s="1648"/>
      <c r="T41" s="1648"/>
      <c r="U41" s="1648"/>
      <c r="V41" s="1645">
        <v>2879</v>
      </c>
      <c r="W41" s="1607"/>
      <c r="X41" s="1645">
        <v>2879</v>
      </c>
      <c r="Y41" s="1273">
        <f t="shared" si="1"/>
        <v>0</v>
      </c>
      <c r="Z41" s="1648"/>
      <c r="AA41" s="1648"/>
      <c r="AB41" s="695">
        <v>0</v>
      </c>
      <c r="AC41" s="695">
        <v>0</v>
      </c>
      <c r="AD41" s="1053">
        <v>0</v>
      </c>
      <c r="AE41" s="1455" t="s">
        <v>619</v>
      </c>
      <c r="AF41" s="712"/>
    </row>
    <row r="42" spans="1:32" s="713" customFormat="1" ht="24.75" customHeight="1">
      <c r="A42" s="1377"/>
      <c r="B42" s="1452"/>
      <c r="C42" s="1380"/>
      <c r="D42" s="1380"/>
      <c r="E42" s="1380"/>
      <c r="F42" s="1450"/>
      <c r="G42" s="1271"/>
      <c r="H42" s="1642"/>
      <c r="I42" s="1230"/>
      <c r="J42" s="1642"/>
      <c r="K42" s="1646"/>
      <c r="L42" s="1380"/>
      <c r="M42" s="1642"/>
      <c r="N42" s="1647"/>
      <c r="O42" s="1642"/>
      <c r="P42" s="1649"/>
      <c r="Q42" s="1648"/>
      <c r="R42" s="692"/>
      <c r="S42" s="1648"/>
      <c r="T42" s="1648"/>
      <c r="U42" s="1648"/>
      <c r="V42" s="1645"/>
      <c r="W42" s="1453"/>
      <c r="X42" s="1645"/>
      <c r="Y42" s="1273"/>
      <c r="Z42" s="1648"/>
      <c r="AA42" s="1648"/>
      <c r="AB42" s="1650"/>
      <c r="AC42" s="1650"/>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2">
        <v>0</v>
      </c>
      <c r="I47" s="689" t="s">
        <v>568</v>
      </c>
      <c r="J47" s="689" t="s">
        <v>30</v>
      </c>
      <c r="K47" s="1642"/>
      <c r="L47" s="1380" t="s">
        <v>636</v>
      </c>
      <c r="M47" s="689" t="s">
        <v>128</v>
      </c>
      <c r="N47" s="690">
        <v>88403.8</v>
      </c>
      <c r="O47" s="699" t="s">
        <v>128</v>
      </c>
      <c r="P47" s="691" t="s">
        <v>29</v>
      </c>
      <c r="Q47" s="1648">
        <v>46169</v>
      </c>
      <c r="R47" s="716"/>
      <c r="S47" s="1651"/>
      <c r="T47" s="1652"/>
      <c r="U47" s="1648"/>
      <c r="V47" s="1323">
        <v>6992</v>
      </c>
      <c r="W47" s="1617">
        <v>6365</v>
      </c>
      <c r="X47" s="1645">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1">
        <v>61</v>
      </c>
      <c r="I53" s="371" t="s">
        <v>632</v>
      </c>
      <c r="J53" s="1055" t="s">
        <v>30</v>
      </c>
      <c r="K53" s="1642"/>
      <c r="L53" s="1379"/>
      <c r="M53" s="371" t="s">
        <v>128</v>
      </c>
      <c r="N53" s="989">
        <v>44936</v>
      </c>
      <c r="O53" s="371" t="s">
        <v>128</v>
      </c>
      <c r="P53" s="705" t="s">
        <v>35</v>
      </c>
      <c r="Q53" s="1643">
        <v>46146</v>
      </c>
      <c r="R53" s="1643"/>
      <c r="S53" s="1643"/>
      <c r="T53" s="1643"/>
      <c r="U53" s="1643"/>
      <c r="V53" s="1644">
        <v>3375</v>
      </c>
      <c r="W53" s="1645"/>
      <c r="X53" s="1645">
        <f>SUM(V53-W53)</f>
        <v>3375</v>
      </c>
      <c r="Y53" s="1238">
        <f>IFERROR($W53/$V53, 0)</f>
        <v>0</v>
      </c>
      <c r="Z53" s="1653"/>
      <c r="AA53" s="1653"/>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1">
        <v>85</v>
      </c>
      <c r="I54" s="371" t="s">
        <v>632</v>
      </c>
      <c r="J54" s="1055" t="s">
        <v>30</v>
      </c>
      <c r="K54" s="1642"/>
      <c r="L54" s="1379"/>
      <c r="M54" s="371" t="s">
        <v>128</v>
      </c>
      <c r="N54" s="989">
        <v>60062</v>
      </c>
      <c r="O54" s="371" t="s">
        <v>128</v>
      </c>
      <c r="P54" s="705" t="s">
        <v>35</v>
      </c>
      <c r="Q54" s="1643">
        <v>46174</v>
      </c>
      <c r="R54" s="1643"/>
      <c r="S54" s="1643"/>
      <c r="T54" s="1643"/>
      <c r="U54" s="1643"/>
      <c r="V54" s="1644">
        <v>4380</v>
      </c>
      <c r="W54" s="1645"/>
      <c r="X54" s="1645">
        <f>SUM(V54-W54)</f>
        <v>4380</v>
      </c>
      <c r="Y54" s="1238">
        <f>IFERROR($W54/$V54, 0)</f>
        <v>0</v>
      </c>
      <c r="Z54" s="1653"/>
      <c r="AA54" s="1653"/>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1">
        <v>86</v>
      </c>
      <c r="I55" s="371" t="s">
        <v>632</v>
      </c>
      <c r="J55" s="1055" t="s">
        <v>30</v>
      </c>
      <c r="K55" s="1642"/>
      <c r="L55" s="1379"/>
      <c r="M55" s="371" t="s">
        <v>128</v>
      </c>
      <c r="N55" s="989">
        <v>64118</v>
      </c>
      <c r="O55" s="371" t="s">
        <v>128</v>
      </c>
      <c r="P55" s="705" t="s">
        <v>35</v>
      </c>
      <c r="Q55" s="1643">
        <v>46174</v>
      </c>
      <c r="R55" s="1643"/>
      <c r="S55" s="1643"/>
      <c r="T55" s="1643"/>
      <c r="U55" s="1643"/>
      <c r="V55" s="1644">
        <v>4753</v>
      </c>
      <c r="W55" s="1645"/>
      <c r="X55" s="1645">
        <f>SUM(V55-W55)</f>
        <v>4753</v>
      </c>
      <c r="Y55" s="1238">
        <f>IFERROR($W55/$V55, 0)</f>
        <v>0</v>
      </c>
      <c r="Z55" s="1653"/>
      <c r="AA55" s="1653"/>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1">
        <v>87</v>
      </c>
      <c r="I56" s="371" t="s">
        <v>632</v>
      </c>
      <c r="J56" s="1055" t="s">
        <v>30</v>
      </c>
      <c r="K56" s="1642"/>
      <c r="L56" s="1379"/>
      <c r="M56" s="371" t="s">
        <v>128</v>
      </c>
      <c r="N56" s="989">
        <v>64040</v>
      </c>
      <c r="O56" s="371" t="s">
        <v>128</v>
      </c>
      <c r="P56" s="705" t="s">
        <v>35</v>
      </c>
      <c r="Q56" s="1643">
        <v>46174</v>
      </c>
      <c r="R56" s="1643"/>
      <c r="S56" s="1643"/>
      <c r="T56" s="1643"/>
      <c r="U56" s="1643"/>
      <c r="V56" s="1644">
        <v>4888</v>
      </c>
      <c r="W56" s="1645"/>
      <c r="X56" s="1645">
        <f>SUM(V56-W56)</f>
        <v>4888</v>
      </c>
      <c r="Y56" s="1238">
        <f>IFERROR($W56/$V56, 0)</f>
        <v>0</v>
      </c>
      <c r="Z56" s="1653"/>
      <c r="AA56" s="1653"/>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1">
        <v>82</v>
      </c>
      <c r="I57" s="371" t="s">
        <v>632</v>
      </c>
      <c r="J57" s="1055" t="s">
        <v>30</v>
      </c>
      <c r="K57" s="1642"/>
      <c r="L57" s="1379"/>
      <c r="M57" s="371" t="s">
        <v>128</v>
      </c>
      <c r="N57" s="989">
        <v>60234</v>
      </c>
      <c r="O57" s="371" t="s">
        <v>128</v>
      </c>
      <c r="P57" s="705" t="s">
        <v>35</v>
      </c>
      <c r="Q57" s="1643">
        <v>46164</v>
      </c>
      <c r="R57" s="1643"/>
      <c r="S57" s="1643"/>
      <c r="T57" s="1643"/>
      <c r="U57" s="1643"/>
      <c r="V57" s="1644">
        <v>4497</v>
      </c>
      <c r="W57" s="1645"/>
      <c r="X57" s="1645">
        <f>SUM(V57-W57)</f>
        <v>4497</v>
      </c>
      <c r="Y57" s="1238">
        <f>IFERROR($W57/$V57, 0)</f>
        <v>0</v>
      </c>
      <c r="Z57" s="1653"/>
      <c r="AA57" s="1653"/>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1">
        <v>55</v>
      </c>
      <c r="I58" s="371" t="s">
        <v>632</v>
      </c>
      <c r="J58" s="1055" t="s">
        <v>30</v>
      </c>
      <c r="K58" s="1642"/>
      <c r="L58" s="1379"/>
      <c r="M58" s="371" t="s">
        <v>128</v>
      </c>
      <c r="N58" s="989">
        <v>45757.7</v>
      </c>
      <c r="O58" s="371" t="s">
        <v>128</v>
      </c>
      <c r="P58" s="705" t="s">
        <v>35</v>
      </c>
      <c r="Q58" s="1643">
        <v>46174</v>
      </c>
      <c r="R58" s="1643"/>
      <c r="S58" s="1643"/>
      <c r="T58" s="1643"/>
      <c r="U58" s="1643"/>
      <c r="V58" s="1644">
        <v>3537</v>
      </c>
      <c r="W58" s="1645"/>
      <c r="X58" s="1645">
        <f>SUM(V58-W58)</f>
        <v>3537</v>
      </c>
      <c r="Y58" s="1238">
        <f>IFERROR($W58/$V58, 0)</f>
        <v>0</v>
      </c>
      <c r="Z58" s="1653"/>
      <c r="AA58" s="1653"/>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1">
        <v>54</v>
      </c>
      <c r="I59" s="371" t="s">
        <v>632</v>
      </c>
      <c r="J59" s="1055" t="s">
        <v>30</v>
      </c>
      <c r="K59" s="1642"/>
      <c r="L59" s="1379"/>
      <c r="M59" s="371" t="s">
        <v>128</v>
      </c>
      <c r="N59" s="989">
        <v>39903.550000000003</v>
      </c>
      <c r="O59" s="371" t="s">
        <v>128</v>
      </c>
      <c r="P59" s="705" t="s">
        <v>35</v>
      </c>
      <c r="Q59" s="1643">
        <v>46174</v>
      </c>
      <c r="R59" s="1643"/>
      <c r="S59" s="1643"/>
      <c r="T59" s="1643"/>
      <c r="U59" s="1643"/>
      <c r="V59" s="1644">
        <v>3000</v>
      </c>
      <c r="W59" s="1645"/>
      <c r="X59" s="1645">
        <f>SUM(V59-W59)</f>
        <v>3000</v>
      </c>
      <c r="Y59" s="1238">
        <f>IFERROR($W59/$V59, 0)</f>
        <v>0</v>
      </c>
      <c r="Z59" s="1653"/>
      <c r="AA59" s="1653"/>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1">
        <v>78</v>
      </c>
      <c r="I60" s="371" t="s">
        <v>632</v>
      </c>
      <c r="J60" s="1055" t="s">
        <v>30</v>
      </c>
      <c r="K60" s="1642"/>
      <c r="L60" s="1379"/>
      <c r="M60" s="371" t="s">
        <v>128</v>
      </c>
      <c r="N60" s="989">
        <v>58190</v>
      </c>
      <c r="O60" s="371" t="s">
        <v>128</v>
      </c>
      <c r="P60" s="705" t="s">
        <v>35</v>
      </c>
      <c r="Q60" s="1643">
        <v>46174</v>
      </c>
      <c r="R60" s="1643"/>
      <c r="S60" s="1643"/>
      <c r="T60" s="1643"/>
      <c r="U60" s="1643"/>
      <c r="V60" s="1644">
        <v>4283</v>
      </c>
      <c r="W60" s="1645"/>
      <c r="X60" s="1645">
        <f>SUM(V60-W60)</f>
        <v>4283</v>
      </c>
      <c r="Y60" s="1238">
        <f>IFERROR($W60/$V60, 0)</f>
        <v>0</v>
      </c>
      <c r="Z60" s="1653"/>
      <c r="AA60" s="1653"/>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1">
        <v>75</v>
      </c>
      <c r="I61" s="371" t="s">
        <v>632</v>
      </c>
      <c r="J61" s="1055" t="s">
        <v>30</v>
      </c>
      <c r="K61" s="1642"/>
      <c r="L61" s="1379"/>
      <c r="M61" s="371" t="s">
        <v>128</v>
      </c>
      <c r="N61" s="989">
        <v>61026</v>
      </c>
      <c r="O61" s="371" t="s">
        <v>128</v>
      </c>
      <c r="P61" s="705" t="s">
        <v>29</v>
      </c>
      <c r="Q61" s="1643">
        <v>46144</v>
      </c>
      <c r="R61" s="1643"/>
      <c r="S61" s="1643"/>
      <c r="T61" s="1643"/>
      <c r="U61" s="1643"/>
      <c r="V61" s="1644">
        <v>4683</v>
      </c>
      <c r="W61" s="1645">
        <v>851</v>
      </c>
      <c r="X61" s="1645">
        <f>SUM(V61-W61)</f>
        <v>3832</v>
      </c>
      <c r="Y61" s="1238">
        <f>IFERROR($W61/$V61, 0)</f>
        <v>0.18172111894084989</v>
      </c>
      <c r="Z61" s="1643">
        <v>46177</v>
      </c>
      <c r="AA61" s="1643"/>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1">
        <v>77</v>
      </c>
      <c r="I62" s="371" t="s">
        <v>568</v>
      </c>
      <c r="J62" s="1055" t="s">
        <v>30</v>
      </c>
      <c r="K62" s="1642"/>
      <c r="L62" s="1379"/>
      <c r="M62" s="371" t="s">
        <v>128</v>
      </c>
      <c r="N62" s="989">
        <v>52948</v>
      </c>
      <c r="O62" s="371" t="s">
        <v>128</v>
      </c>
      <c r="P62" s="705" t="s">
        <v>29</v>
      </c>
      <c r="Q62" s="1643">
        <v>46185</v>
      </c>
      <c r="R62" s="1643"/>
      <c r="S62" s="1643"/>
      <c r="T62" s="1643"/>
      <c r="U62" s="1643"/>
      <c r="V62" s="1644">
        <v>3957</v>
      </c>
      <c r="W62" s="1645">
        <v>2851</v>
      </c>
      <c r="X62" s="1645">
        <f>SUM(V62-W62)</f>
        <v>1106</v>
      </c>
      <c r="Y62" s="1238">
        <f>IFERROR($W62/$V62, 0)</f>
        <v>0.72049532474096534</v>
      </c>
      <c r="Z62" s="1643">
        <v>46203</v>
      </c>
      <c r="AA62" s="1653"/>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2"/>
      <c r="L63" s="1379"/>
      <c r="M63" s="1177" t="s">
        <v>128</v>
      </c>
      <c r="N63" s="1409">
        <v>36161.25</v>
      </c>
      <c r="O63" s="1177" t="s">
        <v>128</v>
      </c>
      <c r="P63" s="1410" t="s">
        <v>29</v>
      </c>
      <c r="Q63" s="1643">
        <v>46162</v>
      </c>
      <c r="R63" s="1643"/>
      <c r="S63" s="1643"/>
      <c r="T63" s="1643"/>
      <c r="U63" s="1643"/>
      <c r="V63" s="1644">
        <v>2885</v>
      </c>
      <c r="W63" s="1654">
        <v>721</v>
      </c>
      <c r="X63" s="1645">
        <f>SUM(V63-W63)</f>
        <v>2164</v>
      </c>
      <c r="Y63" s="1238">
        <f>IFERROR($W63/$V63, 0)</f>
        <v>0.24991334488734834</v>
      </c>
      <c r="Z63" s="1643">
        <v>46210</v>
      </c>
      <c r="AA63" s="1653"/>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1">
        <v>47</v>
      </c>
      <c r="I64" s="371" t="s">
        <v>568</v>
      </c>
      <c r="J64" s="699" t="s">
        <v>30</v>
      </c>
      <c r="K64" s="1642"/>
      <c r="L64" s="1379"/>
      <c r="M64" s="699" t="s">
        <v>128</v>
      </c>
      <c r="N64" s="703">
        <v>36936</v>
      </c>
      <c r="O64" s="699" t="s">
        <v>128</v>
      </c>
      <c r="P64" s="705" t="s">
        <v>29</v>
      </c>
      <c r="Q64" s="1643">
        <v>46196</v>
      </c>
      <c r="R64" s="1643"/>
      <c r="S64" s="1643"/>
      <c r="T64" s="1643"/>
      <c r="U64" s="1643"/>
      <c r="V64" s="1644">
        <v>2724</v>
      </c>
      <c r="W64" s="1654">
        <v>449</v>
      </c>
      <c r="X64" s="1645">
        <f>SUM(V64-W64)</f>
        <v>2275</v>
      </c>
      <c r="Y64" s="1238">
        <f>IFERROR($W64/$V64, 0)</f>
        <v>0.16483113069016153</v>
      </c>
      <c r="Z64" s="1643">
        <v>46210</v>
      </c>
      <c r="AA64" s="1653"/>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2"/>
      <c r="L66" s="1379"/>
      <c r="M66" s="699" t="s">
        <v>128</v>
      </c>
      <c r="N66" s="703">
        <v>3443</v>
      </c>
      <c r="O66" s="699" t="s">
        <v>128</v>
      </c>
      <c r="P66" s="691" t="s">
        <v>35</v>
      </c>
      <c r="Q66" s="1643">
        <v>46147</v>
      </c>
      <c r="R66" s="1643"/>
      <c r="S66" s="1643"/>
      <c r="T66" s="1643"/>
      <c r="U66" s="1643"/>
      <c r="V66" s="1645">
        <v>224</v>
      </c>
      <c r="W66" s="1645"/>
      <c r="X66" s="1645">
        <f>SUM(V66-W66)</f>
        <v>224</v>
      </c>
      <c r="Y66" s="1238">
        <f>IFERROR($W66/$V66, 0)</f>
        <v>0</v>
      </c>
      <c r="Z66" s="1643"/>
      <c r="AA66" s="1643"/>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1">
        <v>77</v>
      </c>
      <c r="I72" s="1258" t="s">
        <v>568</v>
      </c>
      <c r="J72" s="1259" t="s">
        <v>30</v>
      </c>
      <c r="K72" s="1642"/>
      <c r="L72" s="1379"/>
      <c r="M72" s="1177" t="s">
        <v>128</v>
      </c>
      <c r="N72" s="1655">
        <v>70699.5</v>
      </c>
      <c r="O72" s="1178" t="s">
        <v>128</v>
      </c>
      <c r="P72" s="1334" t="s">
        <v>32</v>
      </c>
      <c r="Q72" s="1643"/>
      <c r="R72" s="1643"/>
      <c r="S72" s="1643"/>
      <c r="T72" s="1643"/>
      <c r="U72" s="1643"/>
      <c r="V72" s="1644">
        <v>5471</v>
      </c>
      <c r="W72" s="1645"/>
      <c r="X72" s="1645">
        <f>SUM(V72-W72)</f>
        <v>5471</v>
      </c>
      <c r="Y72" s="1238">
        <f>IFERROR($W72/$V72, 0)</f>
        <v>0</v>
      </c>
      <c r="Z72" s="1643"/>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1">
        <v>56</v>
      </c>
      <c r="I73" s="1258" t="s">
        <v>568</v>
      </c>
      <c r="J73" s="1259" t="s">
        <v>30</v>
      </c>
      <c r="K73" s="1642"/>
      <c r="L73" s="1379"/>
      <c r="M73" s="1177" t="s">
        <v>128</v>
      </c>
      <c r="N73" s="1655">
        <v>38720</v>
      </c>
      <c r="O73" s="1178" t="s">
        <v>128</v>
      </c>
      <c r="P73" s="1334" t="s">
        <v>32</v>
      </c>
      <c r="Q73" s="1643"/>
      <c r="R73" s="1643"/>
      <c r="S73" s="1643"/>
      <c r="T73" s="1643"/>
      <c r="U73" s="1643"/>
      <c r="V73" s="1644">
        <v>3134</v>
      </c>
      <c r="W73" s="1645"/>
      <c r="X73" s="1645">
        <f>SUM(V73-W73)</f>
        <v>3134</v>
      </c>
      <c r="Y73" s="1238">
        <f>IFERROR($W73/$V73, 0)</f>
        <v>0</v>
      </c>
      <c r="Z73" s="1656"/>
      <c r="AA73" s="1657"/>
      <c r="AB73" s="813">
        <v>0</v>
      </c>
      <c r="AC73" s="816">
        <v>0</v>
      </c>
      <c r="AD73" s="732">
        <v>0</v>
      </c>
      <c r="AE73" s="1239" t="s">
        <v>686</v>
      </c>
      <c r="AF73" s="725"/>
    </row>
    <row r="74" spans="1:32" ht="24.75" customHeight="1">
      <c r="A74" s="1377" t="s">
        <v>687</v>
      </c>
      <c r="B74" s="1179" t="s">
        <v>37</v>
      </c>
      <c r="C74" s="1380">
        <v>46229</v>
      </c>
      <c r="D74" s="1378"/>
      <c r="E74" s="1379"/>
      <c r="F74" s="1378"/>
      <c r="G74" s="1237"/>
      <c r="H74" s="1641">
        <v>80</v>
      </c>
      <c r="I74" s="1258" t="s">
        <v>568</v>
      </c>
      <c r="J74" s="1259" t="s">
        <v>30</v>
      </c>
      <c r="K74" s="1642"/>
      <c r="L74" s="1379"/>
      <c r="M74" s="1177" t="s">
        <v>128</v>
      </c>
      <c r="N74" s="1409">
        <v>77657.7</v>
      </c>
      <c r="O74" s="1178" t="s">
        <v>128</v>
      </c>
      <c r="P74" s="1334" t="s">
        <v>32</v>
      </c>
      <c r="Q74" s="1643"/>
      <c r="R74" s="1643"/>
      <c r="S74" s="1643"/>
      <c r="T74" s="1643"/>
      <c r="U74" s="1643"/>
      <c r="V74" s="1644">
        <v>6243</v>
      </c>
      <c r="W74" s="1645"/>
      <c r="X74" s="1645">
        <f>SUM(V74-W74)</f>
        <v>6243</v>
      </c>
      <c r="Y74" s="1238">
        <f>IFERROR($W74/$V74, 0)</f>
        <v>0</v>
      </c>
      <c r="Z74" s="1643"/>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1">
        <v>82</v>
      </c>
      <c r="I75" s="1258" t="s">
        <v>568</v>
      </c>
      <c r="J75" s="1259" t="s">
        <v>30</v>
      </c>
      <c r="K75" s="1642"/>
      <c r="L75" s="1379"/>
      <c r="M75" s="1177" t="s">
        <v>128</v>
      </c>
      <c r="N75" s="1409">
        <v>85513</v>
      </c>
      <c r="O75" s="1178" t="s">
        <v>128</v>
      </c>
      <c r="P75" s="1334" t="s">
        <v>32</v>
      </c>
      <c r="Q75" s="1643"/>
      <c r="R75" s="1643"/>
      <c r="S75" s="1643"/>
      <c r="T75" s="1643"/>
      <c r="U75" s="1643"/>
      <c r="V75" s="1644">
        <v>6678</v>
      </c>
      <c r="W75" s="1645"/>
      <c r="X75" s="1645">
        <f>SUM(V75-W75)</f>
        <v>6678</v>
      </c>
      <c r="Y75" s="1238">
        <f>IFERROR($W75/$V75, 0)</f>
        <v>0</v>
      </c>
      <c r="Z75" s="1643"/>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1">
        <v>0</v>
      </c>
      <c r="I76" s="1258" t="s">
        <v>568</v>
      </c>
      <c r="J76" s="1259" t="s">
        <v>30</v>
      </c>
      <c r="K76" s="1642"/>
      <c r="L76" s="1379"/>
      <c r="M76" s="1177" t="s">
        <v>128</v>
      </c>
      <c r="N76" s="1655">
        <v>25174.45</v>
      </c>
      <c r="O76" s="1178" t="s">
        <v>128</v>
      </c>
      <c r="P76" s="1334" t="s">
        <v>32</v>
      </c>
      <c r="Q76" s="1643"/>
      <c r="R76" s="1643"/>
      <c r="S76" s="1643"/>
      <c r="T76" s="1643"/>
      <c r="U76" s="1643"/>
      <c r="V76" s="1644">
        <v>2721</v>
      </c>
      <c r="W76" s="1645"/>
      <c r="X76" s="1645">
        <f>SUM(V76-W76)</f>
        <v>2721</v>
      </c>
      <c r="Y76" s="1238">
        <f>IFERROR($W76/$V76, 0)</f>
        <v>0</v>
      </c>
      <c r="Z76" s="1658"/>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1">
        <v>53</v>
      </c>
      <c r="I77" s="1258" t="s">
        <v>568</v>
      </c>
      <c r="J77" s="1259" t="s">
        <v>30</v>
      </c>
      <c r="K77" s="1359"/>
      <c r="L77" s="1236"/>
      <c r="M77" s="1177" t="s">
        <v>128</v>
      </c>
      <c r="N77" s="1360">
        <v>56455</v>
      </c>
      <c r="O77" s="1178" t="s">
        <v>128</v>
      </c>
      <c r="P77" s="1557" t="s">
        <v>29</v>
      </c>
      <c r="Q77" s="1643">
        <v>46174</v>
      </c>
      <c r="R77" s="1643"/>
      <c r="S77" s="1643"/>
      <c r="T77" s="1643"/>
      <c r="U77" s="1643"/>
      <c r="V77" s="1644">
        <v>4814</v>
      </c>
      <c r="W77" s="1645">
        <v>4660</v>
      </c>
      <c r="X77" s="1645">
        <f>SUM(V77-W77)</f>
        <v>154</v>
      </c>
      <c r="Y77" s="1238">
        <f>IFERROR($W77/$V77, 0)</f>
        <v>0.96800997091815533</v>
      </c>
      <c r="Z77" s="1643">
        <v>46184</v>
      </c>
      <c r="AA77" s="1658"/>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1">
        <v>74</v>
      </c>
      <c r="I78" s="1258" t="s">
        <v>568</v>
      </c>
      <c r="J78" s="1259" t="s">
        <v>30</v>
      </c>
      <c r="K78" s="1642"/>
      <c r="L78" s="1379"/>
      <c r="M78" s="1177" t="s">
        <v>128</v>
      </c>
      <c r="N78" s="1360">
        <v>92274</v>
      </c>
      <c r="O78" s="1178" t="s">
        <v>128</v>
      </c>
      <c r="P78" s="1334" t="s">
        <v>29</v>
      </c>
      <c r="Q78" s="1643">
        <v>46142</v>
      </c>
      <c r="R78" s="1643"/>
      <c r="S78" s="1643"/>
      <c r="T78" s="1643"/>
      <c r="U78" s="1643"/>
      <c r="V78" s="1644">
        <v>8145</v>
      </c>
      <c r="W78" s="1645">
        <v>7162</v>
      </c>
      <c r="X78" s="1645">
        <f>SUM(V78-W78)</f>
        <v>983</v>
      </c>
      <c r="Y78" s="1238">
        <f>IFERROR($W78/$V78, 0)</f>
        <v>0.87931246163290366</v>
      </c>
      <c r="Z78" s="1643">
        <v>46149</v>
      </c>
      <c r="AA78" s="1643"/>
      <c r="AB78" s="695">
        <v>0</v>
      </c>
      <c r="AC78" s="695">
        <v>0</v>
      </c>
      <c r="AD78" s="701">
        <v>0</v>
      </c>
      <c r="AE78" s="1239" t="s">
        <v>695</v>
      </c>
      <c r="AF78" s="725"/>
    </row>
    <row r="79" spans="1:32" ht="24.75" customHeight="1">
      <c r="A79" s="1377" t="s">
        <v>696</v>
      </c>
      <c r="B79" s="1383" t="s">
        <v>37</v>
      </c>
      <c r="C79" s="1380">
        <v>46254</v>
      </c>
      <c r="D79" s="1378"/>
      <c r="E79" s="1379"/>
      <c r="F79" s="1378"/>
      <c r="G79" s="1237"/>
      <c r="H79" s="1641">
        <v>56</v>
      </c>
      <c r="I79" s="1258" t="s">
        <v>568</v>
      </c>
      <c r="J79" s="1259" t="s">
        <v>30</v>
      </c>
      <c r="K79" s="1642"/>
      <c r="L79" s="1379"/>
      <c r="M79" s="1641" t="s">
        <v>128</v>
      </c>
      <c r="N79" s="1655">
        <v>55008</v>
      </c>
      <c r="O79" s="1178" t="s">
        <v>128</v>
      </c>
      <c r="P79" s="1334" t="s">
        <v>32</v>
      </c>
      <c r="Q79" s="1643"/>
      <c r="R79" s="1643"/>
      <c r="S79" s="1643"/>
      <c r="T79" s="1643"/>
      <c r="U79" s="1643"/>
      <c r="V79" s="1644">
        <v>4625</v>
      </c>
      <c r="W79" s="1645"/>
      <c r="X79" s="1645">
        <f>SUM(V79-W79)</f>
        <v>4625</v>
      </c>
      <c r="Y79" s="1238">
        <f>IFERROR($W79/$V79, 0)</f>
        <v>0</v>
      </c>
      <c r="Z79" s="1643"/>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1">
        <v>48</v>
      </c>
      <c r="I80" s="1258" t="s">
        <v>568</v>
      </c>
      <c r="J80" s="1259" t="s">
        <v>30</v>
      </c>
      <c r="K80" s="1642"/>
      <c r="L80" s="1379"/>
      <c r="M80" s="1177" t="s">
        <v>128</v>
      </c>
      <c r="N80" s="1360">
        <v>50669</v>
      </c>
      <c r="O80" s="1178" t="s">
        <v>128</v>
      </c>
      <c r="P80" s="1334" t="s">
        <v>32</v>
      </c>
      <c r="Q80" s="1643"/>
      <c r="R80" s="1643"/>
      <c r="S80" s="1643"/>
      <c r="T80" s="1643"/>
      <c r="U80" s="1643"/>
      <c r="V80" s="1644">
        <v>3600</v>
      </c>
      <c r="W80" s="1645"/>
      <c r="X80" s="1645">
        <f>SUM(V80-W80)</f>
        <v>3600</v>
      </c>
      <c r="Y80" s="1238">
        <f>IFERROR($W80/$V80, 0)</f>
        <v>0</v>
      </c>
      <c r="Z80" s="1643"/>
      <c r="AA80" s="1643"/>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1">
        <v>69</v>
      </c>
      <c r="I81" s="1258" t="s">
        <v>568</v>
      </c>
      <c r="J81" s="1259" t="s">
        <v>30</v>
      </c>
      <c r="K81" s="1642"/>
      <c r="L81" s="1379"/>
      <c r="M81" s="1177" t="s">
        <v>128</v>
      </c>
      <c r="N81" s="415">
        <v>72896</v>
      </c>
      <c r="O81" s="1178" t="s">
        <v>128</v>
      </c>
      <c r="P81" s="1334" t="s">
        <v>29</v>
      </c>
      <c r="Q81" s="1643">
        <v>46157</v>
      </c>
      <c r="R81" s="1643"/>
      <c r="S81" s="1643"/>
      <c r="T81" s="1643"/>
      <c r="U81" s="1643"/>
      <c r="V81" s="1644">
        <v>6189</v>
      </c>
      <c r="W81" s="1645">
        <v>6050</v>
      </c>
      <c r="X81" s="1645">
        <f>SUM(V81-W81)</f>
        <v>139</v>
      </c>
      <c r="Y81" s="1238">
        <f>IFERROR($W81/$V81, 0)</f>
        <v>0.97754079819033768</v>
      </c>
      <c r="Z81" s="1643">
        <v>46169</v>
      </c>
      <c r="AA81" s="1643"/>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1">
        <v>60</v>
      </c>
      <c r="I82" s="1258" t="s">
        <v>568</v>
      </c>
      <c r="J82" s="1259" t="s">
        <v>30</v>
      </c>
      <c r="K82" s="1642"/>
      <c r="L82" s="1379"/>
      <c r="M82" s="1177" t="s">
        <v>128</v>
      </c>
      <c r="N82" s="415">
        <v>70151.5</v>
      </c>
      <c r="O82" s="1178" t="s">
        <v>128</v>
      </c>
      <c r="P82" s="1334" t="s">
        <v>35</v>
      </c>
      <c r="Q82" s="1643">
        <v>46170</v>
      </c>
      <c r="R82" s="1643"/>
      <c r="S82" s="1643"/>
      <c r="T82" s="1643"/>
      <c r="U82" s="1643"/>
      <c r="V82" s="1644">
        <v>5673</v>
      </c>
      <c r="W82" s="1645">
        <v>5183</v>
      </c>
      <c r="X82" s="1645">
        <f>SUM(V82-W82)</f>
        <v>490</v>
      </c>
      <c r="Y82" s="1238">
        <f>IFERROR($W82/$V82, 0)</f>
        <v>0.91362594747047421</v>
      </c>
      <c r="Z82" s="1643">
        <v>46197</v>
      </c>
      <c r="AA82" s="1643"/>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1">
        <v>70</v>
      </c>
      <c r="I83" s="1258" t="s">
        <v>568</v>
      </c>
      <c r="J83" s="1259" t="s">
        <v>30</v>
      </c>
      <c r="K83" s="1642"/>
      <c r="L83" s="1379"/>
      <c r="M83" s="1177" t="s">
        <v>128</v>
      </c>
      <c r="N83" s="415">
        <v>65362</v>
      </c>
      <c r="O83" s="1178" t="s">
        <v>128</v>
      </c>
      <c r="P83" s="1334" t="s">
        <v>29</v>
      </c>
      <c r="Q83" s="1643">
        <v>46170</v>
      </c>
      <c r="R83" s="1643"/>
      <c r="S83" s="1643"/>
      <c r="T83" s="1643"/>
      <c r="U83" s="1643"/>
      <c r="V83" s="1644">
        <v>5460</v>
      </c>
      <c r="W83" s="1654">
        <v>4013</v>
      </c>
      <c r="X83" s="1645">
        <f>SUM(V83-W83)</f>
        <v>1447</v>
      </c>
      <c r="Y83" s="1238">
        <f>IFERROR($W83/$V83, 0)</f>
        <v>0.73498168498168504</v>
      </c>
      <c r="Z83" s="1643">
        <v>46189</v>
      </c>
      <c r="AA83" s="1643"/>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1">
        <v>90</v>
      </c>
      <c r="I85" s="1258" t="s">
        <v>568</v>
      </c>
      <c r="J85" s="1259" t="s">
        <v>30</v>
      </c>
      <c r="K85" s="1642"/>
      <c r="L85" s="1379"/>
      <c r="M85" s="1177" t="s">
        <v>128</v>
      </c>
      <c r="N85" s="1360">
        <v>90888</v>
      </c>
      <c r="O85" s="1178" t="s">
        <v>128</v>
      </c>
      <c r="P85" s="1334" t="s">
        <v>32</v>
      </c>
      <c r="Q85" s="1643"/>
      <c r="R85" s="1643"/>
      <c r="S85" s="1643"/>
      <c r="T85" s="1643"/>
      <c r="U85" s="1643"/>
      <c r="V85" s="1644">
        <v>7881</v>
      </c>
      <c r="W85" s="1645"/>
      <c r="X85" s="1645">
        <f>SUM(V85-W85)</f>
        <v>7881</v>
      </c>
      <c r="Y85" s="1238">
        <f>IFERROR($W85/$V85, 0)</f>
        <v>0</v>
      </c>
      <c r="Z85" s="1643"/>
      <c r="AA85" s="1643"/>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3"/>
      <c r="S87" s="1643"/>
      <c r="T87" s="1643"/>
      <c r="U87" s="1643"/>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1">
        <v>74</v>
      </c>
      <c r="I88" s="1258" t="s">
        <v>568</v>
      </c>
      <c r="J88" s="1259" t="s">
        <v>30</v>
      </c>
      <c r="K88" s="1642"/>
      <c r="L88" s="1379"/>
      <c r="M88" s="1177" t="s">
        <v>128</v>
      </c>
      <c r="N88" s="415">
        <v>70534.5</v>
      </c>
      <c r="O88" s="1178" t="s">
        <v>128</v>
      </c>
      <c r="P88" s="1334" t="s">
        <v>29</v>
      </c>
      <c r="Q88" s="1643">
        <v>46174</v>
      </c>
      <c r="R88" s="1643"/>
      <c r="S88" s="1643"/>
      <c r="T88" s="1643"/>
      <c r="U88" s="1643"/>
      <c r="V88" s="1644">
        <v>5756</v>
      </c>
      <c r="W88" s="1654">
        <v>4471</v>
      </c>
      <c r="X88" s="1645">
        <f>SUM(V88-W88)</f>
        <v>1285</v>
      </c>
      <c r="Y88" s="1238">
        <f>IFERROR($W88/$V88, 0)</f>
        <v>0.7767546907574705</v>
      </c>
      <c r="Z88" s="1643">
        <v>46191</v>
      </c>
      <c r="AA88" s="1643"/>
      <c r="AB88" s="1189">
        <v>0</v>
      </c>
      <c r="AC88" s="1189">
        <v>0</v>
      </c>
      <c r="AD88" s="1223">
        <v>0</v>
      </c>
      <c r="AE88" s="1239" t="s">
        <v>701</v>
      </c>
      <c r="AF88" s="725"/>
    </row>
    <row r="89" spans="1:32" ht="24.75" customHeight="1">
      <c r="A89" s="1377" t="s">
        <v>710</v>
      </c>
      <c r="B89" s="1383" t="s">
        <v>37</v>
      </c>
      <c r="C89" s="697">
        <v>46203</v>
      </c>
      <c r="D89" s="1378"/>
      <c r="E89" s="1379"/>
      <c r="F89" s="1378"/>
      <c r="G89" s="1237"/>
      <c r="H89" s="1641">
        <v>56</v>
      </c>
      <c r="I89" s="1258" t="s">
        <v>568</v>
      </c>
      <c r="J89" s="744" t="s">
        <v>30</v>
      </c>
      <c r="K89" s="1359"/>
      <c r="L89" s="1236"/>
      <c r="M89" s="1177" t="s">
        <v>128</v>
      </c>
      <c r="N89" s="1360">
        <v>50042</v>
      </c>
      <c r="O89" s="1178" t="s">
        <v>128</v>
      </c>
      <c r="P89" s="1334" t="s">
        <v>32</v>
      </c>
      <c r="Q89" s="1643"/>
      <c r="R89" s="1643"/>
      <c r="S89" s="1643"/>
      <c r="T89" s="1643"/>
      <c r="U89" s="1643"/>
      <c r="V89" s="1644">
        <v>4159</v>
      </c>
      <c r="W89" s="1645"/>
      <c r="X89" s="1645">
        <f>SUM(V89-W89)</f>
        <v>4159</v>
      </c>
      <c r="Y89" s="1238">
        <f>IFERROR($W89/$V89, 0)</f>
        <v>0</v>
      </c>
      <c r="Z89" s="1643"/>
      <c r="AA89" s="1643"/>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1">
        <v>62</v>
      </c>
      <c r="I90" s="1258" t="s">
        <v>568</v>
      </c>
      <c r="J90" s="744" t="s">
        <v>30</v>
      </c>
      <c r="K90" s="1359"/>
      <c r="L90" s="1236"/>
      <c r="M90" s="1177" t="s">
        <v>128</v>
      </c>
      <c r="N90" s="1360">
        <v>48766</v>
      </c>
      <c r="O90" s="1178" t="s">
        <v>128</v>
      </c>
      <c r="P90" s="1334" t="s">
        <v>35</v>
      </c>
      <c r="Q90" s="1643">
        <v>46185</v>
      </c>
      <c r="R90" s="1643"/>
      <c r="S90" s="1643"/>
      <c r="T90" s="1643"/>
      <c r="U90" s="1643"/>
      <c r="V90" s="1644">
        <v>4009</v>
      </c>
      <c r="W90" s="1645"/>
      <c r="X90" s="1645">
        <f>SUM(V90-W90)</f>
        <v>4009</v>
      </c>
      <c r="Y90" s="1238">
        <f>IFERROR($W90/$V90, 0)</f>
        <v>0</v>
      </c>
      <c r="Z90" s="1643"/>
      <c r="AA90" s="1643"/>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1">
        <v>0</v>
      </c>
      <c r="I91" s="1258" t="s">
        <v>568</v>
      </c>
      <c r="J91" s="1259" t="s">
        <v>30</v>
      </c>
      <c r="K91" s="1642"/>
      <c r="L91" s="1379"/>
      <c r="M91" s="1177" t="s">
        <v>128</v>
      </c>
      <c r="N91" s="1360">
        <v>35456.550000000003</v>
      </c>
      <c r="O91" s="1178" t="s">
        <v>128</v>
      </c>
      <c r="P91" s="1334" t="s">
        <v>35</v>
      </c>
      <c r="Q91" s="1643">
        <v>46185</v>
      </c>
      <c r="R91" s="1643"/>
      <c r="S91" s="1643"/>
      <c r="T91" s="1643"/>
      <c r="U91" s="1643"/>
      <c r="V91" s="1644">
        <v>2635</v>
      </c>
      <c r="W91" s="1645">
        <v>1049</v>
      </c>
      <c r="X91" s="1645">
        <f>SUM(V91-W91)</f>
        <v>1586</v>
      </c>
      <c r="Y91" s="1238">
        <f>IFERROR($W91/$V91, 0)</f>
        <v>0.39810246679316891</v>
      </c>
      <c r="Z91" s="1643"/>
      <c r="AA91" s="1643"/>
      <c r="AB91" s="695">
        <v>0</v>
      </c>
      <c r="AC91" s="733">
        <v>0</v>
      </c>
      <c r="AD91" s="732">
        <v>0</v>
      </c>
      <c r="AE91" s="1239" t="s">
        <v>714</v>
      </c>
      <c r="AF91" s="725"/>
    </row>
    <row r="92" spans="1:32" ht="24.75" customHeight="1">
      <c r="A92" s="1377" t="s">
        <v>715</v>
      </c>
      <c r="B92" s="1179" t="s">
        <v>37</v>
      </c>
      <c r="C92" s="1380">
        <v>46233</v>
      </c>
      <c r="D92" s="1378"/>
      <c r="E92" s="1379"/>
      <c r="F92" s="1378"/>
      <c r="G92" s="1237"/>
      <c r="H92" s="1641">
        <v>0</v>
      </c>
      <c r="I92" s="1258" t="s">
        <v>568</v>
      </c>
      <c r="J92" s="1259" t="s">
        <v>30</v>
      </c>
      <c r="K92" s="1642"/>
      <c r="L92" s="1379"/>
      <c r="M92" s="1177" t="s">
        <v>128</v>
      </c>
      <c r="N92" s="1360">
        <v>72557.350000000006</v>
      </c>
      <c r="O92" s="1178" t="s">
        <v>128</v>
      </c>
      <c r="P92" s="1334" t="s">
        <v>32</v>
      </c>
      <c r="Q92" s="1643"/>
      <c r="R92" s="1643"/>
      <c r="S92" s="1643"/>
      <c r="T92" s="1643"/>
      <c r="U92" s="1643"/>
      <c r="V92" s="1644">
        <v>5666</v>
      </c>
      <c r="W92" s="1645"/>
      <c r="X92" s="1645">
        <f>SUM(V92-W92)</f>
        <v>5666</v>
      </c>
      <c r="Y92" s="1238">
        <f>IFERROR($W92/$V92, 0)</f>
        <v>0</v>
      </c>
      <c r="Z92" s="1643"/>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1">
        <v>0</v>
      </c>
      <c r="I93" s="1258" t="s">
        <v>568</v>
      </c>
      <c r="J93" s="1259" t="s">
        <v>30</v>
      </c>
      <c r="K93" s="1642"/>
      <c r="L93" s="1379"/>
      <c r="M93" s="1177" t="s">
        <v>128</v>
      </c>
      <c r="N93" s="415">
        <v>75219.199999999997</v>
      </c>
      <c r="O93" s="1178" t="s">
        <v>128</v>
      </c>
      <c r="P93" s="1334" t="s">
        <v>29</v>
      </c>
      <c r="Q93" s="1643">
        <v>46189</v>
      </c>
      <c r="R93" s="1643"/>
      <c r="S93" s="1643"/>
      <c r="T93" s="1643"/>
      <c r="U93" s="1643"/>
      <c r="V93" s="1644">
        <v>5902</v>
      </c>
      <c r="W93" s="1654">
        <v>352</v>
      </c>
      <c r="X93" s="1645">
        <f>SUM(V93-W93)</f>
        <v>5550</v>
      </c>
      <c r="Y93" s="1238">
        <f>IFERROR($W93/$V93, 0)</f>
        <v>5.9640799728905458E-2</v>
      </c>
      <c r="Z93" s="1643">
        <v>46210</v>
      </c>
      <c r="AA93" s="1643"/>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2"/>
      <c r="L94" s="1379"/>
      <c r="M94" s="1177" t="s">
        <v>128</v>
      </c>
      <c r="N94" s="415">
        <v>31327.7</v>
      </c>
      <c r="O94" s="1178" t="s">
        <v>128</v>
      </c>
      <c r="P94" s="1334" t="s">
        <v>32</v>
      </c>
      <c r="Q94" s="1643">
        <v>46189</v>
      </c>
      <c r="R94" s="1643"/>
      <c r="S94" s="1643"/>
      <c r="T94" s="1643"/>
      <c r="U94" s="1643"/>
      <c r="V94" s="1644">
        <v>2342</v>
      </c>
      <c r="W94" s="1645"/>
      <c r="X94" s="1645">
        <f>SUM(V94-W94)</f>
        <v>2342</v>
      </c>
      <c r="Y94" s="1238">
        <f>IFERROR($W94/$V94, 0)</f>
        <v>0</v>
      </c>
      <c r="Z94" s="1643"/>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2"/>
      <c r="L95" s="1379"/>
      <c r="M95" s="1177" t="s">
        <v>128</v>
      </c>
      <c r="N95" s="415">
        <v>27837.25</v>
      </c>
      <c r="O95" s="1178" t="s">
        <v>128</v>
      </c>
      <c r="P95" s="1334" t="s">
        <v>32</v>
      </c>
      <c r="Q95" s="1643">
        <v>46189</v>
      </c>
      <c r="R95" s="1643"/>
      <c r="S95" s="1643"/>
      <c r="T95" s="1643"/>
      <c r="U95" s="1643"/>
      <c r="V95" s="1644">
        <v>2145</v>
      </c>
      <c r="W95" s="1654">
        <v>1870</v>
      </c>
      <c r="X95" s="1645">
        <f>SUM(V95-W95)</f>
        <v>275</v>
      </c>
      <c r="Y95" s="1238">
        <f>IFERROR($W95/$V95, 0)</f>
        <v>0.87179487179487181</v>
      </c>
      <c r="Z95" s="1643"/>
      <c r="AA95" s="1643"/>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2"/>
      <c r="L96" s="1379"/>
      <c r="M96" s="1177" t="s">
        <v>128</v>
      </c>
      <c r="N96" s="415">
        <v>21849.3</v>
      </c>
      <c r="O96" s="1178" t="s">
        <v>128</v>
      </c>
      <c r="P96" s="1334" t="s">
        <v>32</v>
      </c>
      <c r="Q96" s="1643"/>
      <c r="R96" s="1643"/>
      <c r="S96" s="1643"/>
      <c r="T96" s="1643"/>
      <c r="U96" s="1643"/>
      <c r="V96" s="1644">
        <v>1618</v>
      </c>
      <c r="W96" s="1645"/>
      <c r="X96" s="1645">
        <f>SUM(V96-W96)</f>
        <v>1618</v>
      </c>
      <c r="Y96" s="1238">
        <f>IFERROR($W96/$V96, 0)</f>
        <v>0</v>
      </c>
      <c r="Z96" s="1643"/>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725</v>
      </c>
      <c r="AF97" s="725"/>
    </row>
    <row r="98" spans="1:32" ht="24.75" customHeight="1">
      <c r="A98" s="1377" t="s">
        <v>726</v>
      </c>
      <c r="B98" s="1179" t="s">
        <v>37</v>
      </c>
      <c r="C98" s="1380"/>
      <c r="D98" s="1378"/>
      <c r="E98" s="1379"/>
      <c r="F98" s="1378"/>
      <c r="G98" s="1237"/>
      <c r="H98" s="1641">
        <v>88</v>
      </c>
      <c r="I98" s="1258" t="s">
        <v>568</v>
      </c>
      <c r="J98" s="1177" t="s">
        <v>36</v>
      </c>
      <c r="K98" s="1642"/>
      <c r="L98" s="1379"/>
      <c r="M98" s="1177" t="s">
        <v>128</v>
      </c>
      <c r="N98" s="1409">
        <v>101036.5</v>
      </c>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1">
        <v>79</v>
      </c>
      <c r="I102" s="1258" t="s">
        <v>568</v>
      </c>
      <c r="J102" s="744" t="s">
        <v>33</v>
      </c>
      <c r="K102" s="689" t="s">
        <v>548</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1">
        <v>78</v>
      </c>
      <c r="I103" s="1258" t="s">
        <v>568</v>
      </c>
      <c r="J103" s="744" t="s">
        <v>33</v>
      </c>
      <c r="K103" s="689" t="s">
        <v>548</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1">
        <v>49</v>
      </c>
      <c r="I104" s="1258" t="s">
        <v>568</v>
      </c>
      <c r="J104" s="744" t="s">
        <v>33</v>
      </c>
      <c r="K104" s="689" t="s">
        <v>548</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1">
        <v>58</v>
      </c>
      <c r="I8" s="371" t="s">
        <v>824</v>
      </c>
      <c r="J8" s="1055" t="s">
        <v>30</v>
      </c>
      <c r="K8" s="689"/>
      <c r="L8" s="359" t="s">
        <v>636</v>
      </c>
      <c r="M8" s="371" t="s">
        <v>128</v>
      </c>
      <c r="N8" s="989">
        <v>56668.15</v>
      </c>
      <c r="O8" s="371" t="s">
        <v>128</v>
      </c>
      <c r="P8" s="727" t="s">
        <v>38</v>
      </c>
      <c r="Q8" s="1643">
        <v>46144</v>
      </c>
      <c r="R8" s="700" t="s">
        <v>128</v>
      </c>
      <c r="S8" s="362">
        <v>46190</v>
      </c>
      <c r="T8" s="372" t="s">
        <v>829</v>
      </c>
      <c r="U8" s="372" t="s">
        <v>829</v>
      </c>
      <c r="V8" s="1645">
        <v>4061</v>
      </c>
      <c r="W8" s="1659">
        <v>4061</v>
      </c>
      <c r="X8" s="1645">
        <f>SUM(V8-W8)</f>
        <v>0</v>
      </c>
      <c r="Y8" s="1238">
        <f>IFERROR($W8/$V8, 0)</f>
        <v>1</v>
      </c>
      <c r="Z8" s="1643">
        <v>46153</v>
      </c>
      <c r="AA8" s="1643">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1">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1">
        <v>65</v>
      </c>
      <c r="I10" s="371" t="s">
        <v>824</v>
      </c>
      <c r="J10" s="1055" t="s">
        <v>30</v>
      </c>
      <c r="K10" s="689"/>
      <c r="L10" s="359" t="s">
        <v>636</v>
      </c>
      <c r="M10" s="371" t="s">
        <v>128</v>
      </c>
      <c r="N10" s="989">
        <v>45252</v>
      </c>
      <c r="O10" s="371" t="s">
        <v>128</v>
      </c>
      <c r="P10" s="727" t="s">
        <v>38</v>
      </c>
      <c r="Q10" s="1643">
        <v>46184</v>
      </c>
      <c r="R10" s="700" t="s">
        <v>256</v>
      </c>
      <c r="S10" s="362" t="s">
        <v>849</v>
      </c>
      <c r="T10" s="372" t="s">
        <v>829</v>
      </c>
      <c r="U10" s="372" t="s">
        <v>829</v>
      </c>
      <c r="V10" s="1644">
        <v>3360</v>
      </c>
      <c r="W10" s="1659">
        <v>3403</v>
      </c>
      <c r="X10" s="1645">
        <f>SUM(V10-W10)</f>
        <v>-43</v>
      </c>
      <c r="Y10" s="1238">
        <f>IFERROR($W10/$V10, 0)</f>
        <v>1.0127976190476191</v>
      </c>
      <c r="Z10" s="1643">
        <v>46192</v>
      </c>
      <c r="AA10" s="1643">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1">
        <v>21</v>
      </c>
      <c r="I11" s="371" t="s">
        <v>824</v>
      </c>
      <c r="J11" s="740" t="s">
        <v>30</v>
      </c>
      <c r="K11" s="689"/>
      <c r="L11" s="359" t="s">
        <v>636</v>
      </c>
      <c r="M11" s="371" t="s">
        <v>128</v>
      </c>
      <c r="N11" s="989">
        <v>38308</v>
      </c>
      <c r="O11" s="371" t="s">
        <v>128</v>
      </c>
      <c r="P11" s="727" t="s">
        <v>38</v>
      </c>
      <c r="Q11" s="1643">
        <v>46185</v>
      </c>
      <c r="R11" s="700" t="s">
        <v>256</v>
      </c>
      <c r="S11" s="362" t="s">
        <v>849</v>
      </c>
      <c r="T11" s="372" t="s">
        <v>829</v>
      </c>
      <c r="U11" s="372" t="s">
        <v>829</v>
      </c>
      <c r="V11" s="1644">
        <v>3379</v>
      </c>
      <c r="W11" s="1659">
        <v>3340</v>
      </c>
      <c r="X11" s="1645">
        <f>SUM(V11-W11)</f>
        <v>39</v>
      </c>
      <c r="Y11" s="1238">
        <f>IFERROR($W11/$V11, 0)</f>
        <v>0.98845812370523822</v>
      </c>
      <c r="Z11" s="1643">
        <v>46198</v>
      </c>
      <c r="AA11" s="1643">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1">
        <v>85</v>
      </c>
      <c r="I12" s="371" t="s">
        <v>824</v>
      </c>
      <c r="J12" s="1055" t="s">
        <v>30</v>
      </c>
      <c r="K12" s="689"/>
      <c r="L12" s="359" t="s">
        <v>636</v>
      </c>
      <c r="M12" s="371" t="s">
        <v>128</v>
      </c>
      <c r="N12" s="989">
        <v>56492</v>
      </c>
      <c r="O12" s="371" t="s">
        <v>128</v>
      </c>
      <c r="P12" s="727" t="s">
        <v>38</v>
      </c>
      <c r="Q12" s="1643">
        <v>46170</v>
      </c>
      <c r="R12" s="700" t="s">
        <v>256</v>
      </c>
      <c r="S12" s="362" t="s">
        <v>849</v>
      </c>
      <c r="T12" s="372" t="s">
        <v>829</v>
      </c>
      <c r="U12" s="372" t="s">
        <v>829</v>
      </c>
      <c r="V12" s="1644">
        <v>4054</v>
      </c>
      <c r="W12" s="1659">
        <v>4092</v>
      </c>
      <c r="X12" s="1645">
        <f>SUM(V12-W12)</f>
        <v>-38</v>
      </c>
      <c r="Y12" s="1238">
        <f>IFERROR($W12/$V12, 0)</f>
        <v>1.0093734583127776</v>
      </c>
      <c r="Z12" s="1643">
        <v>46184</v>
      </c>
      <c r="AA12" s="1643">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1">
        <v>87</v>
      </c>
      <c r="I13" s="371" t="s">
        <v>824</v>
      </c>
      <c r="J13" s="1055" t="s">
        <v>30</v>
      </c>
      <c r="K13" s="689"/>
      <c r="L13" s="359" t="s">
        <v>636</v>
      </c>
      <c r="M13" s="371" t="s">
        <v>128</v>
      </c>
      <c r="N13" s="989">
        <v>59286</v>
      </c>
      <c r="O13" s="371" t="s">
        <v>128</v>
      </c>
      <c r="P13" s="727" t="s">
        <v>38</v>
      </c>
      <c r="Q13" s="1643">
        <v>46170</v>
      </c>
      <c r="R13" s="700" t="s">
        <v>256</v>
      </c>
      <c r="S13" s="362" t="s">
        <v>849</v>
      </c>
      <c r="T13" s="372" t="s">
        <v>829</v>
      </c>
      <c r="U13" s="372" t="s">
        <v>829</v>
      </c>
      <c r="V13" s="1644">
        <v>4413</v>
      </c>
      <c r="W13" s="1659">
        <v>4477</v>
      </c>
      <c r="X13" s="1645">
        <f>SUM(V13-W13)</f>
        <v>-64</v>
      </c>
      <c r="Y13" s="1238">
        <f>IFERROR($W13/$V13, 0)</f>
        <v>1.0145026059370044</v>
      </c>
      <c r="Z13" s="1643">
        <v>46184</v>
      </c>
      <c r="AA13" s="1643">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1">
        <v>56</v>
      </c>
      <c r="I14" s="1052" t="s">
        <v>824</v>
      </c>
      <c r="J14" s="1055" t="s">
        <v>30</v>
      </c>
      <c r="K14" s="689"/>
      <c r="L14" s="359" t="s">
        <v>636</v>
      </c>
      <c r="M14" s="371" t="s">
        <v>128</v>
      </c>
      <c r="N14" s="989">
        <v>42220</v>
      </c>
      <c r="O14" s="371" t="s">
        <v>128</v>
      </c>
      <c r="P14" s="1538" t="s">
        <v>38</v>
      </c>
      <c r="Q14" s="1643">
        <v>46170</v>
      </c>
      <c r="R14" s="700" t="s">
        <v>128</v>
      </c>
      <c r="S14" s="362">
        <v>46190</v>
      </c>
      <c r="T14" s="372" t="s">
        <v>825</v>
      </c>
      <c r="U14" s="372" t="s">
        <v>829</v>
      </c>
      <c r="V14" s="1644">
        <v>3090</v>
      </c>
      <c r="W14" s="1660">
        <v>2998</v>
      </c>
      <c r="X14" s="1645">
        <f>SUM(V14-W14)</f>
        <v>92</v>
      </c>
      <c r="Y14" s="1238">
        <f>IFERROR($W14/$V14, 0)</f>
        <v>0.9702265372168285</v>
      </c>
      <c r="Z14" s="1643">
        <v>46183</v>
      </c>
      <c r="AA14" s="1643">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1">
        <v>74</v>
      </c>
      <c r="I15" s="371" t="s">
        <v>824</v>
      </c>
      <c r="J15" s="740" t="s">
        <v>30</v>
      </c>
      <c r="K15" s="689"/>
      <c r="L15" s="359" t="s">
        <v>636</v>
      </c>
      <c r="M15" s="371" t="s">
        <v>128</v>
      </c>
      <c r="N15" s="989">
        <v>51256</v>
      </c>
      <c r="O15" s="371" t="s">
        <v>128</v>
      </c>
      <c r="P15" s="727" t="s">
        <v>38</v>
      </c>
      <c r="Q15" s="1643">
        <v>46185</v>
      </c>
      <c r="R15" s="700" t="s">
        <v>256</v>
      </c>
      <c r="S15" s="362" t="s">
        <v>849</v>
      </c>
      <c r="T15" s="372" t="s">
        <v>829</v>
      </c>
      <c r="U15" s="372" t="s">
        <v>829</v>
      </c>
      <c r="V15" s="1644">
        <v>3826</v>
      </c>
      <c r="W15" s="1659">
        <v>3766</v>
      </c>
      <c r="X15" s="1645">
        <f>SUM(V15-W15)</f>
        <v>60</v>
      </c>
      <c r="Y15" s="1238">
        <f>IFERROR($W15/$V15, 0)</f>
        <v>0.9843178254051228</v>
      </c>
      <c r="Z15" s="1643">
        <v>46203</v>
      </c>
      <c r="AA15" s="1643">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1">
        <v>73</v>
      </c>
      <c r="I16" s="371" t="s">
        <v>824</v>
      </c>
      <c r="J16" s="1055" t="s">
        <v>30</v>
      </c>
      <c r="K16" s="689"/>
      <c r="L16" s="359" t="s">
        <v>636</v>
      </c>
      <c r="M16" s="371" t="s">
        <v>128</v>
      </c>
      <c r="N16" s="989">
        <v>61225.25</v>
      </c>
      <c r="O16" s="371" t="s">
        <v>128</v>
      </c>
      <c r="P16" s="727" t="s">
        <v>38</v>
      </c>
      <c r="Q16" s="1643">
        <v>46184</v>
      </c>
      <c r="R16" s="700" t="s">
        <v>256</v>
      </c>
      <c r="S16" s="362" t="s">
        <v>849</v>
      </c>
      <c r="T16" s="372" t="s">
        <v>829</v>
      </c>
      <c r="U16" s="372" t="s">
        <v>829</v>
      </c>
      <c r="V16" s="1644">
        <v>4654</v>
      </c>
      <c r="W16" s="1659">
        <v>4748</v>
      </c>
      <c r="X16" s="1645">
        <f>SUM(V16-W16)</f>
        <v>-94</v>
      </c>
      <c r="Y16" s="1238">
        <f>IFERROR($W16/$V16, 0)</f>
        <v>1.0201976794155565</v>
      </c>
      <c r="Z16" s="1643">
        <v>46191</v>
      </c>
      <c r="AA16" s="1643">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3">
        <v>46147</v>
      </c>
      <c r="R17" s="700" t="s">
        <v>128</v>
      </c>
      <c r="S17" s="362">
        <v>46161</v>
      </c>
      <c r="T17" s="372" t="s">
        <v>829</v>
      </c>
      <c r="U17" s="372" t="s">
        <v>829</v>
      </c>
      <c r="V17" s="1644">
        <v>466</v>
      </c>
      <c r="W17" s="1659">
        <v>625</v>
      </c>
      <c r="X17" s="1645">
        <f>SUM(V17-W17)</f>
        <v>-159</v>
      </c>
      <c r="Y17" s="1238">
        <f>IFERROR($W17/$V17, 0)</f>
        <v>1.3412017167381973</v>
      </c>
      <c r="Z17" s="1643">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1">
        <v>21</v>
      </c>
      <c r="I22" s="371" t="s">
        <v>824</v>
      </c>
      <c r="J22" s="1055" t="s">
        <v>30</v>
      </c>
      <c r="K22" s="689"/>
      <c r="L22" s="1379">
        <v>46147</v>
      </c>
      <c r="M22" s="371" t="s">
        <v>128</v>
      </c>
      <c r="N22" s="989">
        <v>81882</v>
      </c>
      <c r="O22" s="371" t="s">
        <v>128</v>
      </c>
      <c r="P22" s="727" t="s">
        <v>38</v>
      </c>
      <c r="Q22" s="1643">
        <v>46146</v>
      </c>
      <c r="R22" s="990" t="s">
        <v>128</v>
      </c>
      <c r="S22" s="362">
        <v>46182</v>
      </c>
      <c r="T22" s="372" t="s">
        <v>829</v>
      </c>
      <c r="U22" s="372" t="s">
        <v>829</v>
      </c>
      <c r="V22" s="1644">
        <v>6481</v>
      </c>
      <c r="W22" s="1478">
        <v>6586</v>
      </c>
      <c r="X22" s="1645">
        <f>SUM(V22-W22)</f>
        <v>-105</v>
      </c>
      <c r="Y22" s="1238">
        <f>IFERROR($W22/$V22, 0)</f>
        <v>1.0162012035179757</v>
      </c>
      <c r="Z22" s="1643">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1">
        <v>65</v>
      </c>
      <c r="I23" s="371" t="s">
        <v>824</v>
      </c>
      <c r="J23" s="1055" t="s">
        <v>30</v>
      </c>
      <c r="K23" s="689"/>
      <c r="L23" s="1379">
        <v>46175</v>
      </c>
      <c r="M23" s="371" t="s">
        <v>128</v>
      </c>
      <c r="N23" s="989">
        <v>97544</v>
      </c>
      <c r="O23" s="371" t="s">
        <v>128</v>
      </c>
      <c r="P23" s="1538" t="s">
        <v>38</v>
      </c>
      <c r="Q23" s="1643">
        <v>46171</v>
      </c>
      <c r="R23" s="700" t="s">
        <v>128</v>
      </c>
      <c r="S23" s="362">
        <v>46190</v>
      </c>
      <c r="T23" s="372" t="s">
        <v>829</v>
      </c>
      <c r="U23" s="372" t="s">
        <v>829</v>
      </c>
      <c r="V23" s="1644">
        <v>7771</v>
      </c>
      <c r="W23" s="1537">
        <v>7623</v>
      </c>
      <c r="X23" s="1645">
        <f>SUM(V23-W23)</f>
        <v>148</v>
      </c>
      <c r="Y23" s="1238">
        <f>IFERROR($W23/$V23, 0)</f>
        <v>0.98095483206794487</v>
      </c>
      <c r="Z23" s="1643">
        <v>46178</v>
      </c>
      <c r="AA23" s="1657">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1">
        <v>31</v>
      </c>
      <c r="I24" s="371" t="s">
        <v>824</v>
      </c>
      <c r="J24" s="1055" t="s">
        <v>30</v>
      </c>
      <c r="K24" s="689"/>
      <c r="L24" s="1379">
        <v>45795</v>
      </c>
      <c r="M24" s="371" t="s">
        <v>128</v>
      </c>
      <c r="N24" s="989">
        <v>73945</v>
      </c>
      <c r="O24" s="371" t="s">
        <v>128</v>
      </c>
      <c r="P24" s="727" t="s">
        <v>38</v>
      </c>
      <c r="Q24" s="1643">
        <v>46160</v>
      </c>
      <c r="R24" s="700" t="s">
        <v>256</v>
      </c>
      <c r="S24" s="362" t="s">
        <v>849</v>
      </c>
      <c r="T24" s="372" t="s">
        <v>829</v>
      </c>
      <c r="U24" s="372" t="s">
        <v>829</v>
      </c>
      <c r="V24" s="1644">
        <v>5923</v>
      </c>
      <c r="W24" s="1478">
        <v>6113</v>
      </c>
      <c r="X24" s="1645">
        <f>SUM(V24-W24)</f>
        <v>-190</v>
      </c>
      <c r="Y24" s="1238">
        <f>IFERROR($W24/$V24, 0)</f>
        <v>1.0320783386797232</v>
      </c>
      <c r="Z24" s="1643">
        <v>46188</v>
      </c>
      <c r="AA24" s="1643">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1">
        <v>93</v>
      </c>
      <c r="I25" s="371" t="s">
        <v>824</v>
      </c>
      <c r="J25" s="1055" t="s">
        <v>30</v>
      </c>
      <c r="K25" s="689"/>
      <c r="L25" s="1379">
        <v>46175</v>
      </c>
      <c r="M25" s="371" t="s">
        <v>128</v>
      </c>
      <c r="N25" s="989">
        <v>111096</v>
      </c>
      <c r="O25" s="371" t="s">
        <v>128</v>
      </c>
      <c r="P25" s="727" t="s">
        <v>38</v>
      </c>
      <c r="Q25" s="1643">
        <v>46171</v>
      </c>
      <c r="R25" s="700" t="s">
        <v>128</v>
      </c>
      <c r="S25" s="362">
        <v>46203</v>
      </c>
      <c r="T25" s="372" t="s">
        <v>829</v>
      </c>
      <c r="U25" s="372" t="s">
        <v>829</v>
      </c>
      <c r="V25" s="1644">
        <v>9483</v>
      </c>
      <c r="W25" s="1478">
        <v>9171</v>
      </c>
      <c r="X25" s="1645">
        <f>SUM(V25-W25)</f>
        <v>312</v>
      </c>
      <c r="Y25" s="1238">
        <f>IFERROR($W25/$V25, 0)</f>
        <v>0.9670990192976906</v>
      </c>
      <c r="Z25" s="1643">
        <v>46188</v>
      </c>
      <c r="AA25" s="1643">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1">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1">
        <v>91</v>
      </c>
      <c r="I27" s="371" t="s">
        <v>824</v>
      </c>
      <c r="J27" s="1055" t="s">
        <v>30</v>
      </c>
      <c r="K27" s="689"/>
      <c r="L27" s="1379">
        <v>46175</v>
      </c>
      <c r="M27" s="371" t="s">
        <v>128</v>
      </c>
      <c r="N27" s="989">
        <v>111633.5</v>
      </c>
      <c r="O27" s="371" t="s">
        <v>128</v>
      </c>
      <c r="P27" s="727" t="s">
        <v>38</v>
      </c>
      <c r="Q27" s="1643">
        <v>46178</v>
      </c>
      <c r="R27" s="700" t="s">
        <v>128</v>
      </c>
      <c r="S27" s="362">
        <v>46209</v>
      </c>
      <c r="T27" s="372" t="s">
        <v>829</v>
      </c>
      <c r="U27" s="372" t="s">
        <v>829</v>
      </c>
      <c r="V27" s="1644">
        <v>9431</v>
      </c>
      <c r="W27" s="1478">
        <v>9134</v>
      </c>
      <c r="X27" s="1645">
        <f>SUM(V27-W27)</f>
        <v>297</v>
      </c>
      <c r="Y27" s="1238">
        <f>IFERROR($W27/$V27, 0)</f>
        <v>0.96850811154702576</v>
      </c>
      <c r="Z27" s="1643">
        <v>46197</v>
      </c>
      <c r="AA27" s="1643">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1">
        <v>51</v>
      </c>
      <c r="I28" s="371" t="s">
        <v>824</v>
      </c>
      <c r="J28" s="1055" t="s">
        <v>30</v>
      </c>
      <c r="K28" s="689"/>
      <c r="L28" s="1379">
        <v>46174</v>
      </c>
      <c r="M28" s="371" t="s">
        <v>128</v>
      </c>
      <c r="N28" s="989">
        <v>97514.75</v>
      </c>
      <c r="O28" s="371" t="s">
        <v>128</v>
      </c>
      <c r="P28" s="727" t="s">
        <v>38</v>
      </c>
      <c r="Q28" s="1643">
        <v>46174</v>
      </c>
      <c r="R28" s="700" t="s">
        <v>256</v>
      </c>
      <c r="S28" s="362" t="s">
        <v>849</v>
      </c>
      <c r="T28" s="372" t="s">
        <v>829</v>
      </c>
      <c r="U28" s="372" t="s">
        <v>829</v>
      </c>
      <c r="V28" s="1644">
        <v>7958</v>
      </c>
      <c r="W28" s="1478">
        <v>8116</v>
      </c>
      <c r="X28" s="1645">
        <f>SUM(V28-W28)</f>
        <v>-158</v>
      </c>
      <c r="Y28" s="1238">
        <f>IFERROR($W28/$V28, 0)</f>
        <v>1.0198542347323447</v>
      </c>
      <c r="Z28" s="1643">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1">
        <v>63</v>
      </c>
      <c r="I29" s="371" t="s">
        <v>824</v>
      </c>
      <c r="J29" s="1055" t="s">
        <v>30</v>
      </c>
      <c r="K29" s="689"/>
      <c r="L29" s="1379">
        <v>46174</v>
      </c>
      <c r="M29" s="371" t="s">
        <v>128</v>
      </c>
      <c r="N29" s="989">
        <v>54827.5</v>
      </c>
      <c r="O29" s="371" t="s">
        <v>128</v>
      </c>
      <c r="P29" s="727" t="s">
        <v>38</v>
      </c>
      <c r="Q29" s="1643">
        <v>46183</v>
      </c>
      <c r="R29" s="700" t="s">
        <v>256</v>
      </c>
      <c r="S29" s="362" t="s">
        <v>849</v>
      </c>
      <c r="T29" s="372" t="s">
        <v>829</v>
      </c>
      <c r="U29" s="372" t="s">
        <v>829</v>
      </c>
      <c r="V29" s="1644">
        <v>4414</v>
      </c>
      <c r="W29" s="1478">
        <v>4493</v>
      </c>
      <c r="X29" s="1645">
        <f>SUM(V29-W29)</f>
        <v>-79</v>
      </c>
      <c r="Y29" s="1238">
        <f>IFERROR($W29/$V29, 0)</f>
        <v>1.017897598550068</v>
      </c>
      <c r="Z29" s="1643">
        <v>46185</v>
      </c>
      <c r="AA29" s="1657">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1">
        <v>42</v>
      </c>
      <c r="I30" s="371" t="s">
        <v>824</v>
      </c>
      <c r="J30" s="1055" t="s">
        <v>30</v>
      </c>
      <c r="K30" s="689"/>
      <c r="L30" s="1379">
        <v>46178</v>
      </c>
      <c r="M30" s="371" t="s">
        <v>128</v>
      </c>
      <c r="N30" s="989">
        <v>101724.5</v>
      </c>
      <c r="O30" s="371" t="s">
        <v>128</v>
      </c>
      <c r="P30" s="727" t="s">
        <v>38</v>
      </c>
      <c r="Q30" s="1643">
        <v>46171</v>
      </c>
      <c r="R30" s="700" t="s">
        <v>128</v>
      </c>
      <c r="S30" s="362">
        <v>46203</v>
      </c>
      <c r="T30" s="372" t="s">
        <v>829</v>
      </c>
      <c r="U30" s="372" t="s">
        <v>829</v>
      </c>
      <c r="V30" s="1644">
        <v>7993</v>
      </c>
      <c r="W30" s="1478">
        <v>7560</v>
      </c>
      <c r="X30" s="1645">
        <f>SUM(V30-W30)</f>
        <v>433</v>
      </c>
      <c r="Y30" s="1238">
        <f>IFERROR($W30/$V30, 0)</f>
        <v>0.94582759914925563</v>
      </c>
      <c r="Z30" s="1643">
        <v>46190</v>
      </c>
      <c r="AA30" s="1643">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1">
        <v>67</v>
      </c>
      <c r="I31" s="371" t="s">
        <v>824</v>
      </c>
      <c r="J31" s="1055" t="s">
        <v>30</v>
      </c>
      <c r="K31" s="689"/>
      <c r="L31" s="1379" t="s">
        <v>636</v>
      </c>
      <c r="M31" s="371" t="s">
        <v>128</v>
      </c>
      <c r="N31" s="989">
        <v>95128</v>
      </c>
      <c r="O31" s="371" t="s">
        <v>128</v>
      </c>
      <c r="P31" s="727" t="s">
        <v>38</v>
      </c>
      <c r="Q31" s="1643">
        <v>46171</v>
      </c>
      <c r="R31" s="700" t="s">
        <v>256</v>
      </c>
      <c r="S31" s="362" t="s">
        <v>849</v>
      </c>
      <c r="T31" s="372" t="s">
        <v>829</v>
      </c>
      <c r="U31" s="372" t="s">
        <v>829</v>
      </c>
      <c r="V31" s="1644">
        <v>7857</v>
      </c>
      <c r="W31" s="1478">
        <v>7383</v>
      </c>
      <c r="X31" s="1645">
        <f>SUM(V31-W31)</f>
        <v>474</v>
      </c>
      <c r="Y31" s="1238">
        <f>IFERROR($W31/$V31, 0)</f>
        <v>0.93967163039327983</v>
      </c>
      <c r="Z31" s="1643">
        <v>46198</v>
      </c>
      <c r="AA31" s="1643">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1">
        <v>91</v>
      </c>
      <c r="I32" s="371" t="s">
        <v>824</v>
      </c>
      <c r="J32" s="1055" t="s">
        <v>30</v>
      </c>
      <c r="K32" s="689"/>
      <c r="L32" s="1379">
        <v>46175</v>
      </c>
      <c r="M32" s="371" t="s">
        <v>128</v>
      </c>
      <c r="N32" s="989">
        <v>72668.5</v>
      </c>
      <c r="O32" s="371" t="s">
        <v>128</v>
      </c>
      <c r="P32" s="727" t="s">
        <v>38</v>
      </c>
      <c r="Q32" s="1643">
        <v>46176</v>
      </c>
      <c r="R32" s="700" t="s">
        <v>256</v>
      </c>
      <c r="S32" s="362" t="s">
        <v>849</v>
      </c>
      <c r="T32" s="372" t="s">
        <v>829</v>
      </c>
      <c r="U32" s="372" t="s">
        <v>829</v>
      </c>
      <c r="V32" s="1644">
        <v>5934</v>
      </c>
      <c r="W32" s="1478">
        <v>6020</v>
      </c>
      <c r="X32" s="1645">
        <f>SUM(V32-W32)</f>
        <v>-86</v>
      </c>
      <c r="Y32" s="1238">
        <f>IFERROR($W32/$V32, 0)</f>
        <v>1.0144927536231885</v>
      </c>
      <c r="Z32" s="1643">
        <v>46191</v>
      </c>
      <c r="AA32" s="1643">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1">
        <v>28</v>
      </c>
      <c r="I33" s="371" t="s">
        <v>824</v>
      </c>
      <c r="J33" s="1055" t="s">
        <v>30</v>
      </c>
      <c r="K33" s="689"/>
      <c r="L33" s="1379" t="s">
        <v>636</v>
      </c>
      <c r="M33" s="371" t="s">
        <v>128</v>
      </c>
      <c r="N33" s="989">
        <v>73691.5</v>
      </c>
      <c r="O33" s="371" t="s">
        <v>128</v>
      </c>
      <c r="P33" s="727" t="s">
        <v>38</v>
      </c>
      <c r="Q33" s="1643">
        <v>46177</v>
      </c>
      <c r="R33" s="700" t="s">
        <v>256</v>
      </c>
      <c r="S33" s="362" t="s">
        <v>849</v>
      </c>
      <c r="T33" s="372" t="s">
        <v>829</v>
      </c>
      <c r="U33" s="372" t="s">
        <v>829</v>
      </c>
      <c r="V33" s="1644">
        <v>6042</v>
      </c>
      <c r="W33" s="1478">
        <v>5821</v>
      </c>
      <c r="X33" s="1645">
        <f>SUM(V33-W33)</f>
        <v>221</v>
      </c>
      <c r="Y33" s="1238">
        <f>IFERROR($W33/$V33, 0)</f>
        <v>0.96342270771267791</v>
      </c>
      <c r="Z33" s="1643">
        <v>46185</v>
      </c>
      <c r="AA33" s="1643">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1">
        <v>0</v>
      </c>
      <c r="I34" s="1052" t="s">
        <v>824</v>
      </c>
      <c r="J34" s="1055" t="s">
        <v>30</v>
      </c>
      <c r="K34" s="689"/>
      <c r="L34" s="1379">
        <v>46176</v>
      </c>
      <c r="M34" s="371" t="s">
        <v>128</v>
      </c>
      <c r="N34" s="989">
        <v>10128.049999999999</v>
      </c>
      <c r="O34" s="371" t="s">
        <v>128</v>
      </c>
      <c r="P34" s="727" t="s">
        <v>38</v>
      </c>
      <c r="Q34" s="1643">
        <v>46176</v>
      </c>
      <c r="R34" s="700" t="s">
        <v>256</v>
      </c>
      <c r="S34" s="362" t="s">
        <v>849</v>
      </c>
      <c r="T34" s="372" t="s">
        <v>829</v>
      </c>
      <c r="U34" s="372" t="s">
        <v>829</v>
      </c>
      <c r="V34" s="1644">
        <v>813</v>
      </c>
      <c r="W34" s="1478">
        <v>800</v>
      </c>
      <c r="X34" s="1645">
        <f>SUM(V34-W34)</f>
        <v>13</v>
      </c>
      <c r="Y34" s="1238">
        <f>IFERROR($W34/$V34, 0)</f>
        <v>0.98400984009840098</v>
      </c>
      <c r="Z34" s="1643">
        <v>46184</v>
      </c>
      <c r="AA34" s="1657">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8">
        <v>46189</v>
      </c>
      <c r="R47" s="700" t="s">
        <v>256</v>
      </c>
      <c r="S47" s="362" t="s">
        <v>849</v>
      </c>
      <c r="T47" s="372" t="s">
        <v>829</v>
      </c>
      <c r="U47" s="372" t="s">
        <v>829</v>
      </c>
      <c r="V47" s="1323">
        <v>1667</v>
      </c>
      <c r="W47" s="1608">
        <v>1625</v>
      </c>
      <c r="X47" s="1645">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3">
        <v>46181</v>
      </c>
      <c r="AA52" s="1643">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2">
        <v>49</v>
      </c>
      <c r="I53" s="1230" t="s">
        <v>824</v>
      </c>
      <c r="J53" s="1219" t="s">
        <v>30</v>
      </c>
      <c r="K53" s="361"/>
      <c r="L53" s="1380">
        <v>46178</v>
      </c>
      <c r="M53" s="1219" t="s">
        <v>128</v>
      </c>
      <c r="N53" s="1647">
        <v>103484.5</v>
      </c>
      <c r="O53" s="1219" t="s">
        <v>128</v>
      </c>
      <c r="P53" s="727" t="s">
        <v>38</v>
      </c>
      <c r="Q53" s="1648">
        <v>46178</v>
      </c>
      <c r="R53" s="700" t="s">
        <v>256</v>
      </c>
      <c r="S53" s="362" t="s">
        <v>849</v>
      </c>
      <c r="T53" s="372" t="s">
        <v>829</v>
      </c>
      <c r="U53" s="372" t="s">
        <v>829</v>
      </c>
      <c r="V53" s="1645">
        <v>8094</v>
      </c>
      <c r="W53" s="1569">
        <v>7667</v>
      </c>
      <c r="X53" s="1223">
        <f t="shared" si="5"/>
        <v>427</v>
      </c>
      <c r="Y53" s="1273">
        <f>IFERROR($W53/$V53, 0)</f>
        <v>0.94724487274524338</v>
      </c>
      <c r="Z53" s="1648">
        <v>46189</v>
      </c>
      <c r="AA53" s="1648">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1">
        <v>79</v>
      </c>
      <c r="I54" s="303" t="s">
        <v>824</v>
      </c>
      <c r="J54" s="744" t="s">
        <v>30</v>
      </c>
      <c r="K54" s="689"/>
      <c r="L54" s="359" t="s">
        <v>636</v>
      </c>
      <c r="M54" s="1177" t="s">
        <v>128</v>
      </c>
      <c r="N54" s="1360">
        <v>73533</v>
      </c>
      <c r="O54" s="1178" t="s">
        <v>128</v>
      </c>
      <c r="P54" s="1406" t="s">
        <v>38</v>
      </c>
      <c r="Q54" s="1643">
        <v>46147</v>
      </c>
      <c r="R54" s="700" t="s">
        <v>128</v>
      </c>
      <c r="S54" s="362">
        <v>46190</v>
      </c>
      <c r="T54" s="372" t="s">
        <v>931</v>
      </c>
      <c r="U54" s="372" t="s">
        <v>931</v>
      </c>
      <c r="V54" s="1644">
        <v>5974</v>
      </c>
      <c r="W54" s="1659">
        <v>5911</v>
      </c>
      <c r="X54" s="1645">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1">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1">
        <v>58</v>
      </c>
      <c r="I315" s="371" t="s">
        <v>824</v>
      </c>
      <c r="J315" s="1055" t="s">
        <v>30</v>
      </c>
      <c r="K315" s="359" t="s">
        <v>636</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row>
    <row r="1810" spans="1:4">
      <c r="A1810" t="s">
        <v>702</v>
      </c>
      <c r="B1810">
        <v>487</v>
      </c>
      <c r="D1810">
        <v>487</v>
      </c>
    </row>
    <row r="1811" spans="1:4">
      <c r="A1811" t="s">
        <v>927</v>
      </c>
    </row>
    <row r="1812" spans="1:4">
      <c r="A1812" t="s">
        <v>812</v>
      </c>
    </row>
    <row r="1813" spans="1:4">
      <c r="A1813" t="s">
        <v>593</v>
      </c>
    </row>
    <row r="1814" spans="1:4">
      <c r="A1814" t="s">
        <v>928</v>
      </c>
    </row>
    <row r="1815" spans="1:4">
      <c r="A1815" t="s">
        <v>703</v>
      </c>
      <c r="B1815">
        <v>845</v>
      </c>
      <c r="D1815">
        <v>845</v>
      </c>
    </row>
    <row r="1816" spans="1:4">
      <c r="A1816" t="s">
        <v>606</v>
      </c>
      <c r="B1816">
        <v>86</v>
      </c>
      <c r="D1816">
        <v>86</v>
      </c>
    </row>
    <row r="1817" spans="1:4">
      <c r="A1817" t="s">
        <v>887</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1670</v>
      </c>
      <c r="B1824">
        <v>698</v>
      </c>
      <c r="D1824">
        <v>698</v>
      </c>
    </row>
    <row r="1825" spans="1:4">
      <c r="A1825" t="s">
        <v>858</v>
      </c>
      <c r="B1825">
        <v>973</v>
      </c>
      <c r="D1825">
        <v>973</v>
      </c>
    </row>
    <row r="1826" spans="1:4">
      <c r="A1826" t="s">
        <v>814</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1"/>
  <sheetViews>
    <sheetView tabSelected="1" workbookViewId="0">
      <pane ySplit="1" topLeftCell="A3576" activePane="bottomLeft" state="frozen"/>
      <selection pane="bottomLeft" activeCell="F3588" sqref="F358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D3584" s="11">
        <v>37</v>
      </c>
      <c r="F3584" s="11" t="s">
        <v>2156</v>
      </c>
      <c r="G3584" t="s">
        <v>2073</v>
      </c>
    </row>
    <row r="3585" spans="1:7">
      <c r="A3585" s="1214" t="s">
        <v>576</v>
      </c>
      <c r="B3585" s="1214" t="s">
        <v>58</v>
      </c>
      <c r="C3585" s="23">
        <v>46210</v>
      </c>
      <c r="D3585" s="88">
        <v>1647</v>
      </c>
      <c r="F3585" s="1610" t="s">
        <v>2834</v>
      </c>
      <c r="G3585" t="s">
        <v>2073</v>
      </c>
    </row>
    <row r="3586" spans="1:7">
      <c r="A3586" s="1215" t="s">
        <v>887</v>
      </c>
      <c r="B3586" s="1215" t="s">
        <v>58</v>
      </c>
      <c r="C3586" s="23">
        <v>46210</v>
      </c>
      <c r="F3586" s="1213" t="s">
        <v>2835</v>
      </c>
      <c r="G3586" t="s">
        <v>2073</v>
      </c>
    </row>
    <row r="3587" spans="1:7">
      <c r="A3587" s="1422" t="s">
        <v>593</v>
      </c>
      <c r="B3587" s="1422" t="s">
        <v>1595</v>
      </c>
      <c r="C3587" s="23">
        <v>46210</v>
      </c>
      <c r="D3587" s="11">
        <v>340</v>
      </c>
      <c r="F3587" s="11" t="s">
        <v>2468</v>
      </c>
      <c r="G3587" t="s">
        <v>2073</v>
      </c>
    </row>
    <row r="3588" spans="1:7">
      <c r="A3588" s="1215" t="s">
        <v>594</v>
      </c>
      <c r="B3588" s="1215" t="s">
        <v>496</v>
      </c>
      <c r="C3588" s="23">
        <v>46210</v>
      </c>
      <c r="G3588" t="s">
        <v>2073</v>
      </c>
    </row>
    <row r="3589" spans="1:7">
      <c r="A3589" s="1214" t="s">
        <v>604</v>
      </c>
      <c r="B3589" s="1214" t="s">
        <v>2733</v>
      </c>
      <c r="C3589" s="23">
        <v>46210</v>
      </c>
      <c r="D3589" s="11">
        <v>340</v>
      </c>
      <c r="F3589" s="1610" t="s">
        <v>2836</v>
      </c>
      <c r="G3589" t="s">
        <v>2073</v>
      </c>
    </row>
    <row r="3590" spans="1:7">
      <c r="A3590" s="1214" t="s">
        <v>608</v>
      </c>
      <c r="B3590" s="1214" t="s">
        <v>2837</v>
      </c>
      <c r="C3590" s="23">
        <v>46210</v>
      </c>
      <c r="G3590" t="s">
        <v>2073</v>
      </c>
    </row>
    <row r="3591" spans="1:7">
      <c r="A3591" s="1213" t="s">
        <v>638</v>
      </c>
      <c r="B3591" s="1213" t="s">
        <v>80</v>
      </c>
      <c r="C3591" s="23">
        <v>46210</v>
      </c>
      <c r="D3591" s="11">
        <v>350</v>
      </c>
      <c r="G3591" t="s">
        <v>2073</v>
      </c>
    </row>
    <row r="3592" spans="1:7">
      <c r="A3592" s="1425" t="s">
        <v>663</v>
      </c>
      <c r="B3592" s="1213" t="s">
        <v>56</v>
      </c>
      <c r="C3592" s="23">
        <v>46210</v>
      </c>
      <c r="D3592" s="11">
        <v>449</v>
      </c>
      <c r="G3592" t="s">
        <v>2073</v>
      </c>
    </row>
    <row r="3593" spans="1:7">
      <c r="A3593" s="1421" t="s">
        <v>858</v>
      </c>
      <c r="B3593" s="1214" t="s">
        <v>56</v>
      </c>
      <c r="C3593" s="23">
        <v>46210</v>
      </c>
      <c r="F3593" s="1548" t="s">
        <v>1875</v>
      </c>
      <c r="G3593" t="s">
        <v>2073</v>
      </c>
    </row>
    <row r="3594" spans="1:7">
      <c r="A3594" s="1421" t="s">
        <v>661</v>
      </c>
      <c r="B3594" s="1214" t="s">
        <v>56</v>
      </c>
      <c r="C3594" s="23">
        <v>46210</v>
      </c>
      <c r="D3594" s="11">
        <v>721</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D3597" s="11">
        <v>235</v>
      </c>
      <c r="G3597" t="s">
        <v>2073</v>
      </c>
    </row>
    <row r="3598" spans="1:7">
      <c r="A3598" s="1214" t="s">
        <v>717</v>
      </c>
      <c r="B3598" s="1214" t="s">
        <v>79</v>
      </c>
      <c r="C3598" s="23">
        <v>46210</v>
      </c>
      <c r="D3598" s="11">
        <v>352</v>
      </c>
      <c r="G3598" t="s">
        <v>2073</v>
      </c>
    </row>
    <row r="3599" spans="1:7">
      <c r="A3599" s="1214" t="s">
        <v>673</v>
      </c>
      <c r="B3599" s="1214" t="s">
        <v>66</v>
      </c>
      <c r="C3599" s="23">
        <v>46210</v>
      </c>
      <c r="F3599" s="1612" t="s">
        <v>2186</v>
      </c>
      <c r="G3599" t="s">
        <v>2073</v>
      </c>
    </row>
    <row r="3600" spans="1:7">
      <c r="A3600" s="1615" t="s">
        <v>814</v>
      </c>
      <c r="B3600" s="170" t="s">
        <v>2671</v>
      </c>
      <c r="C3600" s="23">
        <v>46210</v>
      </c>
      <c r="G3600" t="s">
        <v>2073</v>
      </c>
    </row>
    <row r="3601" spans="1:6">
      <c r="A3601" s="177" t="s">
        <v>606</v>
      </c>
      <c r="B3601" s="1640" t="s">
        <v>1595</v>
      </c>
      <c r="C3601" s="23">
        <v>46210</v>
      </c>
      <c r="D3601" s="11">
        <v>322</v>
      </c>
      <c r="F3601" s="11" t="s">
        <v>2838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EB282B-3DCB-4B59-B1EF-9E7763438A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2026-07-07T21:45:39Z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