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21" documentId="8_{941262AC-BC69-4A39-A0F5-E6C0C5A7C19A}" xr6:coauthVersionLast="47" xr6:coauthVersionMax="47" xr10:uidLastSave="{C48D6E00-F067-401B-9D96-4EEE4F14408C}"/>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791" r:id="rId12"/>
    <pivotCache cacheId="4795" r:id="rId13"/>
    <pivotCache cacheId="4802" r:id="rId14"/>
    <pivotCache cacheId="4807" r:id="rId15"/>
    <pivotCache cacheId="48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<sst xmlns="http://schemas.openxmlformats.org/spreadsheetml/2006/main" count="18858" uniqueCount="2399">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</sst>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51730787037"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5173113426"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51731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5173124999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5173124999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n v="560"/>
    <m/>
    <m/>
  </r>
  <r>
    <x v="373"/>
    <x v="29"/>
    <x v="285"/>
    <m/>
    <m/>
    <m/>
  </r>
  <r>
    <x v="372"/>
    <x v="26"/>
    <x v="285"/>
    <m/>
    <m/>
    <m/>
  </r>
  <r>
    <x v="375"/>
    <x v="24"/>
    <x v="285"/>
    <m/>
    <m/>
    <m/>
  </r>
  <r>
    <x v="379"/>
    <x v="1"/>
    <x v="285"/>
    <m/>
    <m/>
    <m/>
  </r>
  <r>
    <x v="380"/>
    <x v="1"/>
    <x v="285"/>
    <n v="130"/>
    <m/>
    <s v="1 HH / 1 Ground Rod / 1 Ground Switch"/>
  </r>
  <r>
    <x v="125"/>
    <x v="15"/>
    <x v="28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n v="560"/>
    <m/>
    <m/>
    <x v="1"/>
  </r>
  <r>
    <s v="FB-HLX401"/>
    <x v="29"/>
    <d v="2026-03-17T00:00:00"/>
    <m/>
    <m/>
    <m/>
    <x v="1"/>
  </r>
  <r>
    <s v="D-HOE502"/>
    <x v="26"/>
    <d v="2026-03-17T00:00:00"/>
    <m/>
    <m/>
    <m/>
    <x v="1"/>
  </r>
  <r>
    <s v="Willow Walk"/>
    <x v="24"/>
    <d v="2026-03-17T00:00:00"/>
    <m/>
    <m/>
    <m/>
    <x v="1"/>
  </r>
  <r>
    <s v="FB-HOE176"/>
    <x v="1"/>
    <d v="2026-03-17T00:00:00"/>
    <m/>
    <m/>
    <m/>
    <x v="1"/>
  </r>
  <r>
    <s v="FB-HOE180"/>
    <x v="1"/>
    <d v="2026-03-17T00:00:00"/>
    <n v="130"/>
    <m/>
    <s v="1 HH / 1 Ground Rod / 1 Ground Switch"/>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6:29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1" t="s">
        <v>1</v>
      </c>
      <c r="B4" s="1371"/>
      <c r="C4" s="1371"/>
      <c r="D4" s="1371"/>
      <c r="E4" s="1371"/>
      <c r="F4" s="1371"/>
      <c r="G4" s="1371"/>
      <c r="H4" s="1371"/>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25"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070">
        <v>3284</v>
      </c>
      <c r="W57" s="1070">
        <f>SUM(U57-V57)</f>
        <v>7744</v>
      </c>
      <c r="X57" s="365">
        <f>IFERROR($V57/$U57, 0)</f>
        <v>0.29778745012694957</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21410</v>
      </c>
      <c r="Q9" s="1370">
        <v>8220</v>
      </c>
      <c r="R9" s="1370">
        <v>36818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150277</v>
      </c>
      <c r="Q13" s="1370">
        <v>113546</v>
      </c>
      <c r="R13" s="1370">
        <v>314721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c r="D1394" s="1370">
        <v>314</v>
      </c>
    </row>
    <row r="1395" spans="1:4">
      <c r="A1395" t="s">
        <v>1430</v>
      </c>
      <c r="B1395" s="1370"/>
      <c r="C1395" s="1370"/>
      <c r="D1395" s="1370"/>
    </row>
    <row r="1396" spans="1:4">
      <c r="A1396" t="s">
        <v>196</v>
      </c>
      <c r="B1396" s="1370">
        <v>307</v>
      </c>
      <c r="C1396" s="1370"/>
      <c r="D1396" s="1370">
        <v>307</v>
      </c>
    </row>
    <row r="1397" spans="1:4">
      <c r="A1397" t="s">
        <v>251</v>
      </c>
      <c r="B1397" s="1370">
        <v>1297</v>
      </c>
      <c r="C1397" s="1370"/>
      <c r="D1397" s="1370">
        <v>1297</v>
      </c>
    </row>
    <row r="1398" spans="1:4">
      <c r="A1398" t="s">
        <v>1431</v>
      </c>
      <c r="B1398" s="1370">
        <v>534</v>
      </c>
      <c r="C1398" s="1370"/>
      <c r="D1398" s="1370">
        <v>534</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690</v>
      </c>
      <c r="D1404" s="1370">
        <v>6212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C2801" sqref="C280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G2790" t="s">
        <v>1364</v>
      </c>
    </row>
    <row r="2791" spans="1:7">
      <c r="A2791" s="1313" t="s">
        <v>142</v>
      </c>
      <c r="B2791" s="1313" t="s">
        <v>57</v>
      </c>
      <c r="C2791" s="23">
        <v>46098</v>
      </c>
      <c r="D2791" s="11">
        <v>560</v>
      </c>
      <c r="G2791" t="s">
        <v>1364</v>
      </c>
    </row>
    <row r="2792" spans="1:7">
      <c r="A2792" s="1313" t="s">
        <v>251</v>
      </c>
      <c r="B2792" s="1313" t="s">
        <v>53</v>
      </c>
      <c r="C2792" s="23">
        <v>46098</v>
      </c>
      <c r="G2792" t="s">
        <v>1364</v>
      </c>
    </row>
    <row r="2793" spans="1:7">
      <c r="A2793" s="1314" t="s">
        <v>196</v>
      </c>
      <c r="B2793" s="1314" t="s">
        <v>55</v>
      </c>
      <c r="C2793" s="23">
        <v>46098</v>
      </c>
      <c r="G2793" t="s">
        <v>1364</v>
      </c>
    </row>
    <row r="2794" spans="1:7">
      <c r="A2794" s="1314" t="s">
        <v>1431</v>
      </c>
      <c r="B2794" s="1314" t="s">
        <v>59</v>
      </c>
      <c r="C2794" s="23">
        <v>46098</v>
      </c>
      <c r="G2794" t="s">
        <v>1364</v>
      </c>
    </row>
    <row r="2795" spans="1:7">
      <c r="A2795" s="1314" t="s">
        <v>239</v>
      </c>
      <c r="B2795" s="1314" t="s">
        <v>1367</v>
      </c>
      <c r="C2795" s="23">
        <v>46098</v>
      </c>
      <c r="G2795" t="s">
        <v>1364</v>
      </c>
    </row>
    <row r="2796" spans="1:7">
      <c r="A2796" s="1314" t="s">
        <v>245</v>
      </c>
      <c r="B2796" s="1314" t="s">
        <v>1367</v>
      </c>
      <c r="C2796" s="23">
        <v>46098</v>
      </c>
      <c r="D2796" s="11">
        <v>130</v>
      </c>
      <c r="F2796" s="11" t="s">
        <v>2398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236CC1-5612-41C5-B913-D3B8C6D290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2026-03-17T22:30:01Z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