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94" documentId="8_{941262AC-BC69-4A39-A0F5-E6C0C5A7C19A}" xr6:coauthVersionLast="47" xr6:coauthVersionMax="47" xr10:uidLastSave="{294110F1-A8E5-4CF9-A488-E2820D0CEC09}"/>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562" r:id="rId12"/>
    <pivotCache cacheId="563" r:id="rId13"/>
    <pivotCache cacheId="564" r:id="rId14"/>
    <pivotCache cacheId="565" r:id="rId15"/>
    <pivotCache cacheId="5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8" i="31"/>
  <c r="W28"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7" i="2"/>
  <c r="W57" i="2"/>
  <c r="X56" i="2"/>
  <c r="W56" i="2"/>
  <c r="X55" i="2"/>
  <c r="W55" i="2"/>
  <c r="X54" i="2"/>
  <c r="W54" i="2"/>
  <c r="X53" i="2"/>
  <c r="W53" i="2"/>
  <c r="X52" i="2"/>
  <c r="W52" i="2"/>
  <c r="U293" i="30"/>
  <c r="U286" i="30"/>
  <c r="U296" i="30"/>
  <c r="U291" i="30"/>
  <c r="W29" i="31"/>
  <c r="X29"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0" i="30"/>
  <c r="U256" i="30"/>
  <c r="X22" i="31"/>
  <c r="W22" i="31"/>
  <c r="X17" i="31"/>
  <c r="W17" i="31"/>
  <c r="W37" i="2"/>
  <c r="X37" i="2"/>
  <c r="W30" i="31"/>
  <c r="X30"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<sst xmlns="http://schemas.openxmlformats.org/spreadsheetml/2006/main" count="19183" uniqueCount="2418">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</sst>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361114"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61"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m/>
  </r>
  <r>
    <x v="384"/>
    <x v="1"/>
    <x v="297"/>
    <m/>
    <m/>
    <m/>
  </r>
  <r>
    <x v="392"/>
    <x v="26"/>
    <x v="297"/>
    <m/>
    <m/>
    <m/>
  </r>
  <r>
    <x v="393"/>
    <x v="1"/>
    <x v="297"/>
    <m/>
    <m/>
    <m/>
  </r>
  <r>
    <x v="393"/>
    <x v="29"/>
    <x v="297"/>
    <m/>
    <m/>
    <m/>
  </r>
  <r>
    <x v="383"/>
    <x v="29"/>
    <x v="297"/>
    <m/>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m/>
    <x v="2"/>
  </r>
  <r>
    <s v="Willow Walk North"/>
    <x v="1"/>
    <d v="2026-04-02T00:00:00"/>
    <m/>
    <m/>
    <m/>
    <x v="2"/>
  </r>
  <r>
    <s v="FB-HAL113"/>
    <x v="26"/>
    <d v="2026-04-02T00:00:00"/>
    <m/>
    <m/>
    <m/>
    <x v="2"/>
  </r>
  <r>
    <s v="FB-HSF476"/>
    <x v="1"/>
    <d v="2026-04-02T00:00:00"/>
    <m/>
    <m/>
    <m/>
    <x v="2"/>
  </r>
  <r>
    <s v="FB-HSF476"/>
    <x v="29"/>
    <d v="2026-04-02T00:00:00"/>
    <m/>
    <m/>
    <m/>
    <x v="2"/>
  </r>
  <r>
    <s v="BHCD-FSF-05-E"/>
    <x v="29"/>
    <d v="2026-04-02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h="1"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6" t="s">
        <v>0</v>
      </c>
      <c r="B1" s="1406"/>
      <c r="C1" s="1406"/>
      <c r="D1" s="1406"/>
      <c r="E1" s="1406"/>
      <c r="F1" s="1406"/>
      <c r="G1" s="1406"/>
      <c r="H1" s="1406"/>
      <c r="I1" s="1406"/>
      <c r="J1" s="1406"/>
      <c r="K1" s="1406"/>
      <c r="L1" s="1406"/>
      <c r="M1" s="1406"/>
      <c r="N1" s="1406"/>
      <c r="O1" s="1406"/>
      <c r="P1" s="1406"/>
      <c r="Q1" s="1072"/>
      <c r="S1" s="1072"/>
      <c r="T1" s="1072"/>
      <c r="U1" s="1072"/>
      <c r="V1" s="1072"/>
      <c r="W1" s="1072"/>
      <c r="X1" s="1072"/>
      <c r="Y1" s="1072"/>
      <c r="Z1" s="1072"/>
    </row>
    <row r="2" spans="1:26" ht="24.95" customHeight="1">
      <c r="A2" s="1407" t="str">
        <f ca="1">"Last Updated: "&amp;TEXT(NOW(),"MM/DD/YYYY  h:mm AM/PM")</f>
        <v>Last Updated: 04/02/2026  12:21 PM</v>
      </c>
      <c r="B2" s="1407"/>
      <c r="C2" s="1407"/>
      <c r="D2" s="1407"/>
      <c r="E2" s="1407"/>
      <c r="F2" s="1407"/>
      <c r="G2" s="1407"/>
      <c r="H2" s="1407"/>
      <c r="I2" s="1407"/>
      <c r="J2" s="1407"/>
      <c r="K2" s="1407"/>
      <c r="L2" s="1407"/>
      <c r="M2" s="1407"/>
      <c r="N2" s="1407"/>
      <c r="O2" s="1407"/>
      <c r="P2" s="1407"/>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39" t="s">
        <v>1</v>
      </c>
      <c r="B4" s="1439"/>
      <c r="C4" s="1439"/>
      <c r="D4" s="1439"/>
      <c r="E4" s="1439"/>
      <c r="F4" s="1439"/>
      <c r="G4" s="1439"/>
      <c r="H4" s="1439"/>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08" t="s">
        <v>7</v>
      </c>
      <c r="B7" s="1408"/>
      <c r="C7" s="1408"/>
      <c r="D7" s="1408"/>
      <c r="E7" s="1408"/>
      <c r="F7" s="1408"/>
      <c r="G7" s="1408"/>
      <c r="H7" s="1408"/>
      <c r="I7" s="1408"/>
      <c r="J7" s="1408"/>
      <c r="K7" s="1408"/>
      <c r="L7" s="1408"/>
      <c r="M7" s="1408"/>
      <c r="N7" s="1408"/>
      <c r="O7" s="1408"/>
      <c r="P7" s="1408"/>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09" t="s">
        <v>8</v>
      </c>
      <c r="B9" s="1410"/>
      <c r="C9" s="1072"/>
      <c r="D9" s="1400" t="s">
        <v>9</v>
      </c>
      <c r="E9" s="1401"/>
      <c r="F9" s="1402"/>
      <c r="G9" s="1072"/>
      <c r="H9" s="1400" t="s">
        <v>10</v>
      </c>
      <c r="I9" s="1401"/>
      <c r="J9" s="1402"/>
      <c r="K9" s="1072"/>
      <c r="L9" s="1400" t="s">
        <v>11</v>
      </c>
      <c r="M9" s="1401"/>
      <c r="N9" s="1402"/>
      <c r="O9" s="1072"/>
      <c r="P9" s="1072"/>
      <c r="Q9" s="1072"/>
      <c r="R9" s="1072"/>
      <c r="S9" s="1072"/>
      <c r="T9" s="1072"/>
      <c r="U9" s="1072"/>
      <c r="V9" s="1072"/>
      <c r="W9" s="1072"/>
      <c r="X9" s="1072"/>
      <c r="Y9" s="1072"/>
      <c r="Z9" s="1072"/>
    </row>
    <row r="10" spans="1:26" ht="50.1" customHeight="1">
      <c r="A10" s="1411"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118</v>
      </c>
      <c r="B10" s="1412"/>
      <c r="C10" s="1072"/>
      <c r="D10" s="1411"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671112</v>
      </c>
      <c r="E10" s="1413"/>
      <c r="F10" s="1412"/>
      <c r="G10" s="1072"/>
      <c r="H10" s="1414"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45533</v>
      </c>
      <c r="I10" s="1415"/>
      <c r="J10" s="1416"/>
      <c r="K10" s="1072"/>
      <c r="L10" s="1417"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625579</v>
      </c>
      <c r="M10" s="1418"/>
      <c r="N10" s="1419"/>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0" t="s">
        <v>12</v>
      </c>
      <c r="B12" s="1402"/>
      <c r="C12" s="1072"/>
      <c r="D12" s="1400" t="s">
        <v>13</v>
      </c>
      <c r="E12" s="1401"/>
      <c r="F12" s="1402"/>
      <c r="G12" s="1072"/>
      <c r="H12" s="1400" t="s">
        <v>14</v>
      </c>
      <c r="I12" s="1401"/>
      <c r="J12" s="1402"/>
      <c r="K12" s="1072"/>
      <c r="L12" s="1400" t="s">
        <v>15</v>
      </c>
      <c r="M12" s="1401"/>
      <c r="N12" s="1402"/>
      <c r="O12" s="1072"/>
      <c r="P12" s="1072"/>
      <c r="Q12" s="1072"/>
      <c r="R12" s="1072"/>
      <c r="S12" s="1072"/>
      <c r="T12" s="1072"/>
      <c r="U12" s="1072"/>
      <c r="V12" s="1072"/>
      <c r="W12" s="1072"/>
      <c r="X12" s="1072"/>
      <c r="Y12" s="1072"/>
      <c r="Z12" s="1072"/>
    </row>
    <row r="13" spans="1:26" ht="50.1" customHeight="1">
      <c r="A13" s="1420">
        <f>IFERROR(H10/D10,0)</f>
        <v>6.7847095566760843E-2</v>
      </c>
      <c r="B13" s="1421"/>
      <c r="C13" s="1072"/>
      <c r="D13" s="1426"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7513056.6000000006</v>
      </c>
      <c r="E13" s="1427"/>
      <c r="F13" s="1428"/>
      <c r="G13" s="1072"/>
      <c r="H13" s="1411"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3"/>
      <c r="J13" s="1412"/>
      <c r="K13" s="1072"/>
      <c r="L13" s="1403">
        <f>COUNTA('Completed Projects Pending PW'!A2:A46)-COUNTIF('Completed Projects Pending PW'!A2:A46,"")</f>
        <v>23</v>
      </c>
      <c r="M13" s="1404"/>
      <c r="N13" s="1405"/>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5" t="s">
        <v>16</v>
      </c>
      <c r="B15" s="1425"/>
      <c r="C15" s="1425"/>
      <c r="D15" s="1425"/>
      <c r="E15" s="1072"/>
      <c r="F15" s="1425" t="s">
        <v>17</v>
      </c>
      <c r="G15" s="1425"/>
      <c r="H15" s="1425"/>
      <c r="I15" s="1425"/>
      <c r="J15" s="1072"/>
      <c r="K15" s="1425" t="s">
        <v>18</v>
      </c>
      <c r="L15" s="1425"/>
      <c r="M15" s="1425"/>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15</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54264</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774335.25</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36</v>
      </c>
      <c r="M17" s="1083">
        <f>IFERROR(L17/SUM(L17:L19),0)</f>
        <v>0.30508474576271188</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0.65254237288135597</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4.2372881355932202E-2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0</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0</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0</v>
      </c>
      <c r="J20" s="1072"/>
      <c r="K20" s="1085" t="s">
        <v>39</v>
      </c>
      <c r="L20" s="1086">
        <f>SUM(L17:L19)</f>
        <v>118</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7</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14371</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0.82478602741632456</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118</v>
      </c>
      <c r="C25" s="1086">
        <f>SUM(C17:C24)</f>
        <v>671112</v>
      </c>
      <c r="D25" s="1087">
        <f>IFERROR(H10/D10,0)</f>
        <v>6.7847095566760843E-2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5" t="s">
        <v>44</v>
      </c>
      <c r="B27" s="1425"/>
      <c r="C27" s="1425"/>
      <c r="D27" s="1425"/>
      <c r="F27" s="1429" t="s">
        <v>45</v>
      </c>
      <c r="G27" s="1429"/>
      <c r="H27" s="1429"/>
      <c r="I27" s="1429"/>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2" t="s">
        <v>65</v>
      </c>
      <c r="B39" s="1422"/>
      <c r="C39" s="1422"/>
      <c r="D39" s="1422"/>
      <c r="E39" s="1422"/>
      <c r="F39" s="1422"/>
      <c r="G39" s="1422"/>
      <c r="H39" s="1422"/>
      <c r="I39" s="1422"/>
      <c r="J39" s="1422"/>
      <c r="K39" s="1423"/>
      <c r="L39" s="1423"/>
      <c r="M39" s="1423"/>
      <c r="N39" s="1423"/>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4" t="s">
        <v>66</v>
      </c>
      <c r="B60" s="1424"/>
      <c r="C60" s="1424"/>
      <c r="D60" s="1424"/>
      <c r="E60" s="1424"/>
      <c r="F60" s="1424"/>
      <c r="G60" s="1424"/>
      <c r="H60" s="1424"/>
      <c r="I60" s="1424"/>
      <c r="J60" s="1424"/>
      <c r="K60" s="1424"/>
      <c r="L60" s="1424"/>
      <c r="M60" s="1424"/>
      <c r="N60" s="1424"/>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1033</v>
      </c>
      <c r="G87" s="1091">
        <f>IF('Completed Projects Pending PW'!A28="","",'Completed Projects Pending PW'!V28)</f>
        <v>1033</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128359</v>
      </c>
      <c r="G94" s="1099">
        <f>SUM(G62:G93)</f>
        <v>126775</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0" t="s">
        <v>441</v>
      </c>
      <c r="C1" s="1430"/>
      <c r="D1" s="427"/>
      <c r="E1" s="1430" t="s">
        <v>442</v>
      </c>
      <c r="F1" s="14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18481</v>
      </c>
      <c r="E5" t="s">
        <v>48</v>
      </c>
      <c r="F5">
        <v>26210</v>
      </c>
      <c r="K5" s="12" t="s">
        <v>450</v>
      </c>
      <c r="P5" s="12" t="s">
        <v>450</v>
      </c>
      <c r="W5" t="s">
        <v>451</v>
      </c>
      <c r="X5">
        <v>13</v>
      </c>
    </row>
    <row r="6" spans="1:25">
      <c r="B6" t="s">
        <v>452</v>
      </c>
      <c r="C6">
        <v>100273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5436</v>
      </c>
      <c r="L8" t="s">
        <v>147</v>
      </c>
      <c r="M8">
        <v>1</v>
      </c>
      <c r="P8" t="s">
        <v>458</v>
      </c>
      <c r="R8">
        <v>1</v>
      </c>
      <c r="V8" t="s">
        <v>459</v>
      </c>
      <c r="W8" s="186">
        <v>203521</v>
      </c>
      <c r="X8" s="242">
        <f>X5/X4</f>
        <v>0.59090909090909094</v>
      </c>
      <c r="Y8" s="242">
        <f>W9/W8</f>
        <v>0.31446386367991508</v>
      </c>
    </row>
    <row r="9" spans="1:25">
      <c r="B9" t="s">
        <v>52</v>
      </c>
      <c r="C9">
        <v>33493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205865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1"/>
      <c r="B1" s="1431"/>
      <c r="C1" s="1431"/>
      <c r="D1" s="1431"/>
      <c r="E1" s="1431"/>
      <c r="F1" s="1431"/>
      <c r="G1" s="1431"/>
      <c r="H1" s="1432" t="s">
        <v>478</v>
      </c>
      <c r="I1" s="1432"/>
      <c r="J1" s="1432"/>
      <c r="K1" s="1432"/>
      <c r="L1" s="1432"/>
      <c r="M1" s="1432"/>
      <c r="N1" s="1432"/>
      <c r="O1" s="1432"/>
      <c r="P1" s="189"/>
      <c r="Q1" s="1433" t="s">
        <v>97</v>
      </c>
      <c r="R1" s="1433"/>
      <c r="S1" s="1434"/>
      <c r="T1" s="1433"/>
      <c r="U1" s="1433"/>
      <c r="V1" s="1433"/>
      <c r="W1" s="1433"/>
      <c r="X1" s="143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abSelected="1" topLeftCell="A6" zoomScale="90" zoomScaleNormal="90" workbookViewId="0">
      <pane xSplit="1" topLeftCell="B25" activePane="topRight" state="frozen"/>
      <selection pane="topRight" activeCell="E34" sqref="E34"/>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0"/>
      <c r="L45" s="1344"/>
      <c r="M45" s="714" t="s">
        <v>110</v>
      </c>
      <c r="N45" s="1441">
        <v>43061.3</v>
      </c>
      <c r="O45" s="714" t="s">
        <v>110</v>
      </c>
      <c r="P45" s="1442" t="s">
        <v>35</v>
      </c>
      <c r="Q45" s="1054">
        <v>46087</v>
      </c>
      <c r="R45" s="1443"/>
      <c r="S45" s="1443"/>
      <c r="T45" s="1443"/>
      <c r="U45" s="1444">
        <v>11789</v>
      </c>
      <c r="V45" s="1445"/>
      <c r="W45" s="1445">
        <f>SUM(U45-V45)</f>
        <v>11789</v>
      </c>
      <c r="X45" s="1346">
        <f>IFERROR($V45/$U45, 0)</f>
        <v>0</v>
      </c>
      <c r="Y45" s="1443"/>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5">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42" t="s">
        <v>656</v>
      </c>
      <c r="B51" s="1141" t="s">
        <v>40</v>
      </c>
      <c r="C51" s="360">
        <v>46111</v>
      </c>
      <c r="D51" s="713" t="s">
        <v>52</v>
      </c>
      <c r="E51" s="367">
        <v>46085</v>
      </c>
      <c r="F51" s="366" t="s">
        <v>53</v>
      </c>
      <c r="G51" s="713" t="s">
        <v>657</v>
      </c>
      <c r="H51" s="1057">
        <v>0</v>
      </c>
      <c r="I51" s="304" t="s">
        <v>540</v>
      </c>
      <c r="J51" s="767" t="s">
        <v>30</v>
      </c>
      <c r="K51" s="1058"/>
      <c r="L51" s="367"/>
      <c r="M51" s="767" t="s">
        <v>110</v>
      </c>
      <c r="N51" s="843">
        <v>151170.79999999999</v>
      </c>
      <c r="O51" s="767" t="s">
        <v>110</v>
      </c>
      <c r="P51" s="758" t="s">
        <v>29</v>
      </c>
      <c r="Q51" s="1054">
        <v>46086</v>
      </c>
      <c r="R51" s="1054"/>
      <c r="S51" s="1054"/>
      <c r="T51" s="1054"/>
      <c r="U51" s="1055">
        <v>11789</v>
      </c>
      <c r="V51" s="1049">
        <v>11309</v>
      </c>
      <c r="W51" s="1049">
        <f t="shared" si="7"/>
        <v>480</v>
      </c>
      <c r="X51" s="365">
        <f t="shared" si="8"/>
        <v>0.95928407837814911</v>
      </c>
      <c r="Y51" s="1061">
        <v>46099</v>
      </c>
      <c r="Z51" s="841">
        <v>0</v>
      </c>
      <c r="AA51" s="846">
        <v>0</v>
      </c>
      <c r="AB51" s="755">
        <v>0</v>
      </c>
      <c r="AC51" s="710" t="s">
        <v>658</v>
      </c>
      <c r="AD51" s="747"/>
    </row>
    <row r="52" spans="1:31" ht="24.75" customHeight="1">
      <c r="A52" s="1135" t="s">
        <v>659</v>
      </c>
      <c r="B52" s="1141" t="s">
        <v>40</v>
      </c>
      <c r="C52" s="360">
        <v>46111</v>
      </c>
      <c r="D52" s="713" t="s">
        <v>52</v>
      </c>
      <c r="E52" s="367">
        <v>46106</v>
      </c>
      <c r="F52" s="713" t="s">
        <v>51</v>
      </c>
      <c r="G52" s="713" t="s">
        <v>660</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661</v>
      </c>
      <c r="AD52" s="747"/>
    </row>
    <row r="53" spans="1:31" ht="24.75" customHeight="1">
      <c r="A53" s="1135" t="s">
        <v>662</v>
      </c>
      <c r="B53" s="1141" t="s">
        <v>40</v>
      </c>
      <c r="C53" s="360">
        <v>46111</v>
      </c>
      <c r="D53" s="366" t="s">
        <v>52</v>
      </c>
      <c r="E53" s="367">
        <v>46106</v>
      </c>
      <c r="F53" s="713" t="s">
        <v>51</v>
      </c>
      <c r="G53" s="713" t="s">
        <v>663</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661</v>
      </c>
      <c r="AD53" s="747"/>
    </row>
    <row r="54" spans="1:31" ht="24.75" customHeight="1">
      <c r="A54" s="1135" t="s">
        <v>664</v>
      </c>
      <c r="B54" s="1141" t="s">
        <v>40</v>
      </c>
      <c r="C54" s="360">
        <v>46111</v>
      </c>
      <c r="D54" s="366" t="s">
        <v>50</v>
      </c>
      <c r="E54" s="367">
        <v>46087</v>
      </c>
      <c r="F54" s="713" t="s">
        <v>51</v>
      </c>
      <c r="G54" s="713" t="s">
        <v>665</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658</v>
      </c>
      <c r="AD54" s="747"/>
    </row>
    <row r="55" spans="1:31" ht="24.75" customHeight="1">
      <c r="A55" s="1135" t="s">
        <v>666</v>
      </c>
      <c r="B55" s="1141" t="s">
        <v>40</v>
      </c>
      <c r="C55" s="360">
        <v>46111</v>
      </c>
      <c r="D55" s="366" t="s">
        <v>50</v>
      </c>
      <c r="E55" s="367">
        <v>46097</v>
      </c>
      <c r="F55" s="713" t="s">
        <v>51</v>
      </c>
      <c r="G55" s="713" t="s">
        <v>667</v>
      </c>
      <c r="H55" s="1057">
        <v>0</v>
      </c>
      <c r="I55" s="304" t="s">
        <v>540</v>
      </c>
      <c r="J55" s="767" t="s">
        <v>30</v>
      </c>
      <c r="K55" s="1058"/>
      <c r="L55" s="367"/>
      <c r="M55" s="767" t="s">
        <v>110</v>
      </c>
      <c r="N55" s="843">
        <v>16760.150000000001</v>
      </c>
      <c r="O55" s="767" t="s">
        <v>110</v>
      </c>
      <c r="P55" s="758" t="s">
        <v>29</v>
      </c>
      <c r="Q55" s="1054">
        <v>46097</v>
      </c>
      <c r="R55" s="1054"/>
      <c r="S55" s="1054"/>
      <c r="T55" s="1054"/>
      <c r="U55" s="1055">
        <v>1329</v>
      </c>
      <c r="V55" s="1049">
        <v>544</v>
      </c>
      <c r="W55" s="1049">
        <f t="shared" si="7"/>
        <v>785</v>
      </c>
      <c r="X55" s="365">
        <f t="shared" si="8"/>
        <v>0.40933032355154253</v>
      </c>
      <c r="Y55" s="1061">
        <v>46111</v>
      </c>
      <c r="Z55" s="818">
        <v>0</v>
      </c>
      <c r="AA55" s="1438">
        <v>0</v>
      </c>
      <c r="AB55" s="718">
        <v>0</v>
      </c>
      <c r="AC55" s="710" t="s">
        <v>668</v>
      </c>
      <c r="AD55" s="747"/>
    </row>
    <row r="56" spans="1:31" ht="24.75" customHeight="1">
      <c r="A56" s="1139" t="s">
        <v>669</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35"/>
      <c r="Z56" s="841">
        <v>0</v>
      </c>
      <c r="AA56" s="841">
        <v>0</v>
      </c>
      <c r="AB56" s="786">
        <v>0</v>
      </c>
      <c r="AC56" s="1437" t="s">
        <v>670</v>
      </c>
      <c r="AD56" s="747"/>
    </row>
    <row r="57" spans="1:31" ht="24.75" customHeight="1">
      <c r="A57" s="1139" t="s">
        <v>671</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36"/>
      <c r="Z57" s="841">
        <v>0</v>
      </c>
      <c r="AA57" s="841">
        <v>0</v>
      </c>
      <c r="AB57" s="786">
        <v>0</v>
      </c>
      <c r="AC57" s="1437" t="s">
        <v>670</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672</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673</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674</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675</v>
      </c>
      <c r="AD65" s="744"/>
    </row>
    <row r="66" spans="1:30" ht="24.75" customHeight="1">
      <c r="A66" s="298" t="s">
        <v>676</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675</v>
      </c>
      <c r="AD66" s="744"/>
    </row>
    <row r="67" spans="1:30" ht="24.75" customHeight="1">
      <c r="A67" s="298" t="s">
        <v>677</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675</v>
      </c>
      <c r="AD67" s="744"/>
    </row>
    <row r="68" spans="1:30" ht="24.75" customHeight="1">
      <c r="A68" s="298" t="s">
        <v>678</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675</v>
      </c>
      <c r="AD68" s="744"/>
    </row>
    <row r="69" spans="1:30" ht="24.75" customHeight="1">
      <c r="A69" s="298" t="s">
        <v>679</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675</v>
      </c>
      <c r="AD69" s="744"/>
    </row>
    <row r="70" spans="1:30" ht="24.75" customHeight="1">
      <c r="A70" s="298" t="s">
        <v>680</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675</v>
      </c>
      <c r="AD70" s="744"/>
    </row>
    <row r="71" spans="1:30" ht="24.75" customHeight="1">
      <c r="A71" s="298" t="s">
        <v>681</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675</v>
      </c>
      <c r="AD71" s="744"/>
    </row>
    <row r="72" spans="1:30" ht="24.75" customHeight="1">
      <c r="A72" s="298" t="s">
        <v>682</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675</v>
      </c>
      <c r="AD72" s="744"/>
    </row>
    <row r="73" spans="1:30" ht="24.75" customHeight="1">
      <c r="A73" s="298" t="s">
        <v>683</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675</v>
      </c>
      <c r="AD73" s="744"/>
    </row>
    <row r="74" spans="1:30" ht="24.75" customHeight="1">
      <c r="A74" s="298" t="s">
        <v>684</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675</v>
      </c>
      <c r="AD74" s="744"/>
    </row>
    <row r="75" spans="1:30" ht="24.75" customHeight="1">
      <c r="A75" s="298" t="s">
        <v>685</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675</v>
      </c>
      <c r="AD75" s="744"/>
    </row>
    <row r="76" spans="1:30" ht="24.75" customHeight="1">
      <c r="A76" s="298" t="s">
        <v>686</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675</v>
      </c>
      <c r="AD76" s="744"/>
    </row>
    <row r="77" spans="1:30" ht="24.75" customHeight="1">
      <c r="A77" s="298" t="s">
        <v>687</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675</v>
      </c>
      <c r="AD77" s="744"/>
    </row>
    <row r="78" spans="1:30" ht="24.75" customHeight="1">
      <c r="A78" s="298" t="s">
        <v>688</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675</v>
      </c>
      <c r="AD78" s="744"/>
    </row>
    <row r="79" spans="1:30" ht="24.75" customHeight="1">
      <c r="A79" s="298" t="s">
        <v>689</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675</v>
      </c>
      <c r="AD79" s="744"/>
    </row>
    <row r="80" spans="1:30" ht="24.75" customHeight="1">
      <c r="A80" s="298" t="s">
        <v>690</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675</v>
      </c>
      <c r="AD80" s="744"/>
    </row>
    <row r="81" spans="1:30" ht="24.75" customHeight="1">
      <c r="A81" s="298" t="s">
        <v>691</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675</v>
      </c>
      <c r="AD81" s="744"/>
    </row>
    <row r="82" spans="1:30" ht="24.75" customHeight="1">
      <c r="A82" s="298" t="s">
        <v>692</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675</v>
      </c>
      <c r="AD82" s="744"/>
    </row>
    <row r="83" spans="1:30" ht="24.75" customHeight="1">
      <c r="A83" s="298" t="s">
        <v>693</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675</v>
      </c>
      <c r="AD83" s="744"/>
    </row>
    <row r="84" spans="1:30" ht="24.75" customHeight="1">
      <c r="A84" s="298" t="s">
        <v>694</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675</v>
      </c>
      <c r="AD84" s="744"/>
    </row>
    <row r="85" spans="1:30" ht="24.75" customHeight="1">
      <c r="A85" s="298" t="s">
        <v>695</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675</v>
      </c>
      <c r="AD85" s="744"/>
    </row>
    <row r="86" spans="1:30" ht="24.75" customHeight="1">
      <c r="A86" s="298" t="s">
        <v>696</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675</v>
      </c>
      <c r="AD86" s="744"/>
    </row>
    <row r="87" spans="1:30" ht="24.75" customHeight="1">
      <c r="A87" s="298" t="s">
        <v>697</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675</v>
      </c>
      <c r="AD87" s="744"/>
    </row>
    <row r="88" spans="1:30" ht="24.75" customHeight="1">
      <c r="A88" s="298" t="s">
        <v>698</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675</v>
      </c>
      <c r="AD88" s="744"/>
    </row>
    <row r="89" spans="1:30" ht="24.75" customHeight="1">
      <c r="A89" s="298" t="s">
        <v>699</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675</v>
      </c>
      <c r="AD89" s="744"/>
    </row>
    <row r="90" spans="1:30" ht="24.75" customHeight="1">
      <c r="A90" s="298" t="s">
        <v>700</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675</v>
      </c>
      <c r="AD90" s="744"/>
    </row>
    <row r="91" spans="1:30" ht="24.75" customHeight="1">
      <c r="A91" s="298" t="s">
        <v>701</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675</v>
      </c>
      <c r="AD91" s="744"/>
    </row>
    <row r="92" spans="1:30" ht="24.75" customHeight="1">
      <c r="A92" s="298" t="s">
        <v>702</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675</v>
      </c>
      <c r="AD92" s="744"/>
    </row>
    <row r="93" spans="1:30" ht="24.75" customHeight="1">
      <c r="A93" s="298" t="s">
        <v>703</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675</v>
      </c>
      <c r="AD93" s="744"/>
    </row>
    <row r="94" spans="1:30" ht="24.75" customHeight="1">
      <c r="A94" s="298" t="s">
        <v>704</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675</v>
      </c>
      <c r="AD94" s="744"/>
    </row>
    <row r="95" spans="1:30" ht="24.75" customHeight="1">
      <c r="A95" s="298" t="s">
        <v>705</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675</v>
      </c>
      <c r="AD95" s="744"/>
    </row>
    <row r="96" spans="1:30" ht="24.75" customHeight="1">
      <c r="A96" s="298" t="s">
        <v>706</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675</v>
      </c>
      <c r="AD96" s="744"/>
    </row>
    <row r="97" spans="1:30" ht="24.75" customHeight="1">
      <c r="A97" s="298" t="s">
        <v>707</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675</v>
      </c>
      <c r="AD97" s="744"/>
    </row>
    <row r="98" spans="1:30" ht="24.75" customHeight="1">
      <c r="A98" s="298" t="s">
        <v>708</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675</v>
      </c>
      <c r="AD98" s="744"/>
    </row>
    <row r="99" spans="1:30" ht="24.75" customHeight="1">
      <c r="A99" s="298" t="s">
        <v>709</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675</v>
      </c>
      <c r="AD99" s="744"/>
    </row>
    <row r="100" spans="1:30" ht="24.75" customHeight="1">
      <c r="A100" s="298" t="s">
        <v>710</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675</v>
      </c>
      <c r="AD100" s="744"/>
    </row>
    <row r="101" spans="1:30" ht="24.75" customHeight="1">
      <c r="A101" s="298" t="s">
        <v>711</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675</v>
      </c>
      <c r="AD101" s="744"/>
    </row>
    <row r="102" spans="1:30" ht="24.75" customHeight="1">
      <c r="A102" s="298" t="s">
        <v>712</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675</v>
      </c>
      <c r="AD102" s="744"/>
    </row>
    <row r="103" spans="1:30" ht="24.75" customHeight="1">
      <c r="A103" s="298" t="s">
        <v>713</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675</v>
      </c>
      <c r="AD103" s="744"/>
    </row>
    <row r="104" spans="1:30" ht="24.75" customHeight="1">
      <c r="A104" s="298" t="s">
        <v>714</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675</v>
      </c>
      <c r="AD104" s="744"/>
    </row>
    <row r="105" spans="1:30" ht="24.75" customHeight="1">
      <c r="A105" s="298" t="s">
        <v>715</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675</v>
      </c>
      <c r="AD105" s="744"/>
    </row>
    <row r="106" spans="1:30" ht="24.75" customHeight="1">
      <c r="A106" s="298" t="s">
        <v>716</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675</v>
      </c>
      <c r="AD106" s="744"/>
    </row>
    <row r="107" spans="1:30" ht="24.75" customHeight="1">
      <c r="A107" s="298" t="s">
        <v>717</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675</v>
      </c>
      <c r="AD107" s="744"/>
    </row>
    <row r="108" spans="1:30" ht="24.75" customHeight="1">
      <c r="A108" s="298" t="s">
        <v>718</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675</v>
      </c>
      <c r="AD108" s="744"/>
    </row>
    <row r="109" spans="1:30" ht="24.75" customHeight="1">
      <c r="A109" s="298" t="s">
        <v>719</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675</v>
      </c>
      <c r="AD109" s="744"/>
    </row>
    <row r="110" spans="1:30" ht="24.75" customHeight="1">
      <c r="A110" s="298" t="s">
        <v>720</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675</v>
      </c>
      <c r="AD110" s="744"/>
    </row>
    <row r="111" spans="1:30" ht="24.75" customHeight="1">
      <c r="A111" s="298" t="s">
        <v>721</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675</v>
      </c>
      <c r="AD111" s="744"/>
    </row>
    <row r="112" spans="1:30" ht="24.75" customHeight="1">
      <c r="A112" s="298" t="s">
        <v>722</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675</v>
      </c>
      <c r="AD112" s="744"/>
    </row>
    <row r="113" spans="1:30" ht="24.75" customHeight="1">
      <c r="A113" s="298" t="s">
        <v>723</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675</v>
      </c>
      <c r="AD113" s="744"/>
    </row>
    <row r="114" spans="1:30" ht="24.75" customHeight="1">
      <c r="A114" s="298" t="s">
        <v>724</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725</v>
      </c>
      <c r="AD114" s="744"/>
    </row>
    <row r="115" spans="1:30" ht="24.75" customHeight="1">
      <c r="A115" s="298" t="s">
        <v>726</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725</v>
      </c>
      <c r="AD115" s="744"/>
    </row>
    <row r="116" spans="1:30" ht="24.75" customHeight="1">
      <c r="A116" s="298" t="s">
        <v>727</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725</v>
      </c>
      <c r="AD116" s="744"/>
    </row>
    <row r="117" spans="1:30" ht="24.75" customHeight="1">
      <c r="A117" s="298" t="s">
        <v>728</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725</v>
      </c>
      <c r="AD117" s="744"/>
    </row>
    <row r="118" spans="1:30" ht="24.75" customHeight="1">
      <c r="A118" s="298" t="s">
        <v>729</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725</v>
      </c>
      <c r="AD118" s="744"/>
    </row>
    <row r="119" spans="1:30" ht="24.75" customHeight="1">
      <c r="A119" s="298" t="s">
        <v>730</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725</v>
      </c>
      <c r="AD119" s="744"/>
    </row>
    <row r="120" spans="1:30" ht="24.75" customHeight="1">
      <c r="A120" s="298" t="s">
        <v>731</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725</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732</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733</v>
      </c>
      <c r="B124" s="355" t="s">
        <v>43</v>
      </c>
      <c r="C124" s="761">
        <v>46171</v>
      </c>
      <c r="D124" s="457" t="s">
        <v>60</v>
      </c>
      <c r="E124" s="761">
        <v>46029</v>
      </c>
      <c r="F124" s="762" t="s">
        <v>734</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735</v>
      </c>
      <c r="AD124" s="744"/>
    </row>
    <row r="125" spans="1:30" ht="24.75" customHeight="1">
      <c r="A125" s="762" t="s">
        <v>736</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737</v>
      </c>
      <c r="AD125" s="744"/>
    </row>
    <row r="126" spans="1:30" ht="24.75" customHeight="1">
      <c r="A126" s="762" t="s">
        <v>738</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737</v>
      </c>
      <c r="AD126" s="744"/>
    </row>
    <row r="127" spans="1:30" ht="24.75" customHeight="1">
      <c r="A127" s="762" t="s">
        <v>739</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737</v>
      </c>
      <c r="AD127" s="744"/>
    </row>
    <row r="128" spans="1:30" ht="24.75" customHeight="1">
      <c r="A128" s="762" t="s">
        <v>740</v>
      </c>
      <c r="B128" s="355" t="s">
        <v>43</v>
      </c>
      <c r="C128" s="761">
        <v>46520</v>
      </c>
      <c r="D128" s="457" t="s">
        <v>60</v>
      </c>
      <c r="E128" s="761">
        <v>46029</v>
      </c>
      <c r="F128" s="762" t="s">
        <v>734</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735</v>
      </c>
      <c r="AD128" s="744"/>
    </row>
    <row r="129" spans="1:31" ht="24.75" customHeight="1">
      <c r="A129" s="762" t="s">
        <v>741</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735</v>
      </c>
      <c r="AD129" s="744"/>
    </row>
    <row r="130" spans="1:31" ht="24.75" customHeight="1">
      <c r="A130" s="762" t="s">
        <v>742</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743</v>
      </c>
      <c r="AD130" s="744"/>
    </row>
    <row r="131" spans="1:31" ht="24.75" customHeight="1">
      <c r="A131" s="762" t="s">
        <v>744</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743</v>
      </c>
      <c r="AD131" s="744"/>
    </row>
    <row r="132" spans="1:31" ht="24.75" customHeight="1">
      <c r="A132" s="762" t="s">
        <v>745</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737</v>
      </c>
      <c r="AD132" s="744"/>
    </row>
    <row r="133" spans="1:31" ht="24.75" customHeight="1">
      <c r="A133" s="298" t="s">
        <v>746</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737</v>
      </c>
      <c r="AD133" s="744"/>
    </row>
    <row r="134" spans="1:31" ht="24.75" customHeight="1">
      <c r="A134" s="298" t="s">
        <v>747</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737</v>
      </c>
      <c r="AD134" s="744"/>
    </row>
    <row r="135" spans="1:31" ht="24.75" customHeight="1">
      <c r="A135" s="1355" t="s">
        <v>748</v>
      </c>
      <c r="B135" s="355" t="s">
        <v>43</v>
      </c>
      <c r="C135" s="761">
        <v>46203</v>
      </c>
      <c r="D135" s="457" t="s">
        <v>60</v>
      </c>
      <c r="E135" s="761">
        <v>46029</v>
      </c>
      <c r="F135" s="298" t="s">
        <v>734</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749</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750</v>
      </c>
      <c r="B2" s="377" t="s">
        <v>34</v>
      </c>
      <c r="C2" s="360">
        <v>45960</v>
      </c>
      <c r="D2" s="360" t="s">
        <v>50</v>
      </c>
      <c r="E2" s="360">
        <v>45905</v>
      </c>
      <c r="F2" s="360" t="s">
        <v>55</v>
      </c>
      <c r="G2" s="361"/>
      <c r="H2" s="362">
        <v>0</v>
      </c>
      <c r="I2" s="1132" t="s">
        <v>751</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751</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751</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751</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751</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751</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751</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751</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751</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751</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0</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751</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751</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751</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751</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751</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751</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751</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751</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751</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751</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751</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751</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658</v>
      </c>
    </row>
    <row r="25" spans="1:29" ht="39.75" customHeight="1">
      <c r="A25" s="626" t="s">
        <v>818</v>
      </c>
      <c r="B25" s="1141" t="s">
        <v>40</v>
      </c>
      <c r="C25" s="360">
        <v>46111</v>
      </c>
      <c r="D25" s="366" t="s">
        <v>50</v>
      </c>
      <c r="E25" s="367">
        <v>46087</v>
      </c>
      <c r="F25" s="713" t="s">
        <v>51</v>
      </c>
      <c r="G25" s="713" t="s">
        <v>819</v>
      </c>
      <c r="H25" s="1057">
        <v>0</v>
      </c>
      <c r="I25" s="304" t="s">
        <v>751</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668</v>
      </c>
    </row>
    <row r="26" spans="1:29" ht="39.75" customHeight="1">
      <c r="A26" s="1388" t="s">
        <v>820</v>
      </c>
      <c r="B26" s="1141" t="s">
        <v>40</v>
      </c>
      <c r="C26" s="360">
        <v>46111</v>
      </c>
      <c r="D26" s="1345" t="s">
        <v>52</v>
      </c>
      <c r="E26" s="367">
        <v>46106</v>
      </c>
      <c r="F26" s="713" t="s">
        <v>51</v>
      </c>
      <c r="G26" s="713" t="s">
        <v>821</v>
      </c>
      <c r="H26" s="1057">
        <v>0</v>
      </c>
      <c r="I26" s="304" t="s">
        <v>751</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661</v>
      </c>
    </row>
    <row r="27" spans="1:29" ht="39.75" customHeight="1">
      <c r="A27" s="626" t="s">
        <v>822</v>
      </c>
      <c r="B27" s="1141" t="s">
        <v>40</v>
      </c>
      <c r="C27" s="360">
        <v>46111</v>
      </c>
      <c r="D27" s="1345" t="s">
        <v>52</v>
      </c>
      <c r="E27" s="367">
        <v>46106</v>
      </c>
      <c r="F27" s="713" t="s">
        <v>51</v>
      </c>
      <c r="G27" s="713" t="s">
        <v>823</v>
      </c>
      <c r="H27" s="1057">
        <v>0</v>
      </c>
      <c r="I27" s="304" t="s">
        <v>751</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661</v>
      </c>
    </row>
    <row r="28" spans="1:29" ht="39.75" customHeight="1">
      <c r="A28" s="626" t="s">
        <v>824</v>
      </c>
      <c r="B28" s="1141" t="s">
        <v>40</v>
      </c>
      <c r="C28" s="360">
        <v>46111</v>
      </c>
      <c r="D28" s="366" t="s">
        <v>50</v>
      </c>
      <c r="E28" s="367">
        <v>46097</v>
      </c>
      <c r="F28" s="713" t="s">
        <v>51</v>
      </c>
      <c r="G28" s="713" t="s">
        <v>819</v>
      </c>
      <c r="H28" s="1057">
        <v>0</v>
      </c>
      <c r="I28" s="304" t="s">
        <v>751</v>
      </c>
      <c r="J28" s="767" t="s">
        <v>30</v>
      </c>
      <c r="K28" s="362"/>
      <c r="L28" s="761" t="s">
        <v>260</v>
      </c>
      <c r="M28" s="767" t="s">
        <v>110</v>
      </c>
      <c r="N28" s="843">
        <v>14178.2</v>
      </c>
      <c r="O28" s="767" t="s">
        <v>110</v>
      </c>
      <c r="P28" s="1352" t="s">
        <v>38</v>
      </c>
      <c r="Q28" s="1054">
        <v>46097</v>
      </c>
      <c r="R28" s="363" t="s">
        <v>752</v>
      </c>
      <c r="S28" s="373" t="s">
        <v>753</v>
      </c>
      <c r="T28" s="373" t="s">
        <v>753</v>
      </c>
      <c r="U28" s="1055">
        <v>1033</v>
      </c>
      <c r="V28" s="1351">
        <v>1033</v>
      </c>
      <c r="W28" s="1049">
        <f t="shared" ref="W28" si="0">SUM(U28-V28)</f>
        <v>0</v>
      </c>
      <c r="X28" s="365">
        <f t="shared" ref="X28" si="1">IFERROR($V28/$U28, 0)</f>
        <v>1</v>
      </c>
      <c r="Y28" s="1061">
        <v>46107</v>
      </c>
      <c r="Z28" s="841">
        <v>0</v>
      </c>
      <c r="AA28" s="846">
        <v>0</v>
      </c>
      <c r="AB28" s="755">
        <v>0</v>
      </c>
      <c r="AC28" s="710" t="s">
        <v>668</v>
      </c>
    </row>
    <row r="29" spans="1:29" ht="39.75" customHeight="1">
      <c r="A29" s="749" t="s">
        <v>431</v>
      </c>
      <c r="B29" s="359" t="s">
        <v>28</v>
      </c>
      <c r="C29" s="701">
        <v>46080</v>
      </c>
      <c r="D29" s="713" t="s">
        <v>464</v>
      </c>
      <c r="E29" s="712">
        <v>45748</v>
      </c>
      <c r="F29" s="366" t="s">
        <v>59</v>
      </c>
      <c r="G29" s="713" t="s">
        <v>432</v>
      </c>
      <c r="H29" s="714">
        <v>0</v>
      </c>
      <c r="I29" s="714" t="s">
        <v>751</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751</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751</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751</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751</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751</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7" activePane="topRight" state="frozen"/>
      <selection pane="topRight" activeCell="A8" sqref="A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751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751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751</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751</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751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751</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751</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751</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751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751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751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751</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751</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751</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751</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751</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751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751</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751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751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751</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751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751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751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751</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751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751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751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751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751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751</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751</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751</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751</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751</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751</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751</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751</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751</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751</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751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2" t="s">
        <v>751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804</v>
      </c>
      <c r="E73" s="701">
        <v>46045</v>
      </c>
      <c r="F73" s="702" t="s">
        <v>61</v>
      </c>
      <c r="G73" s="702" t="s">
        <v>947</v>
      </c>
      <c r="H73" s="703">
        <v>69</v>
      </c>
      <c r="I73" s="1132" t="s">
        <v>751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751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751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804</v>
      </c>
      <c r="E76" s="360">
        <v>45936</v>
      </c>
      <c r="F76" s="358" t="s">
        <v>61</v>
      </c>
      <c r="G76" s="361"/>
      <c r="H76" s="362">
        <v>83</v>
      </c>
      <c r="I76" s="1132" t="s">
        <v>751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751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751</v>
      </c>
      <c r="J78" s="20" t="s">
        <v>30</v>
      </c>
      <c r="K78" s="299">
        <v>45884</v>
      </c>
      <c r="L78" s="300" t="s">
        <v>110</v>
      </c>
      <c r="M78" s="346">
        <v>67441</v>
      </c>
      <c r="N78" s="343">
        <v>55566</v>
      </c>
      <c r="O78" s="41"/>
      <c r="P78" s="300" t="s">
        <v>110</v>
      </c>
      <c r="Q78" s="977" t="s">
        <v>38</v>
      </c>
      <c r="R78" s="59">
        <v>45884</v>
      </c>
      <c r="S78" s="44">
        <v>4348</v>
      </c>
      <c r="T78" s="671">
        <v>4122</v>
      </c>
      <c r="U78" s="1331">
        <v>0.95</v>
      </c>
      <c r="V78" s="21">
        <v>45895</v>
      </c>
      <c r="W78" s="7">
        <v>1</v>
      </c>
      <c r="X78" s="7">
        <v>1</v>
      </c>
      <c r="Y78" s="926">
        <v>1</v>
      </c>
      <c r="Z78" s="21">
        <v>45932</v>
      </c>
      <c r="AA78" s="21">
        <v>45932</v>
      </c>
      <c r="AB78" s="1332" t="s">
        <v>952</v>
      </c>
    </row>
    <row r="79" spans="1:28" ht="39.75" customHeight="1">
      <c r="A79" s="563" t="s">
        <v>953</v>
      </c>
      <c r="B79" s="358" t="s">
        <v>31</v>
      </c>
      <c r="C79" s="360">
        <v>45991</v>
      </c>
      <c r="D79" s="360" t="s">
        <v>56</v>
      </c>
      <c r="E79" s="360">
        <v>45966</v>
      </c>
      <c r="F79" s="358" t="s">
        <v>57</v>
      </c>
      <c r="G79" s="361" t="s">
        <v>954</v>
      </c>
      <c r="H79" s="362">
        <v>69</v>
      </c>
      <c r="I79" s="1132" t="s">
        <v>751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1" t="s">
        <v>955</v>
      </c>
    </row>
    <row r="80" spans="1:28" ht="39.75" customHeight="1">
      <c r="A80" s="563" t="s">
        <v>956</v>
      </c>
      <c r="B80" s="358" t="s">
        <v>31</v>
      </c>
      <c r="C80" s="360">
        <v>46001</v>
      </c>
      <c r="D80" s="360" t="s">
        <v>56</v>
      </c>
      <c r="E80" s="360">
        <v>45966</v>
      </c>
      <c r="F80" s="358" t="s">
        <v>57</v>
      </c>
      <c r="G80" s="361" t="s">
        <v>957</v>
      </c>
      <c r="H80" s="362">
        <v>88</v>
      </c>
      <c r="I80" s="1132" t="s">
        <v>751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2" t="s">
        <v>958</v>
      </c>
    </row>
    <row r="81" spans="1:28" ht="39.75" customHeight="1">
      <c r="A81" s="563" t="s">
        <v>959</v>
      </c>
      <c r="B81" s="358" t="s">
        <v>31</v>
      </c>
      <c r="C81" s="360">
        <v>45991</v>
      </c>
      <c r="D81" s="360" t="s">
        <v>56</v>
      </c>
      <c r="E81" s="360">
        <v>45966</v>
      </c>
      <c r="F81" s="358" t="s">
        <v>57</v>
      </c>
      <c r="G81" s="361" t="s">
        <v>960</v>
      </c>
      <c r="H81" s="362">
        <v>83</v>
      </c>
      <c r="I81" s="1132" t="s">
        <v>751</v>
      </c>
      <c r="J81" s="362" t="s">
        <v>30</v>
      </c>
      <c r="K81" s="360">
        <v>45969</v>
      </c>
      <c r="L81" s="362" t="s">
        <v>110</v>
      </c>
      <c r="M81" s="697">
        <v>66402</v>
      </c>
      <c r="N81" s="343">
        <v>53621</v>
      </c>
      <c r="O81" s="374"/>
      <c r="P81" s="362" t="s">
        <v>110</v>
      </c>
      <c r="Q81" s="972"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2" t="s">
        <v>751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79" t="s">
        <v>964</v>
      </c>
    </row>
    <row r="83" spans="1:28" ht="39.75" customHeight="1">
      <c r="A83" s="563" t="s">
        <v>965</v>
      </c>
      <c r="B83" s="358" t="s">
        <v>31</v>
      </c>
      <c r="C83" s="360">
        <v>46001</v>
      </c>
      <c r="D83" s="360" t="s">
        <v>56</v>
      </c>
      <c r="E83" s="360">
        <v>45966</v>
      </c>
      <c r="F83" s="358" t="s">
        <v>57</v>
      </c>
      <c r="G83" s="1333" t="s">
        <v>966</v>
      </c>
      <c r="H83" s="362">
        <v>77</v>
      </c>
      <c r="I83" s="1334" t="s">
        <v>751</v>
      </c>
      <c r="J83" s="362" t="s">
        <v>30</v>
      </c>
      <c r="K83" s="360">
        <v>45967</v>
      </c>
      <c r="L83" s="362" t="s">
        <v>110</v>
      </c>
      <c r="M83" s="697">
        <v>63997.35</v>
      </c>
      <c r="N83" s="343">
        <v>52838.35</v>
      </c>
      <c r="O83" s="374"/>
      <c r="P83" s="362" t="s">
        <v>110</v>
      </c>
      <c r="Q83" s="972" t="s">
        <v>38</v>
      </c>
      <c r="R83" s="363">
        <v>45967</v>
      </c>
      <c r="S83" s="364">
        <v>5053</v>
      </c>
      <c r="T83" s="364">
        <v>4652</v>
      </c>
      <c r="U83" s="1335">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2" t="s">
        <v>751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2" t="s">
        <v>751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751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3" t="s">
        <v>31</v>
      </c>
      <c r="C88" s="639">
        <v>45899</v>
      </c>
      <c r="D88" s="629" t="s">
        <v>50</v>
      </c>
      <c r="E88" s="629">
        <v>45876</v>
      </c>
      <c r="F88" s="629" t="s">
        <v>57</v>
      </c>
      <c r="G88" s="1184" t="s">
        <v>975</v>
      </c>
      <c r="H88" s="635">
        <v>0</v>
      </c>
      <c r="I88" s="1185" t="s">
        <v>751</v>
      </c>
      <c r="J88" s="635" t="s">
        <v>30</v>
      </c>
      <c r="K88" s="629">
        <v>45876</v>
      </c>
      <c r="L88" s="635" t="s">
        <v>110</v>
      </c>
      <c r="M88" s="636">
        <v>1462.85</v>
      </c>
      <c r="N88" s="343">
        <v>5035.75</v>
      </c>
      <c r="O88" s="430"/>
      <c r="P88" s="635" t="s">
        <v>110</v>
      </c>
      <c r="Q88" s="982" t="s">
        <v>38</v>
      </c>
      <c r="R88" s="272">
        <v>45876</v>
      </c>
      <c r="S88" s="1186">
        <v>116</v>
      </c>
      <c r="T88" s="983">
        <v>130</v>
      </c>
      <c r="U88" s="29">
        <v>1.1200000000000001</v>
      </c>
      <c r="V88" s="604">
        <v>45896</v>
      </c>
      <c r="W88" s="3">
        <v>1</v>
      </c>
      <c r="X88" s="3">
        <v>1</v>
      </c>
      <c r="Y88" s="3">
        <v>1</v>
      </c>
      <c r="Z88" s="59">
        <v>45926</v>
      </c>
      <c r="AA88" s="1357">
        <v>45926</v>
      </c>
      <c r="AB88" s="613" t="s">
        <v>976</v>
      </c>
    </row>
    <row r="89" spans="1:28" ht="39.75" customHeight="1">
      <c r="A89" s="563" t="s">
        <v>977</v>
      </c>
      <c r="B89" s="358" t="s">
        <v>31</v>
      </c>
      <c r="C89" s="360">
        <v>45959</v>
      </c>
      <c r="D89" s="360" t="s">
        <v>56</v>
      </c>
      <c r="E89" s="360">
        <v>45961</v>
      </c>
      <c r="F89" s="358" t="s">
        <v>61</v>
      </c>
      <c r="G89" s="702"/>
      <c r="H89" s="1046">
        <v>0</v>
      </c>
      <c r="I89" s="1132" t="s">
        <v>751</v>
      </c>
      <c r="J89" s="1046" t="s">
        <v>30</v>
      </c>
      <c r="K89" s="360" t="s">
        <v>555</v>
      </c>
      <c r="L89" s="1046" t="s">
        <v>110</v>
      </c>
      <c r="M89" s="1067">
        <v>15670.45</v>
      </c>
      <c r="N89" s="343">
        <v>12965</v>
      </c>
      <c r="O89" s="581"/>
      <c r="P89" s="1046" t="s">
        <v>110</v>
      </c>
      <c r="Q89" s="1068" t="s">
        <v>38</v>
      </c>
      <c r="R89" s="1048">
        <v>46031</v>
      </c>
      <c r="S89" s="333">
        <v>1202</v>
      </c>
      <c r="T89" s="707">
        <v>1208</v>
      </c>
      <c r="U89" s="3">
        <v>1</v>
      </c>
      <c r="V89" s="717">
        <v>46035</v>
      </c>
      <c r="W89" s="948">
        <v>1</v>
      </c>
      <c r="X89" s="1187">
        <v>1</v>
      </c>
      <c r="Y89" s="1187">
        <v>1</v>
      </c>
      <c r="Z89" s="498">
        <v>46043</v>
      </c>
      <c r="AA89" s="373" t="s">
        <v>753</v>
      </c>
      <c r="AB89" s="822" t="s">
        <v>978</v>
      </c>
    </row>
    <row r="90" spans="1:28" ht="39.75" customHeight="1">
      <c r="A90" s="297" t="s">
        <v>979</v>
      </c>
      <c r="B90" s="355" t="s">
        <v>31</v>
      </c>
      <c r="C90" s="19">
        <v>45899</v>
      </c>
      <c r="D90" s="18" t="s">
        <v>980</v>
      </c>
      <c r="E90" s="299">
        <v>45876</v>
      </c>
      <c r="F90" s="305" t="s">
        <v>852</v>
      </c>
      <c r="G90" s="495" t="s">
        <v>981</v>
      </c>
      <c r="H90" s="300">
        <v>0</v>
      </c>
      <c r="I90" s="301" t="s">
        <v>751</v>
      </c>
      <c r="J90" s="300" t="s">
        <v>30</v>
      </c>
      <c r="K90" s="19" t="s">
        <v>260</v>
      </c>
      <c r="L90" s="300" t="s">
        <v>110</v>
      </c>
      <c r="M90" s="346">
        <v>1343</v>
      </c>
      <c r="N90" s="343">
        <v>2310</v>
      </c>
      <c r="O90" s="343"/>
      <c r="P90" s="300" t="s">
        <v>110</v>
      </c>
      <c r="Q90" s="300" t="s">
        <v>38</v>
      </c>
      <c r="R90" s="127" t="s">
        <v>36</v>
      </c>
      <c r="S90" s="1188">
        <v>74</v>
      </c>
      <c r="T90" s="1188">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78"/>
      <c r="H91" s="300">
        <v>0</v>
      </c>
      <c r="I91" s="301" t="s">
        <v>751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751</v>
      </c>
      <c r="J92" s="300" t="s">
        <v>30</v>
      </c>
      <c r="K92" s="299">
        <v>45870</v>
      </c>
      <c r="L92" s="300" t="s">
        <v>110</v>
      </c>
      <c r="M92" s="346">
        <v>49307.5</v>
      </c>
      <c r="N92" s="343">
        <v>47409</v>
      </c>
      <c r="O92" s="343"/>
      <c r="P92" s="300" t="s">
        <v>110</v>
      </c>
      <c r="Q92" s="300" t="s">
        <v>38</v>
      </c>
      <c r="R92" s="944">
        <v>45870</v>
      </c>
      <c r="S92" s="1189">
        <v>3914</v>
      </c>
      <c r="T92" s="1190">
        <v>3675</v>
      </c>
      <c r="U92" s="1167">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751</v>
      </c>
      <c r="J93" s="362" t="s">
        <v>30</v>
      </c>
      <c r="K93" s="360">
        <v>45968</v>
      </c>
      <c r="L93" s="362" t="s">
        <v>110</v>
      </c>
      <c r="M93" s="650">
        <v>12840.7</v>
      </c>
      <c r="N93" s="650">
        <v>12272.4</v>
      </c>
      <c r="O93" s="650"/>
      <c r="P93" s="362" t="s">
        <v>110</v>
      </c>
      <c r="Q93" s="972" t="s">
        <v>38</v>
      </c>
      <c r="R93" s="59">
        <v>45937</v>
      </c>
      <c r="S93" s="1191">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751</v>
      </c>
      <c r="J94" s="703" t="s">
        <v>30</v>
      </c>
      <c r="K94" s="701">
        <v>46006</v>
      </c>
      <c r="L94" s="703" t="s">
        <v>110</v>
      </c>
      <c r="M94" s="827">
        <v>45512.75</v>
      </c>
      <c r="N94" s="343">
        <v>52537</v>
      </c>
      <c r="O94" s="581"/>
      <c r="P94" s="703" t="s">
        <v>110</v>
      </c>
      <c r="Q94" s="705" t="s">
        <v>38</v>
      </c>
      <c r="R94" s="706">
        <v>46006</v>
      </c>
      <c r="S94" s="333">
        <v>3675</v>
      </c>
      <c r="T94" s="981">
        <v>3820</v>
      </c>
      <c r="U94" s="1142">
        <v>1.04</v>
      </c>
      <c r="V94" s="717">
        <v>46027</v>
      </c>
      <c r="W94" s="280">
        <v>1</v>
      </c>
      <c r="X94" s="468">
        <v>1</v>
      </c>
      <c r="Y94" s="365">
        <v>1</v>
      </c>
      <c r="Z94" s="651">
        <v>46029</v>
      </c>
      <c r="AA94" s="373" t="s">
        <v>753</v>
      </c>
      <c r="AB94" s="929" t="s">
        <v>990</v>
      </c>
    </row>
    <row r="95" spans="1:28" ht="39.75" customHeight="1">
      <c r="A95" s="297" t="s">
        <v>241</v>
      </c>
      <c r="B95" s="298" t="s">
        <v>31</v>
      </c>
      <c r="C95" s="457">
        <v>45805</v>
      </c>
      <c r="D95" s="457" t="s">
        <v>56</v>
      </c>
      <c r="E95" s="457">
        <v>45695</v>
      </c>
      <c r="F95" s="457" t="s">
        <v>852</v>
      </c>
      <c r="G95" s="1192" t="s">
        <v>242</v>
      </c>
      <c r="H95" s="300">
        <v>0</v>
      </c>
      <c r="I95" s="301" t="s">
        <v>751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751</v>
      </c>
      <c r="J96" s="300" t="s">
        <v>30</v>
      </c>
      <c r="K96" s="299">
        <v>45870</v>
      </c>
      <c r="L96" s="300" t="s">
        <v>110</v>
      </c>
      <c r="M96" s="346">
        <v>12886.4</v>
      </c>
      <c r="N96" s="343">
        <v>18418.349999999999</v>
      </c>
      <c r="O96" s="343"/>
      <c r="P96" s="300" t="s">
        <v>110</v>
      </c>
      <c r="Q96" s="300" t="s">
        <v>38</v>
      </c>
      <c r="R96" s="630">
        <v>45870</v>
      </c>
      <c r="S96" s="1193">
        <v>884</v>
      </c>
      <c r="T96" s="1193">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751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751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3" t="s">
        <v>995</v>
      </c>
    </row>
    <row r="99" spans="1:28" ht="39.75" customHeight="1">
      <c r="A99" s="297" t="s">
        <v>248</v>
      </c>
      <c r="B99" s="298" t="s">
        <v>31</v>
      </c>
      <c r="C99" s="19">
        <v>45930</v>
      </c>
      <c r="D99" s="18" t="s">
        <v>50</v>
      </c>
      <c r="E99" s="299">
        <v>45868</v>
      </c>
      <c r="F99" s="298" t="s">
        <v>57</v>
      </c>
      <c r="G99" s="495" t="s">
        <v>249</v>
      </c>
      <c r="H99" s="300">
        <v>0</v>
      </c>
      <c r="I99" s="300" t="s">
        <v>751</v>
      </c>
      <c r="J99" s="300" t="s">
        <v>30</v>
      </c>
      <c r="K99" s="299">
        <v>45868</v>
      </c>
      <c r="L99" s="300" t="s">
        <v>110</v>
      </c>
      <c r="M99" s="346">
        <v>14179.65</v>
      </c>
      <c r="N99" s="343">
        <v>15936.8</v>
      </c>
      <c r="O99" s="973"/>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751</v>
      </c>
      <c r="J100" s="587" t="s">
        <v>30</v>
      </c>
      <c r="K100" s="360">
        <v>45853</v>
      </c>
      <c r="L100" s="362" t="s">
        <v>110</v>
      </c>
      <c r="M100" s="925">
        <v>68216.5</v>
      </c>
      <c r="N100" s="1397"/>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751</v>
      </c>
      <c r="J101" s="703" t="s">
        <v>30</v>
      </c>
      <c r="K101" s="701" t="s">
        <v>555</v>
      </c>
      <c r="L101" s="703" t="s">
        <v>110</v>
      </c>
      <c r="M101" s="962">
        <v>11500.3</v>
      </c>
      <c r="N101" s="850">
        <v>12331.25</v>
      </c>
      <c r="O101" s="962"/>
      <c r="P101" s="763" t="s">
        <v>110</v>
      </c>
      <c r="Q101" s="1314" t="s">
        <v>38</v>
      </c>
      <c r="R101" s="980">
        <v>45994</v>
      </c>
      <c r="S101" s="1188">
        <v>908</v>
      </c>
      <c r="T101" s="1188">
        <v>925</v>
      </c>
      <c r="U101" s="365">
        <f>IFERROR($T101/$S101, 0)</f>
        <v>1.0187224669603525</v>
      </c>
      <c r="V101" s="717">
        <v>46013</v>
      </c>
      <c r="W101" s="709">
        <v>1</v>
      </c>
      <c r="X101" s="280">
        <v>1</v>
      </c>
      <c r="Y101" s="468">
        <v>1</v>
      </c>
      <c r="Z101" s="379">
        <v>46025</v>
      </c>
      <c r="AA101" s="37" t="s">
        <v>753</v>
      </c>
      <c r="AB101" s="739" t="s">
        <v>999</v>
      </c>
    </row>
    <row r="102" spans="1:28" ht="39.75" customHeight="1">
      <c r="A102" s="563" t="s">
        <v>1000</v>
      </c>
      <c r="B102" s="358" t="s">
        <v>31</v>
      </c>
      <c r="C102" s="367">
        <v>45991</v>
      </c>
      <c r="D102" s="360" t="s">
        <v>804</v>
      </c>
      <c r="E102" s="360">
        <v>45953</v>
      </c>
      <c r="F102" s="358" t="s">
        <v>61</v>
      </c>
      <c r="G102" s="361" t="s">
        <v>1001</v>
      </c>
      <c r="H102" s="362">
        <v>0</v>
      </c>
      <c r="I102" s="362" t="s">
        <v>751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751</v>
      </c>
      <c r="J103" s="20" t="s">
        <v>30</v>
      </c>
      <c r="K103" s="475">
        <v>45838</v>
      </c>
      <c r="L103" s="20" t="s">
        <v>110</v>
      </c>
      <c r="M103" s="343">
        <v>72566</v>
      </c>
      <c r="N103" s="343">
        <v>9904.1</v>
      </c>
      <c r="O103" s="1398"/>
      <c r="P103" s="1399" t="s">
        <v>110</v>
      </c>
      <c r="Q103" s="300" t="s">
        <v>38</v>
      </c>
      <c r="R103" s="413">
        <v>45838</v>
      </c>
      <c r="S103" s="5">
        <v>765</v>
      </c>
      <c r="T103" s="44">
        <v>786</v>
      </c>
      <c r="U103" s="29">
        <v>1.03</v>
      </c>
      <c r="V103" s="505">
        <v>45845</v>
      </c>
      <c r="W103" s="280">
        <v>1</v>
      </c>
      <c r="X103" s="280">
        <v>1</v>
      </c>
      <c r="Y103" s="280">
        <v>1</v>
      </c>
      <c r="Z103" s="370">
        <v>45916</v>
      </c>
      <c r="AA103" s="691">
        <v>45916</v>
      </c>
      <c r="AB103" s="1124" t="s">
        <v>1003</v>
      </c>
    </row>
    <row r="104" spans="1:28" ht="39.75" customHeight="1">
      <c r="A104" s="297" t="s">
        <v>1004</v>
      </c>
      <c r="B104" s="311" t="s">
        <v>31</v>
      </c>
      <c r="C104" s="19">
        <v>45960</v>
      </c>
      <c r="D104" s="19" t="s">
        <v>50</v>
      </c>
      <c r="E104" s="19">
        <v>45945</v>
      </c>
      <c r="F104" s="18" t="s">
        <v>57</v>
      </c>
      <c r="G104" s="303" t="s">
        <v>1005</v>
      </c>
      <c r="H104" s="20">
        <v>0</v>
      </c>
      <c r="I104" s="20" t="s">
        <v>751</v>
      </c>
      <c r="J104" s="20" t="s">
        <v>30</v>
      </c>
      <c r="K104" s="299">
        <v>45936</v>
      </c>
      <c r="L104" s="313" t="s">
        <v>110</v>
      </c>
      <c r="M104" s="346">
        <v>4235.8</v>
      </c>
      <c r="N104" s="343">
        <v>3228.9</v>
      </c>
      <c r="O104" s="993"/>
      <c r="P104" s="964" t="s">
        <v>110</v>
      </c>
      <c r="Q104" s="966" t="s">
        <v>38</v>
      </c>
      <c r="R104" s="363">
        <v>45939</v>
      </c>
      <c r="S104" s="981">
        <v>228</v>
      </c>
      <c r="T104" s="981">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751</v>
      </c>
      <c r="J105" s="20" t="s">
        <v>30</v>
      </c>
      <c r="K105" s="299">
        <v>45902</v>
      </c>
      <c r="L105" s="300" t="s">
        <v>110</v>
      </c>
      <c r="M105" s="346">
        <v>3067.9</v>
      </c>
      <c r="N105" s="343">
        <v>8729.7000000000007</v>
      </c>
      <c r="O105" s="343"/>
      <c r="P105" s="300" t="s">
        <v>110</v>
      </c>
      <c r="Q105" s="300" t="s">
        <v>38</v>
      </c>
      <c r="R105" s="630">
        <v>45902</v>
      </c>
      <c r="S105" s="1193">
        <v>662</v>
      </c>
      <c r="T105" s="1194">
        <v>662</v>
      </c>
      <c r="U105" s="29">
        <v>1</v>
      </c>
      <c r="V105" s="604">
        <v>45909</v>
      </c>
      <c r="W105" s="468">
        <v>1</v>
      </c>
      <c r="X105" s="468">
        <v>1</v>
      </c>
      <c r="Y105" s="468">
        <v>1</v>
      </c>
      <c r="Z105" s="463">
        <v>45926</v>
      </c>
      <c r="AA105" s="463">
        <v>45926</v>
      </c>
      <c r="AB105" s="1195" t="s">
        <v>1007</v>
      </c>
    </row>
    <row r="106" spans="1:28" ht="39.75" customHeight="1">
      <c r="A106" s="297" t="s">
        <v>227</v>
      </c>
      <c r="B106" s="298" t="s">
        <v>31</v>
      </c>
      <c r="C106" s="19">
        <v>45868</v>
      </c>
      <c r="D106" s="299" t="s">
        <v>50</v>
      </c>
      <c r="E106" s="299">
        <v>45849</v>
      </c>
      <c r="F106" s="457" t="s">
        <v>57</v>
      </c>
      <c r="G106" s="495" t="s">
        <v>228</v>
      </c>
      <c r="H106" s="300">
        <v>0</v>
      </c>
      <c r="I106" s="300" t="s">
        <v>751</v>
      </c>
      <c r="J106" s="300" t="s">
        <v>30</v>
      </c>
      <c r="K106" s="299">
        <v>45848</v>
      </c>
      <c r="L106" s="300" t="s">
        <v>110</v>
      </c>
      <c r="M106" s="346">
        <v>1206</v>
      </c>
      <c r="N106" s="343">
        <v>1195</v>
      </c>
      <c r="O106" s="343"/>
      <c r="P106" s="300" t="s">
        <v>110</v>
      </c>
      <c r="Q106" s="300" t="s">
        <v>38</v>
      </c>
      <c r="R106" s="630">
        <v>45848</v>
      </c>
      <c r="S106" s="1193">
        <v>90</v>
      </c>
      <c r="T106" s="1193">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2" t="s">
        <v>231</v>
      </c>
      <c r="H107" s="300">
        <v>0</v>
      </c>
      <c r="I107" s="301" t="s">
        <v>751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2" t="s">
        <v>233</v>
      </c>
      <c r="H108" s="300">
        <v>0</v>
      </c>
      <c r="I108" s="301" t="s">
        <v>751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804</v>
      </c>
      <c r="E109" s="360">
        <v>45961</v>
      </c>
      <c r="F109" s="358" t="s">
        <v>57</v>
      </c>
      <c r="G109" s="361"/>
      <c r="H109" s="362">
        <v>0</v>
      </c>
      <c r="I109" s="362" t="s">
        <v>751</v>
      </c>
      <c r="J109" s="362" t="s">
        <v>30</v>
      </c>
      <c r="K109" s="360" t="s">
        <v>555</v>
      </c>
      <c r="L109" s="362" t="s">
        <v>110</v>
      </c>
      <c r="M109" s="650">
        <v>39221.800000000003</v>
      </c>
      <c r="N109" s="957">
        <v>42623.8</v>
      </c>
      <c r="O109" s="957"/>
      <c r="P109" s="805" t="s">
        <v>110</v>
      </c>
      <c r="Q109" s="991" t="s">
        <v>38</v>
      </c>
      <c r="R109" s="804">
        <v>45950</v>
      </c>
      <c r="S109" s="333">
        <v>3078</v>
      </c>
      <c r="T109" s="333">
        <v>3272</v>
      </c>
      <c r="U109" s="365">
        <f>IFERROR($T109/$S109, 0)</f>
        <v>1.0630279402209226</v>
      </c>
      <c r="V109" s="370">
        <v>45966</v>
      </c>
      <c r="W109" s="280">
        <v>1</v>
      </c>
      <c r="X109" s="7">
        <v>1</v>
      </c>
      <c r="Y109" s="7">
        <v>1</v>
      </c>
      <c r="Z109" s="59">
        <v>45999</v>
      </c>
      <c r="AA109" s="668">
        <v>45999</v>
      </c>
      <c r="AB109" s="1196"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751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751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751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751</v>
      </c>
      <c r="J117" s="20" t="s">
        <v>30</v>
      </c>
      <c r="K117" s="19">
        <v>45728</v>
      </c>
      <c r="L117" s="20" t="s">
        <v>110</v>
      </c>
      <c r="M117" s="343">
        <v>60843.5</v>
      </c>
      <c r="N117" s="423">
        <v>59355.5</v>
      </c>
      <c r="O117" s="423"/>
      <c r="P117" s="20" t="s">
        <v>110</v>
      </c>
      <c r="Q117" s="300" t="s">
        <v>38</v>
      </c>
      <c r="R117" s="505">
        <v>45722</v>
      </c>
      <c r="S117" s="1197">
        <v>4979</v>
      </c>
      <c r="T117" s="364">
        <v>5020</v>
      </c>
      <c r="U117" s="3">
        <v>1.01</v>
      </c>
      <c r="V117" s="691">
        <v>45741</v>
      </c>
      <c r="W117" s="365">
        <v>1</v>
      </c>
      <c r="X117" s="365">
        <v>1</v>
      </c>
      <c r="Y117" s="7">
        <v>1</v>
      </c>
      <c r="Z117" s="281" t="s">
        <v>840</v>
      </c>
      <c r="AA117" s="373" t="s">
        <v>753</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751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753</v>
      </c>
      <c r="AB120" s="27" t="s">
        <v>1024</v>
      </c>
    </row>
    <row r="121" spans="1:28" ht="39.75" customHeight="1">
      <c r="A121" s="503" t="s">
        <v>287</v>
      </c>
      <c r="B121" s="302" t="s">
        <v>28</v>
      </c>
      <c r="C121" s="19">
        <v>45772</v>
      </c>
      <c r="D121" s="19" t="s">
        <v>56</v>
      </c>
      <c r="E121" s="305">
        <v>45685</v>
      </c>
      <c r="F121" s="305" t="s">
        <v>59</v>
      </c>
      <c r="G121" s="441" t="s">
        <v>288</v>
      </c>
      <c r="H121" s="304">
        <v>76</v>
      </c>
      <c r="I121" s="301" t="s">
        <v>751</v>
      </c>
      <c r="J121" s="304" t="s">
        <v>30</v>
      </c>
      <c r="K121" s="305">
        <v>45692</v>
      </c>
      <c r="L121" s="304" t="s">
        <v>110</v>
      </c>
      <c r="M121" s="497">
        <v>90302</v>
      </c>
      <c r="N121" s="343">
        <v>98764.5</v>
      </c>
      <c r="O121" s="343"/>
      <c r="P121" s="304" t="s">
        <v>110</v>
      </c>
      <c r="Q121" s="300" t="s">
        <v>38</v>
      </c>
      <c r="R121" s="130">
        <v>45694</v>
      </c>
      <c r="S121" s="1198">
        <v>8420</v>
      </c>
      <c r="T121" s="1199">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751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753</v>
      </c>
      <c r="AB122" s="11" t="s">
        <v>1026</v>
      </c>
    </row>
    <row r="123" spans="1:28" ht="39.75" customHeight="1">
      <c r="A123" s="503" t="s">
        <v>291</v>
      </c>
      <c r="B123" s="302" t="s">
        <v>28</v>
      </c>
      <c r="C123" s="19">
        <v>45772</v>
      </c>
      <c r="D123" s="19" t="s">
        <v>1020</v>
      </c>
      <c r="E123" s="305">
        <v>45695</v>
      </c>
      <c r="F123" s="18" t="s">
        <v>1022</v>
      </c>
      <c r="G123" s="441" t="s">
        <v>290</v>
      </c>
      <c r="H123" s="304">
        <v>86</v>
      </c>
      <c r="I123" s="304" t="s">
        <v>751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751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753</v>
      </c>
      <c r="AB124" s="27" t="s">
        <v>1027</v>
      </c>
    </row>
    <row r="125" spans="1:28" ht="39.75" customHeight="1">
      <c r="A125" s="503" t="s">
        <v>294</v>
      </c>
      <c r="B125" s="302" t="s">
        <v>28</v>
      </c>
      <c r="C125" s="19">
        <v>45772</v>
      </c>
      <c r="D125" s="305" t="s">
        <v>874</v>
      </c>
      <c r="E125" s="305">
        <v>45686</v>
      </c>
      <c r="F125" s="305" t="s">
        <v>1015</v>
      </c>
      <c r="G125" s="441" t="s">
        <v>295</v>
      </c>
      <c r="H125" s="304">
        <v>81</v>
      </c>
      <c r="I125" s="301" t="s">
        <v>751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751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751</v>
      </c>
      <c r="J127" s="304" t="s">
        <v>30</v>
      </c>
      <c r="K127" s="305">
        <v>45698</v>
      </c>
      <c r="L127" s="304" t="s">
        <v>110</v>
      </c>
      <c r="M127" s="497">
        <v>63402.5</v>
      </c>
      <c r="N127" s="423">
        <v>62670.5</v>
      </c>
      <c r="O127" s="423"/>
      <c r="P127" s="304" t="s">
        <v>110</v>
      </c>
      <c r="Q127" s="300" t="s">
        <v>38</v>
      </c>
      <c r="R127" s="505">
        <v>45695</v>
      </c>
      <c r="S127" s="1197">
        <v>4979</v>
      </c>
      <c r="T127" s="376">
        <v>4984</v>
      </c>
      <c r="U127" s="365">
        <v>1</v>
      </c>
      <c r="V127" s="370">
        <v>45714</v>
      </c>
      <c r="W127" s="365">
        <v>1</v>
      </c>
      <c r="X127" s="365">
        <v>1</v>
      </c>
      <c r="Y127" s="7">
        <v>1</v>
      </c>
      <c r="Z127" s="281" t="s">
        <v>840</v>
      </c>
      <c r="AA127" s="373" t="s">
        <v>753</v>
      </c>
      <c r="AB127" s="1200"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2">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1" t="s">
        <v>28</v>
      </c>
      <c r="C131" s="457">
        <v>45688</v>
      </c>
      <c r="D131" s="457" t="s">
        <v>1023</v>
      </c>
      <c r="E131" s="457">
        <v>45695</v>
      </c>
      <c r="F131" s="299" t="s">
        <v>59</v>
      </c>
      <c r="G131" s="1192"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753</v>
      </c>
      <c r="AB131" s="1202"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753</v>
      </c>
      <c r="AB132" s="1200" t="s">
        <v>1038</v>
      </c>
    </row>
    <row r="133" spans="1:28" ht="39.75" customHeight="1">
      <c r="A133" s="297" t="s">
        <v>310</v>
      </c>
      <c r="B133" s="302" t="s">
        <v>28</v>
      </c>
      <c r="C133" s="19">
        <v>45772</v>
      </c>
      <c r="D133" s="18" t="s">
        <v>843</v>
      </c>
      <c r="E133" s="19">
        <v>45743</v>
      </c>
      <c r="F133" s="18" t="s">
        <v>1039</v>
      </c>
      <c r="G133" s="303" t="s">
        <v>311</v>
      </c>
      <c r="H133" s="20">
        <v>85</v>
      </c>
      <c r="I133" s="304" t="s">
        <v>751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753</v>
      </c>
      <c r="AB133" s="76" t="s">
        <v>1040</v>
      </c>
    </row>
    <row r="134" spans="1:28" ht="39.75" customHeight="1">
      <c r="A134" s="297" t="s">
        <v>312</v>
      </c>
      <c r="B134" s="302" t="s">
        <v>28</v>
      </c>
      <c r="C134" s="19">
        <v>45772</v>
      </c>
      <c r="D134" s="18" t="s">
        <v>1041</v>
      </c>
      <c r="E134" s="19">
        <v>45743</v>
      </c>
      <c r="F134" s="18" t="s">
        <v>55</v>
      </c>
      <c r="G134" s="303" t="s">
        <v>313</v>
      </c>
      <c r="H134" s="20">
        <v>88</v>
      </c>
      <c r="I134" s="304" t="s">
        <v>751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753</v>
      </c>
      <c r="AB134" s="11"/>
    </row>
    <row r="135" spans="1:28" ht="39.75" customHeight="1">
      <c r="A135" s="297" t="s">
        <v>314</v>
      </c>
      <c r="B135" s="302" t="s">
        <v>28</v>
      </c>
      <c r="C135" s="19">
        <v>45772</v>
      </c>
      <c r="D135" s="18" t="s">
        <v>1030</v>
      </c>
      <c r="E135" s="19">
        <v>45743</v>
      </c>
      <c r="F135" s="18" t="s">
        <v>59</v>
      </c>
      <c r="G135" s="303" t="s">
        <v>315</v>
      </c>
      <c r="H135" s="20">
        <v>57</v>
      </c>
      <c r="I135" s="304" t="s">
        <v>751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753</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751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751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751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751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751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751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751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751</v>
      </c>
      <c r="J147" s="300" t="s">
        <v>30</v>
      </c>
      <c r="K147" s="299">
        <v>45757</v>
      </c>
      <c r="L147" s="300" t="s">
        <v>110</v>
      </c>
      <c r="M147" s="346">
        <v>78331</v>
      </c>
      <c r="N147" s="343">
        <v>82072.25</v>
      </c>
      <c r="O147" s="343"/>
      <c r="P147" s="300" t="s">
        <v>110</v>
      </c>
      <c r="Q147" s="300" t="s">
        <v>38</v>
      </c>
      <c r="R147" s="500">
        <v>45757</v>
      </c>
      <c r="S147" s="364">
        <v>6334</v>
      </c>
      <c r="T147" s="364">
        <v>6228</v>
      </c>
      <c r="U147" s="1167">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751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3">
        <v>45894</v>
      </c>
      <c r="AA148" s="1203">
        <v>45894</v>
      </c>
      <c r="AB148" s="91" t="s">
        <v>1047</v>
      </c>
    </row>
    <row r="149" spans="1:28" ht="39.75" customHeight="1">
      <c r="A149" s="297" t="s">
        <v>343</v>
      </c>
      <c r="B149" s="302" t="s">
        <v>28</v>
      </c>
      <c r="C149" s="19">
        <v>45772</v>
      </c>
      <c r="D149" s="18" t="s">
        <v>874</v>
      </c>
      <c r="E149" s="19">
        <v>45743</v>
      </c>
      <c r="F149" s="18" t="s">
        <v>1015</v>
      </c>
      <c r="G149" s="303" t="s">
        <v>344</v>
      </c>
      <c r="H149" s="20">
        <v>80</v>
      </c>
      <c r="I149" s="304" t="s">
        <v>751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751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3">
        <v>45894</v>
      </c>
      <c r="AA152" s="1203">
        <v>45894</v>
      </c>
      <c r="AB152" s="27" t="s">
        <v>1048</v>
      </c>
    </row>
    <row r="153" spans="1:28" ht="39.75" customHeight="1">
      <c r="A153" s="297" t="s">
        <v>355</v>
      </c>
      <c r="B153" s="302" t="s">
        <v>28</v>
      </c>
      <c r="C153" s="19">
        <v>45772</v>
      </c>
      <c r="D153" s="18" t="s">
        <v>874</v>
      </c>
      <c r="E153" s="19">
        <v>45716</v>
      </c>
      <c r="F153" s="18" t="s">
        <v>1015</v>
      </c>
      <c r="G153" s="303" t="s">
        <v>356</v>
      </c>
      <c r="H153" s="20">
        <v>82</v>
      </c>
      <c r="I153" s="304" t="s">
        <v>751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751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751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751</v>
      </c>
      <c r="J156" s="20" t="s">
        <v>30</v>
      </c>
      <c r="K156" s="19">
        <v>45698</v>
      </c>
      <c r="L156" s="304" t="s">
        <v>110</v>
      </c>
      <c r="M156" s="343">
        <v>67892.5</v>
      </c>
      <c r="N156" s="343">
        <v>65771.429999999993</v>
      </c>
      <c r="O156" s="343"/>
      <c r="P156" s="304" t="s">
        <v>110</v>
      </c>
      <c r="Q156" s="300" t="s">
        <v>38</v>
      </c>
      <c r="R156" s="129">
        <v>45709</v>
      </c>
      <c r="S156" s="6">
        <v>5494</v>
      </c>
      <c r="T156" s="44">
        <v>5431</v>
      </c>
      <c r="U156" s="1204">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753</v>
      </c>
      <c r="AB158" s="11"/>
    </row>
    <row r="159" spans="1:28" ht="39.75" customHeight="1">
      <c r="A159" s="297" t="s">
        <v>372</v>
      </c>
      <c r="B159" s="302" t="s">
        <v>28</v>
      </c>
      <c r="C159" s="305">
        <v>45711</v>
      </c>
      <c r="D159" s="19" t="s">
        <v>1041</v>
      </c>
      <c r="E159" s="299">
        <v>45706</v>
      </c>
      <c r="F159" s="19" t="s">
        <v>55</v>
      </c>
      <c r="G159" s="306" t="s">
        <v>373</v>
      </c>
      <c r="H159" s="20">
        <v>85</v>
      </c>
      <c r="I159" s="304" t="s">
        <v>751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751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751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751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751</v>
      </c>
      <c r="J163" s="20" t="s">
        <v>30</v>
      </c>
      <c r="K163" s="19">
        <v>45698</v>
      </c>
      <c r="L163" s="304" t="s">
        <v>110</v>
      </c>
      <c r="M163" s="343">
        <v>68216.5</v>
      </c>
      <c r="N163" s="343">
        <v>65624.5</v>
      </c>
      <c r="O163" s="343"/>
      <c r="P163" s="304" t="s">
        <v>110</v>
      </c>
      <c r="Q163" s="300" t="s">
        <v>38</v>
      </c>
      <c r="R163" s="604">
        <v>45698</v>
      </c>
      <c r="S163" s="641">
        <v>5410</v>
      </c>
      <c r="T163" s="465">
        <v>5337</v>
      </c>
      <c r="U163" s="1205">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751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7">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751</v>
      </c>
      <c r="J172" s="304" t="s">
        <v>30</v>
      </c>
      <c r="K172" s="298" t="s">
        <v>38</v>
      </c>
      <c r="L172" s="304" t="s">
        <v>110</v>
      </c>
      <c r="M172" s="497">
        <v>289634.75</v>
      </c>
      <c r="N172" s="423">
        <v>296306.83</v>
      </c>
      <c r="O172" s="423"/>
      <c r="P172" s="574" t="s">
        <v>110</v>
      </c>
      <c r="Q172" s="300" t="s">
        <v>38</v>
      </c>
      <c r="R172" s="505">
        <v>45693</v>
      </c>
      <c r="S172" s="378">
        <v>22725</v>
      </c>
      <c r="T172" s="376">
        <v>22085</v>
      </c>
      <c r="U172" s="1167">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751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6"/>
      <c r="AD173" s="1007"/>
      <c r="AE173" s="1206"/>
    </row>
    <row r="174" spans="1:31" ht="39.75" customHeight="1">
      <c r="A174" s="297" t="s">
        <v>425</v>
      </c>
      <c r="B174" s="302" t="s">
        <v>28</v>
      </c>
      <c r="C174" s="19">
        <v>45838</v>
      </c>
      <c r="D174" s="18" t="s">
        <v>1044</v>
      </c>
      <c r="E174" s="19">
        <v>45824</v>
      </c>
      <c r="F174" s="18" t="s">
        <v>59</v>
      </c>
      <c r="G174" s="306" t="s">
        <v>426</v>
      </c>
      <c r="H174" s="20">
        <v>0</v>
      </c>
      <c r="I174" s="304" t="s">
        <v>751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751</v>
      </c>
      <c r="J175" s="792" t="s">
        <v>30</v>
      </c>
      <c r="K175" s="760">
        <v>46027</v>
      </c>
      <c r="L175" s="714" t="s">
        <v>110</v>
      </c>
      <c r="M175" s="850">
        <v>73334</v>
      </c>
      <c r="N175" s="973">
        <v>73164</v>
      </c>
      <c r="O175" s="582"/>
      <c r="P175" s="792" t="s">
        <v>110</v>
      </c>
      <c r="Q175" s="1314" t="s">
        <v>38</v>
      </c>
      <c r="R175" s="737">
        <v>46027</v>
      </c>
      <c r="S175" s="5">
        <v>5860</v>
      </c>
      <c r="T175" s="1060">
        <v>5883</v>
      </c>
      <c r="U175" s="79">
        <v>1</v>
      </c>
      <c r="V175" s="1062">
        <v>46034</v>
      </c>
      <c r="W175" s="280">
        <v>1</v>
      </c>
      <c r="X175" s="280">
        <v>1</v>
      </c>
      <c r="Y175" s="280">
        <v>1</v>
      </c>
      <c r="Z175" s="737">
        <v>46052</v>
      </c>
      <c r="AA175" s="373" t="s">
        <v>936</v>
      </c>
      <c r="AB175" s="1015" t="s">
        <v>1069</v>
      </c>
    </row>
    <row r="176" spans="1:31" ht="39.75" customHeight="1">
      <c r="A176" s="573" t="s">
        <v>1070</v>
      </c>
      <c r="B176" s="780" t="s">
        <v>1068</v>
      </c>
      <c r="C176" s="24">
        <v>46052</v>
      </c>
      <c r="D176" s="577" t="s">
        <v>56</v>
      </c>
      <c r="E176" s="791">
        <v>46027</v>
      </c>
      <c r="F176" s="576" t="s">
        <v>935</v>
      </c>
      <c r="G176" s="848"/>
      <c r="H176" s="579">
        <v>87</v>
      </c>
      <c r="I176" s="584" t="s">
        <v>751</v>
      </c>
      <c r="J176" s="792" t="s">
        <v>30</v>
      </c>
      <c r="K176" s="760">
        <v>46027</v>
      </c>
      <c r="L176" s="714" t="s">
        <v>110</v>
      </c>
      <c r="M176" s="850">
        <v>78025</v>
      </c>
      <c r="N176" s="973">
        <v>77855</v>
      </c>
      <c r="O176" s="582"/>
      <c r="P176" s="792" t="s">
        <v>110</v>
      </c>
      <c r="Q176" s="1314" t="s">
        <v>38</v>
      </c>
      <c r="R176" s="737">
        <v>46027</v>
      </c>
      <c r="S176" s="5">
        <v>6432</v>
      </c>
      <c r="T176" s="743">
        <v>6309</v>
      </c>
      <c r="U176" s="79">
        <v>0.98</v>
      </c>
      <c r="V176" s="737">
        <v>46035</v>
      </c>
      <c r="W176" s="756">
        <v>1</v>
      </c>
      <c r="X176" s="756">
        <v>1</v>
      </c>
      <c r="Y176" s="280">
        <v>1</v>
      </c>
      <c r="Z176" s="737">
        <v>46052</v>
      </c>
      <c r="AA176" s="373" t="s">
        <v>936</v>
      </c>
      <c r="AB176" s="1015" t="s">
        <v>1071</v>
      </c>
    </row>
    <row r="177" spans="1:31" ht="39.75" customHeight="1">
      <c r="A177" s="297" t="s">
        <v>1072</v>
      </c>
      <c r="B177" s="311" t="s">
        <v>1068</v>
      </c>
      <c r="C177" s="19">
        <v>46052</v>
      </c>
      <c r="D177" s="305" t="s">
        <v>56</v>
      </c>
      <c r="E177" s="19">
        <v>46027</v>
      </c>
      <c r="F177" s="842" t="s">
        <v>852</v>
      </c>
      <c r="G177" s="842"/>
      <c r="H177" s="767">
        <v>0</v>
      </c>
      <c r="I177" s="304" t="s">
        <v>751</v>
      </c>
      <c r="J177" s="767" t="s">
        <v>30</v>
      </c>
      <c r="K177" s="760">
        <v>46027</v>
      </c>
      <c r="L177" s="714" t="s">
        <v>110</v>
      </c>
      <c r="M177" s="827">
        <v>54261.05</v>
      </c>
      <c r="N177" s="343">
        <v>45087.05</v>
      </c>
      <c r="O177" s="582"/>
      <c r="P177" s="792" t="s">
        <v>110</v>
      </c>
      <c r="Q177" s="1314" t="s">
        <v>38</v>
      </c>
      <c r="R177" s="737">
        <v>46027</v>
      </c>
      <c r="S177" s="5">
        <v>4022</v>
      </c>
      <c r="T177" s="743">
        <v>4019</v>
      </c>
      <c r="U177" s="3">
        <v>1</v>
      </c>
      <c r="V177" s="833">
        <v>46037</v>
      </c>
      <c r="W177" s="756">
        <v>1</v>
      </c>
      <c r="X177" s="756">
        <v>1</v>
      </c>
      <c r="Y177" s="280">
        <v>1</v>
      </c>
      <c r="Z177" s="775">
        <v>46059</v>
      </c>
      <c r="AA177" s="373" t="s">
        <v>936</v>
      </c>
      <c r="AB177" s="1015" t="s">
        <v>1073</v>
      </c>
    </row>
    <row r="178" spans="1:31" ht="39.75" customHeight="1">
      <c r="A178" s="573" t="s">
        <v>1074</v>
      </c>
      <c r="B178" s="1262" t="s">
        <v>1068</v>
      </c>
      <c r="C178" s="24">
        <v>46052</v>
      </c>
      <c r="D178" s="1263" t="s">
        <v>56</v>
      </c>
      <c r="E178" s="1264">
        <v>46027</v>
      </c>
      <c r="F178" s="1265" t="s">
        <v>852</v>
      </c>
      <c r="G178" s="1265"/>
      <c r="H178" s="1266">
        <v>0</v>
      </c>
      <c r="I178" s="1267" t="s">
        <v>751</v>
      </c>
      <c r="J178" s="1266" t="s">
        <v>30</v>
      </c>
      <c r="K178" s="1268">
        <v>46027</v>
      </c>
      <c r="L178" s="1260" t="s">
        <v>110</v>
      </c>
      <c r="M178" s="1269">
        <v>18078.28</v>
      </c>
      <c r="N178" s="973">
        <v>19162.75</v>
      </c>
      <c r="O178" s="582"/>
      <c r="P178" s="1266" t="s">
        <v>110</v>
      </c>
      <c r="Q178" s="1271" t="s">
        <v>38</v>
      </c>
      <c r="R178" s="1270">
        <v>46027</v>
      </c>
      <c r="S178" s="5">
        <v>1284</v>
      </c>
      <c r="T178" s="380">
        <v>1277</v>
      </c>
      <c r="U178" s="1272">
        <v>0.99</v>
      </c>
      <c r="V178" s="59">
        <v>46042</v>
      </c>
      <c r="W178" s="1273">
        <v>1</v>
      </c>
      <c r="X178" s="1274">
        <v>1</v>
      </c>
      <c r="Y178" s="280">
        <v>1</v>
      </c>
      <c r="Z178" s="1275">
        <v>46059</v>
      </c>
      <c r="AA178" s="373" t="s">
        <v>936</v>
      </c>
      <c r="AB178" s="1276" t="s">
        <v>1075</v>
      </c>
    </row>
    <row r="179" spans="1:31" ht="39.75" customHeight="1">
      <c r="A179" s="297" t="s">
        <v>1076</v>
      </c>
      <c r="B179" s="311" t="s">
        <v>1068</v>
      </c>
      <c r="C179" s="19">
        <v>46045</v>
      </c>
      <c r="D179" s="305" t="s">
        <v>56</v>
      </c>
      <c r="E179" s="19"/>
      <c r="F179" s="18" t="s">
        <v>1077</v>
      </c>
      <c r="G179" s="303"/>
      <c r="H179" s="779">
        <v>80</v>
      </c>
      <c r="I179" s="304" t="s">
        <v>751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753</v>
      </c>
      <c r="AB179" s="352" t="s">
        <v>1078</v>
      </c>
      <c r="AC179" s="816"/>
      <c r="AD179" s="816"/>
      <c r="AE179" s="1008"/>
    </row>
    <row r="180" spans="1:31" ht="39.75" customHeight="1">
      <c r="A180" s="297" t="s">
        <v>1079</v>
      </c>
      <c r="B180" s="311" t="s">
        <v>1068</v>
      </c>
      <c r="C180" s="19">
        <v>46045</v>
      </c>
      <c r="D180" s="305" t="s">
        <v>56</v>
      </c>
      <c r="E180" s="19"/>
      <c r="F180" s="18" t="s">
        <v>1077</v>
      </c>
      <c r="G180" s="303"/>
      <c r="H180" s="779">
        <v>89</v>
      </c>
      <c r="I180" s="304" t="s">
        <v>751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753</v>
      </c>
      <c r="AB180" s="352" t="s">
        <v>1080</v>
      </c>
      <c r="AC180" s="816"/>
      <c r="AD180" s="816"/>
      <c r="AE180" s="1008"/>
    </row>
    <row r="181" spans="1:31" ht="39.75" customHeight="1">
      <c r="A181" s="297" t="s">
        <v>1081</v>
      </c>
      <c r="B181" s="355" t="s">
        <v>1068</v>
      </c>
      <c r="C181" s="299">
        <v>46045</v>
      </c>
      <c r="D181" s="457" t="s">
        <v>56</v>
      </c>
      <c r="E181" s="299">
        <v>45959</v>
      </c>
      <c r="F181" s="298" t="s">
        <v>1077</v>
      </c>
      <c r="G181" s="495"/>
      <c r="H181" s="677">
        <v>77</v>
      </c>
      <c r="I181" s="304" t="s">
        <v>751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4" t="s">
        <v>1082</v>
      </c>
      <c r="AC181" s="816"/>
      <c r="AD181" s="816"/>
      <c r="AE181" s="1008"/>
    </row>
    <row r="182" spans="1:31" ht="39.75" customHeight="1">
      <c r="A182" s="297" t="s">
        <v>1083</v>
      </c>
      <c r="B182" s="355" t="s">
        <v>1068</v>
      </c>
      <c r="C182" s="299">
        <v>46045</v>
      </c>
      <c r="D182" s="457" t="s">
        <v>56</v>
      </c>
      <c r="E182" s="299"/>
      <c r="F182" s="18" t="s">
        <v>1077</v>
      </c>
      <c r="G182" s="495"/>
      <c r="H182" s="677">
        <v>62</v>
      </c>
      <c r="I182" s="304" t="s">
        <v>751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63">
        <v>46114</v>
      </c>
      <c r="AB182" s="352" t="s">
        <v>1084</v>
      </c>
      <c r="AC182" s="816"/>
      <c r="AD182" s="816"/>
      <c r="AE182" s="1008"/>
    </row>
    <row r="183" spans="1:31" ht="39.75" customHeight="1">
      <c r="A183" s="297" t="s">
        <v>1085</v>
      </c>
      <c r="B183" s="355" t="s">
        <v>1068</v>
      </c>
      <c r="C183" s="299">
        <v>46045</v>
      </c>
      <c r="D183" s="457" t="s">
        <v>56</v>
      </c>
      <c r="E183" s="299"/>
      <c r="F183" s="18" t="s">
        <v>1077</v>
      </c>
      <c r="G183" s="495"/>
      <c r="H183" s="677">
        <v>80</v>
      </c>
      <c r="I183" s="304" t="s">
        <v>751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753</v>
      </c>
      <c r="AB183" s="352" t="s">
        <v>1086</v>
      </c>
      <c r="AC183" s="816"/>
      <c r="AD183" s="816"/>
      <c r="AE183" s="1008"/>
    </row>
    <row r="184" spans="1:31" ht="39.75" customHeight="1">
      <c r="A184" s="297" t="s">
        <v>1087</v>
      </c>
      <c r="B184" s="311" t="s">
        <v>1068</v>
      </c>
      <c r="C184" s="19">
        <v>46045</v>
      </c>
      <c r="D184" s="305" t="s">
        <v>56</v>
      </c>
      <c r="E184" s="19"/>
      <c r="F184" s="18" t="s">
        <v>1077</v>
      </c>
      <c r="G184" s="303"/>
      <c r="H184" s="779">
        <v>83</v>
      </c>
      <c r="I184" s="304" t="s">
        <v>751</v>
      </c>
      <c r="J184" s="20" t="s">
        <v>30</v>
      </c>
      <c r="K184" s="19" t="s">
        <v>260</v>
      </c>
      <c r="L184" s="20" t="s">
        <v>110</v>
      </c>
      <c r="M184" s="817">
        <v>170</v>
      </c>
      <c r="N184" s="423">
        <v>499.4</v>
      </c>
      <c r="O184" s="423"/>
      <c r="P184" s="20" t="s">
        <v>110</v>
      </c>
      <c r="Q184" s="300" t="s">
        <v>38</v>
      </c>
      <c r="R184" s="974" t="s">
        <v>260</v>
      </c>
      <c r="S184" s="992">
        <v>5947</v>
      </c>
      <c r="T184" s="44">
        <v>5947</v>
      </c>
      <c r="U184" s="3">
        <v>1</v>
      </c>
      <c r="V184" s="59">
        <v>45964</v>
      </c>
      <c r="W184" s="7">
        <v>1</v>
      </c>
      <c r="X184" s="7">
        <v>1</v>
      </c>
      <c r="Y184" s="7">
        <v>1</v>
      </c>
      <c r="Z184" s="379">
        <v>46002</v>
      </c>
      <c r="AA184" s="373" t="s">
        <v>753</v>
      </c>
      <c r="AB184" s="352" t="s">
        <v>1088</v>
      </c>
      <c r="AC184" s="816"/>
      <c r="AD184" s="816"/>
      <c r="AE184" s="1008"/>
    </row>
    <row r="185" spans="1:31" ht="39.75" customHeight="1">
      <c r="A185" s="297" t="s">
        <v>1089</v>
      </c>
      <c r="B185" s="311" t="s">
        <v>1068</v>
      </c>
      <c r="C185" s="19">
        <v>46045</v>
      </c>
      <c r="D185" s="305" t="s">
        <v>56</v>
      </c>
      <c r="E185" s="19"/>
      <c r="F185" s="18" t="s">
        <v>1077</v>
      </c>
      <c r="G185" s="303"/>
      <c r="H185" s="779">
        <v>85</v>
      </c>
      <c r="I185" s="304" t="s">
        <v>751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63">
        <v>46114</v>
      </c>
      <c r="AB185" s="352" t="s">
        <v>1090</v>
      </c>
      <c r="AC185" s="816"/>
      <c r="AD185" s="816"/>
      <c r="AE185" s="1008"/>
    </row>
    <row r="186" spans="1:31" ht="39.75" customHeight="1">
      <c r="A186" s="297" t="s">
        <v>1091</v>
      </c>
      <c r="B186" s="355" t="s">
        <v>1068</v>
      </c>
      <c r="C186" s="299">
        <v>46045</v>
      </c>
      <c r="D186" s="457" t="s">
        <v>56</v>
      </c>
      <c r="E186" s="299">
        <v>45959</v>
      </c>
      <c r="F186" s="298" t="s">
        <v>1077</v>
      </c>
      <c r="G186" s="495"/>
      <c r="H186" s="677">
        <v>88</v>
      </c>
      <c r="I186" s="304" t="s">
        <v>751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63">
        <v>46114</v>
      </c>
      <c r="AB186" s="824" t="s">
        <v>1084</v>
      </c>
      <c r="AC186" s="816"/>
      <c r="AD186" s="816"/>
      <c r="AE186" s="1008"/>
    </row>
    <row r="187" spans="1:31" ht="39.75" customHeight="1">
      <c r="A187" s="297" t="s">
        <v>1092</v>
      </c>
      <c r="B187" s="355" t="s">
        <v>1068</v>
      </c>
      <c r="C187" s="299">
        <v>46045</v>
      </c>
      <c r="D187" s="457" t="s">
        <v>56</v>
      </c>
      <c r="E187" s="299">
        <v>45959</v>
      </c>
      <c r="F187" s="298" t="s">
        <v>1077</v>
      </c>
      <c r="G187" s="495"/>
      <c r="H187" s="677">
        <v>30</v>
      </c>
      <c r="I187" s="304" t="s">
        <v>751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63">
        <v>46114</v>
      </c>
      <c r="AB187" s="824" t="s">
        <v>1093</v>
      </c>
      <c r="AC187" s="816"/>
      <c r="AD187" s="816"/>
      <c r="AE187" s="1008"/>
    </row>
    <row r="188" spans="1:31" ht="39.75" customHeight="1">
      <c r="A188" s="947" t="s">
        <v>1094</v>
      </c>
      <c r="B188" s="355" t="s">
        <v>1068</v>
      </c>
      <c r="C188" s="299">
        <v>45989</v>
      </c>
      <c r="D188" s="1231" t="s">
        <v>56</v>
      </c>
      <c r="E188" s="299">
        <v>45959</v>
      </c>
      <c r="F188" s="298" t="s">
        <v>852</v>
      </c>
      <c r="G188" s="495" t="s">
        <v>1095</v>
      </c>
      <c r="H188" s="300">
        <v>59</v>
      </c>
      <c r="I188" s="1228" t="s">
        <v>751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18" t="s">
        <v>1096</v>
      </c>
      <c r="AC188" s="816"/>
      <c r="AD188" s="816"/>
      <c r="AE188" s="1008"/>
    </row>
    <row r="189" spans="1:31" ht="39.75" customHeight="1">
      <c r="A189" s="947" t="s">
        <v>1097</v>
      </c>
      <c r="B189" s="355" t="s">
        <v>1068</v>
      </c>
      <c r="C189" s="299">
        <v>46010</v>
      </c>
      <c r="D189" s="1231" t="s">
        <v>56</v>
      </c>
      <c r="E189" s="299">
        <v>45959</v>
      </c>
      <c r="F189" s="298" t="s">
        <v>852</v>
      </c>
      <c r="G189" s="495" t="s">
        <v>1098</v>
      </c>
      <c r="H189" s="300">
        <v>89</v>
      </c>
      <c r="I189" s="1228" t="s">
        <v>751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4" t="s">
        <v>1099</v>
      </c>
      <c r="AC189" s="816"/>
      <c r="AD189" s="816"/>
      <c r="AE189" s="1008"/>
    </row>
    <row r="190" spans="1:31" ht="39.75" customHeight="1">
      <c r="A190" s="947" t="s">
        <v>1100</v>
      </c>
      <c r="B190" s="355" t="s">
        <v>1068</v>
      </c>
      <c r="C190" s="299">
        <v>46045</v>
      </c>
      <c r="D190" s="1231" t="s">
        <v>56</v>
      </c>
      <c r="E190" s="299">
        <v>45959</v>
      </c>
      <c r="F190" s="298" t="s">
        <v>852</v>
      </c>
      <c r="G190" s="495"/>
      <c r="H190" s="300">
        <v>88</v>
      </c>
      <c r="I190" s="1228" t="s">
        <v>751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4" t="s">
        <v>1101</v>
      </c>
      <c r="AC190" s="816"/>
      <c r="AD190" s="816"/>
      <c r="AE190" s="1008"/>
    </row>
    <row r="191" spans="1:31" ht="39.75" customHeight="1">
      <c r="A191" s="947" t="s">
        <v>1102</v>
      </c>
      <c r="B191" s="355" t="s">
        <v>1068</v>
      </c>
      <c r="C191" s="299">
        <v>45989</v>
      </c>
      <c r="D191" s="1231" t="s">
        <v>56</v>
      </c>
      <c r="E191" s="299">
        <v>45959</v>
      </c>
      <c r="F191" s="298" t="s">
        <v>852</v>
      </c>
      <c r="G191" s="495" t="s">
        <v>1103</v>
      </c>
      <c r="H191" s="300">
        <v>87</v>
      </c>
      <c r="I191" s="1228" t="s">
        <v>751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2" t="s">
        <v>1104</v>
      </c>
      <c r="AC191" s="816"/>
      <c r="AD191" s="816"/>
      <c r="AE191" s="1008"/>
    </row>
    <row r="192" spans="1:31" ht="39.75" customHeight="1">
      <c r="A192" s="947" t="s">
        <v>1105</v>
      </c>
      <c r="B192" s="355" t="s">
        <v>1068</v>
      </c>
      <c r="C192" s="299">
        <v>46045</v>
      </c>
      <c r="D192" s="1231" t="s">
        <v>56</v>
      </c>
      <c r="E192" s="299">
        <v>45959</v>
      </c>
      <c r="F192" s="298" t="s">
        <v>852</v>
      </c>
      <c r="G192" s="495"/>
      <c r="H192" s="300">
        <v>90</v>
      </c>
      <c r="I192" s="1228" t="s">
        <v>751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4" t="s">
        <v>1106</v>
      </c>
      <c r="AC192" s="816"/>
      <c r="AD192" s="816"/>
      <c r="AE192" s="1008"/>
    </row>
    <row r="193" spans="1:31" ht="39.75" customHeight="1">
      <c r="A193" s="936" t="s">
        <v>1107</v>
      </c>
      <c r="B193" s="355" t="s">
        <v>1068</v>
      </c>
      <c r="C193" s="761">
        <v>46019</v>
      </c>
      <c r="D193" s="1231" t="s">
        <v>56</v>
      </c>
      <c r="E193" s="761">
        <v>45959</v>
      </c>
      <c r="F193" s="762" t="s">
        <v>852</v>
      </c>
      <c r="G193" s="762" t="s">
        <v>1108</v>
      </c>
      <c r="H193" s="763">
        <v>90</v>
      </c>
      <c r="I193" s="1228" t="s">
        <v>751</v>
      </c>
      <c r="J193" s="752" t="s">
        <v>30</v>
      </c>
      <c r="K193" s="765">
        <v>45961</v>
      </c>
      <c r="L193" s="752" t="s">
        <v>110</v>
      </c>
      <c r="M193" s="850">
        <v>91897</v>
      </c>
      <c r="N193" s="343">
        <v>76050</v>
      </c>
      <c r="O193" s="558"/>
      <c r="P193" s="767" t="s">
        <v>110</v>
      </c>
      <c r="Q193" s="1314" t="s">
        <v>38</v>
      </c>
      <c r="R193" s="775">
        <v>45961</v>
      </c>
      <c r="S193" s="743">
        <v>7457</v>
      </c>
      <c r="T193" s="743">
        <v>7468</v>
      </c>
      <c r="U193" s="3">
        <v>1</v>
      </c>
      <c r="V193" s="737">
        <v>45974</v>
      </c>
      <c r="W193" s="280">
        <v>1</v>
      </c>
      <c r="X193" s="280">
        <v>1</v>
      </c>
      <c r="Y193" s="280">
        <v>1</v>
      </c>
      <c r="Z193" s="59">
        <v>46034</v>
      </c>
      <c r="AA193" s="373" t="s">
        <v>936</v>
      </c>
      <c r="AB193" s="1014" t="s">
        <v>1109</v>
      </c>
      <c r="AC193" s="816"/>
      <c r="AD193" s="816"/>
      <c r="AE193" s="1008"/>
    </row>
    <row r="194" spans="1:31" ht="39.75" customHeight="1">
      <c r="A194" s="947" t="s">
        <v>1110</v>
      </c>
      <c r="B194" s="355" t="s">
        <v>1068</v>
      </c>
      <c r="C194" s="299">
        <v>45989</v>
      </c>
      <c r="D194" s="1231" t="s">
        <v>56</v>
      </c>
      <c r="E194" s="299">
        <v>45959</v>
      </c>
      <c r="F194" s="298" t="s">
        <v>852</v>
      </c>
      <c r="G194" s="495" t="s">
        <v>1111</v>
      </c>
      <c r="H194" s="300">
        <v>90</v>
      </c>
      <c r="I194" s="1228" t="s">
        <v>751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4" t="s">
        <v>1112</v>
      </c>
      <c r="AC194" s="816"/>
      <c r="AD194" s="816"/>
      <c r="AE194" s="1008"/>
    </row>
    <row r="195" spans="1:31" ht="39.75" customHeight="1">
      <c r="A195" s="936" t="s">
        <v>1113</v>
      </c>
      <c r="B195" s="355" t="s">
        <v>1068</v>
      </c>
      <c r="C195" s="761">
        <v>46019</v>
      </c>
      <c r="D195" s="1231" t="s">
        <v>56</v>
      </c>
      <c r="E195" s="761">
        <v>45959</v>
      </c>
      <c r="F195" s="762" t="s">
        <v>852</v>
      </c>
      <c r="G195" s="762" t="s">
        <v>1114</v>
      </c>
      <c r="H195" s="763">
        <v>90</v>
      </c>
      <c r="I195" s="1228" t="s">
        <v>751</v>
      </c>
      <c r="J195" s="752" t="s">
        <v>30</v>
      </c>
      <c r="K195" s="765">
        <v>45964</v>
      </c>
      <c r="L195" s="752" t="s">
        <v>110</v>
      </c>
      <c r="M195" s="850">
        <v>85815</v>
      </c>
      <c r="N195" s="343">
        <v>71126</v>
      </c>
      <c r="O195" s="558"/>
      <c r="P195" s="767" t="s">
        <v>110</v>
      </c>
      <c r="Q195" s="1314" t="s">
        <v>38</v>
      </c>
      <c r="R195" s="775">
        <v>45964</v>
      </c>
      <c r="S195" s="743">
        <v>6981</v>
      </c>
      <c r="T195" s="743">
        <v>6963</v>
      </c>
      <c r="U195" s="3">
        <v>1</v>
      </c>
      <c r="V195" s="737">
        <v>45981</v>
      </c>
      <c r="W195" s="280">
        <v>1</v>
      </c>
      <c r="X195" s="280">
        <v>1</v>
      </c>
      <c r="Y195" s="280">
        <v>1</v>
      </c>
      <c r="Z195" s="59">
        <v>46024</v>
      </c>
      <c r="AA195" s="373" t="s">
        <v>936</v>
      </c>
      <c r="AB195" s="1318" t="s">
        <v>1115</v>
      </c>
      <c r="AC195" s="816"/>
      <c r="AD195" s="816"/>
      <c r="AE195" s="1008"/>
    </row>
    <row r="196" spans="1:31" ht="39.75" customHeight="1">
      <c r="A196" s="947" t="s">
        <v>1116</v>
      </c>
      <c r="B196" s="355" t="s">
        <v>1068</v>
      </c>
      <c r="C196" s="299">
        <v>46021</v>
      </c>
      <c r="D196" s="1231" t="s">
        <v>56</v>
      </c>
      <c r="E196" s="299">
        <v>45959</v>
      </c>
      <c r="F196" s="298" t="s">
        <v>852</v>
      </c>
      <c r="G196" s="495" t="s">
        <v>1117</v>
      </c>
      <c r="H196" s="300">
        <v>89</v>
      </c>
      <c r="I196" s="1228" t="s">
        <v>751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18" t="s">
        <v>1118</v>
      </c>
      <c r="AC196" s="816"/>
      <c r="AD196" s="816"/>
      <c r="AE196" s="1008"/>
    </row>
    <row r="197" spans="1:31" ht="39.75" customHeight="1">
      <c r="A197" s="936" t="s">
        <v>1119</v>
      </c>
      <c r="B197" s="355" t="s">
        <v>1068</v>
      </c>
      <c r="C197" s="761">
        <v>46021</v>
      </c>
      <c r="D197" s="1231" t="s">
        <v>56</v>
      </c>
      <c r="E197" s="761">
        <v>45959</v>
      </c>
      <c r="F197" s="762" t="s">
        <v>852</v>
      </c>
      <c r="G197" s="762" t="s">
        <v>1120</v>
      </c>
      <c r="H197" s="763">
        <v>88</v>
      </c>
      <c r="I197" s="1228" t="s">
        <v>751</v>
      </c>
      <c r="J197" s="752" t="s">
        <v>30</v>
      </c>
      <c r="K197" s="765">
        <v>45964</v>
      </c>
      <c r="L197" s="752" t="s">
        <v>110</v>
      </c>
      <c r="M197" s="850">
        <v>78736.5</v>
      </c>
      <c r="N197" s="343">
        <v>65465.5</v>
      </c>
      <c r="O197" s="558"/>
      <c r="P197" s="767" t="s">
        <v>110</v>
      </c>
      <c r="Q197" s="1314" t="s">
        <v>38</v>
      </c>
      <c r="R197" s="775">
        <v>45964</v>
      </c>
      <c r="S197" s="743">
        <v>6403</v>
      </c>
      <c r="T197" s="743">
        <v>6403</v>
      </c>
      <c r="U197" s="3">
        <v>1</v>
      </c>
      <c r="V197" s="737">
        <v>46000</v>
      </c>
      <c r="W197" s="280">
        <v>1</v>
      </c>
      <c r="X197" s="280">
        <v>1</v>
      </c>
      <c r="Y197" s="280">
        <v>1</v>
      </c>
      <c r="Z197" s="737">
        <v>46048</v>
      </c>
      <c r="AA197" s="373" t="s">
        <v>936</v>
      </c>
      <c r="AB197" s="1014" t="s">
        <v>1121</v>
      </c>
      <c r="AC197" s="816"/>
      <c r="AD197" s="816"/>
      <c r="AE197" s="1008"/>
    </row>
    <row r="198" spans="1:31" ht="39.75" customHeight="1">
      <c r="A198" s="936" t="s">
        <v>1122</v>
      </c>
      <c r="B198" s="355" t="s">
        <v>1068</v>
      </c>
      <c r="C198" s="761">
        <v>46021</v>
      </c>
      <c r="D198" s="1231" t="s">
        <v>56</v>
      </c>
      <c r="E198" s="761">
        <v>45959</v>
      </c>
      <c r="F198" s="762" t="s">
        <v>852</v>
      </c>
      <c r="G198" s="762" t="s">
        <v>1123</v>
      </c>
      <c r="H198" s="763">
        <v>86</v>
      </c>
      <c r="I198" s="1228" t="s">
        <v>751</v>
      </c>
      <c r="J198" s="752" t="s">
        <v>30</v>
      </c>
      <c r="K198" s="765">
        <v>45964</v>
      </c>
      <c r="L198" s="752" t="s">
        <v>110</v>
      </c>
      <c r="M198" s="850">
        <v>80698</v>
      </c>
      <c r="N198" s="343">
        <v>67837</v>
      </c>
      <c r="O198" s="558"/>
      <c r="P198" s="767" t="s">
        <v>110</v>
      </c>
      <c r="Q198" s="1314" t="s">
        <v>38</v>
      </c>
      <c r="R198" s="775">
        <v>45964</v>
      </c>
      <c r="S198" s="743">
        <v>6739</v>
      </c>
      <c r="T198" s="743">
        <v>6739</v>
      </c>
      <c r="U198" s="3">
        <v>1</v>
      </c>
      <c r="V198" s="737">
        <v>46008</v>
      </c>
      <c r="W198" s="280">
        <v>1</v>
      </c>
      <c r="X198" s="280">
        <v>1</v>
      </c>
      <c r="Y198" s="280">
        <v>1</v>
      </c>
      <c r="Z198" s="363">
        <v>46053</v>
      </c>
      <c r="AA198" s="373" t="s">
        <v>936</v>
      </c>
      <c r="AB198" s="1318" t="s">
        <v>1124</v>
      </c>
      <c r="AC198" s="816"/>
      <c r="AD198" s="816"/>
      <c r="AE198" s="1008"/>
    </row>
    <row r="199" spans="1:31" ht="39.75" customHeight="1">
      <c r="A199" s="936" t="s">
        <v>1125</v>
      </c>
      <c r="B199" s="355" t="s">
        <v>1068</v>
      </c>
      <c r="C199" s="299">
        <v>46052</v>
      </c>
      <c r="D199" s="1231" t="s">
        <v>56</v>
      </c>
      <c r="E199" s="761">
        <v>45959</v>
      </c>
      <c r="F199" s="762" t="s">
        <v>852</v>
      </c>
      <c r="G199" s="762" t="s">
        <v>1126</v>
      </c>
      <c r="H199" s="763">
        <v>87</v>
      </c>
      <c r="I199" s="1228" t="s">
        <v>751</v>
      </c>
      <c r="J199" s="752" t="s">
        <v>30</v>
      </c>
      <c r="K199" s="765">
        <v>45964</v>
      </c>
      <c r="L199" s="752" t="s">
        <v>110</v>
      </c>
      <c r="M199" s="850">
        <v>79552</v>
      </c>
      <c r="N199" s="343">
        <v>66689</v>
      </c>
      <c r="O199" s="558"/>
      <c r="P199" s="767" t="s">
        <v>110</v>
      </c>
      <c r="Q199" s="1314" t="s">
        <v>38</v>
      </c>
      <c r="R199" s="775">
        <v>45964</v>
      </c>
      <c r="S199" s="743">
        <v>6577</v>
      </c>
      <c r="T199" s="743">
        <v>6577</v>
      </c>
      <c r="U199" s="3">
        <v>1</v>
      </c>
      <c r="V199" s="737">
        <v>46000</v>
      </c>
      <c r="W199" s="756">
        <v>1</v>
      </c>
      <c r="X199" s="756">
        <v>1</v>
      </c>
      <c r="Y199" s="280">
        <v>1</v>
      </c>
      <c r="Z199" s="737">
        <v>46048</v>
      </c>
      <c r="AA199" s="373" t="s">
        <v>936</v>
      </c>
      <c r="AB199" s="1387" t="s">
        <v>1127</v>
      </c>
      <c r="AC199" s="816"/>
      <c r="AD199" s="816"/>
      <c r="AE199" s="1008"/>
    </row>
    <row r="200" spans="1:31" ht="39.75" customHeight="1">
      <c r="A200" s="936" t="s">
        <v>1128</v>
      </c>
      <c r="B200" s="355" t="s">
        <v>1068</v>
      </c>
      <c r="C200" s="761">
        <v>46021</v>
      </c>
      <c r="D200" s="1231" t="s">
        <v>56</v>
      </c>
      <c r="E200" s="761">
        <v>45959</v>
      </c>
      <c r="F200" s="762" t="s">
        <v>852</v>
      </c>
      <c r="G200" s="762" t="s">
        <v>1129</v>
      </c>
      <c r="H200" s="763">
        <v>85</v>
      </c>
      <c r="I200" s="1228" t="s">
        <v>751</v>
      </c>
      <c r="J200" s="752" t="s">
        <v>30</v>
      </c>
      <c r="K200" s="765">
        <v>45964</v>
      </c>
      <c r="L200" s="752" t="s">
        <v>110</v>
      </c>
      <c r="M200" s="850">
        <v>84770</v>
      </c>
      <c r="N200" s="343">
        <v>70169</v>
      </c>
      <c r="O200" s="558"/>
      <c r="P200" s="767" t="s">
        <v>110</v>
      </c>
      <c r="Q200" s="1314" t="s">
        <v>38</v>
      </c>
      <c r="R200" s="775">
        <v>45964</v>
      </c>
      <c r="S200" s="743">
        <v>6965</v>
      </c>
      <c r="T200" s="743">
        <v>6758</v>
      </c>
      <c r="U200" s="3">
        <v>0.97</v>
      </c>
      <c r="V200" s="737">
        <v>45999</v>
      </c>
      <c r="W200" s="280">
        <v>1</v>
      </c>
      <c r="X200" s="280">
        <v>1</v>
      </c>
      <c r="Y200" s="280">
        <v>1</v>
      </c>
      <c r="Z200" s="737">
        <v>46048</v>
      </c>
      <c r="AA200" s="373" t="s">
        <v>936</v>
      </c>
      <c r="AB200" s="1318" t="s">
        <v>1130</v>
      </c>
      <c r="AC200" s="816"/>
      <c r="AD200" s="816"/>
      <c r="AE200" s="1008"/>
    </row>
    <row r="201" spans="1:31" ht="39.75" customHeight="1">
      <c r="A201" s="936" t="s">
        <v>1131</v>
      </c>
      <c r="B201" s="355" t="s">
        <v>1068</v>
      </c>
      <c r="C201" s="761">
        <v>46019</v>
      </c>
      <c r="D201" s="1231" t="s">
        <v>56</v>
      </c>
      <c r="E201" s="761">
        <v>45959</v>
      </c>
      <c r="F201" s="762" t="s">
        <v>852</v>
      </c>
      <c r="G201" s="762" t="s">
        <v>1132</v>
      </c>
      <c r="H201" s="763">
        <v>87</v>
      </c>
      <c r="I201" s="1228" t="s">
        <v>751</v>
      </c>
      <c r="J201" s="752" t="s">
        <v>30</v>
      </c>
      <c r="K201" s="765">
        <v>45964</v>
      </c>
      <c r="L201" s="752" t="s">
        <v>110</v>
      </c>
      <c r="M201" s="850">
        <v>87875</v>
      </c>
      <c r="N201" s="343">
        <v>74526</v>
      </c>
      <c r="O201" s="558"/>
      <c r="P201" s="767" t="s">
        <v>110</v>
      </c>
      <c r="Q201" s="1314" t="s">
        <v>38</v>
      </c>
      <c r="R201" s="775">
        <v>45964</v>
      </c>
      <c r="S201" s="743">
        <v>7319</v>
      </c>
      <c r="T201" s="743">
        <v>7319</v>
      </c>
      <c r="U201" s="3">
        <v>1</v>
      </c>
      <c r="V201" s="737">
        <v>46000</v>
      </c>
      <c r="W201" s="280">
        <v>1</v>
      </c>
      <c r="X201" s="280">
        <v>1</v>
      </c>
      <c r="Y201" s="280">
        <v>1</v>
      </c>
      <c r="Z201" s="59">
        <v>46034</v>
      </c>
      <c r="AA201" s="373" t="s">
        <v>936</v>
      </c>
      <c r="AB201" s="1318" t="s">
        <v>1133</v>
      </c>
      <c r="AC201" s="816"/>
      <c r="AD201" s="816"/>
      <c r="AE201" s="1008"/>
    </row>
    <row r="202" spans="1:31" ht="39.75" customHeight="1">
      <c r="A202" s="936" t="s">
        <v>1134</v>
      </c>
      <c r="B202" s="355" t="s">
        <v>1068</v>
      </c>
      <c r="C202" s="299">
        <v>46052</v>
      </c>
      <c r="D202" s="1231" t="s">
        <v>56</v>
      </c>
      <c r="E202" s="761">
        <v>45987</v>
      </c>
      <c r="F202" s="762" t="s">
        <v>852</v>
      </c>
      <c r="G202" s="762" t="s">
        <v>1135</v>
      </c>
      <c r="H202" s="763">
        <v>76</v>
      </c>
      <c r="I202" s="1228" t="s">
        <v>751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7" t="s">
        <v>1136</v>
      </c>
      <c r="AC202" s="816"/>
      <c r="AD202" s="816"/>
      <c r="AE202" s="1008"/>
    </row>
    <row r="203" spans="1:31" ht="39.75" customHeight="1">
      <c r="A203" s="936" t="s">
        <v>1137</v>
      </c>
      <c r="B203" s="355" t="s">
        <v>1068</v>
      </c>
      <c r="C203" s="299">
        <v>46052</v>
      </c>
      <c r="D203" s="1231" t="s">
        <v>56</v>
      </c>
      <c r="E203" s="761">
        <v>45987</v>
      </c>
      <c r="F203" s="762" t="s">
        <v>852</v>
      </c>
      <c r="G203" s="789" t="s">
        <v>1138</v>
      </c>
      <c r="H203" s="790">
        <v>86</v>
      </c>
      <c r="I203" s="372" t="s">
        <v>751</v>
      </c>
      <c r="J203" s="714" t="s">
        <v>30</v>
      </c>
      <c r="K203" s="765">
        <v>45987</v>
      </c>
      <c r="L203" s="752" t="s">
        <v>110</v>
      </c>
      <c r="M203" s="850">
        <v>90841</v>
      </c>
      <c r="N203" s="343">
        <v>75112</v>
      </c>
      <c r="O203" s="558"/>
      <c r="P203" s="767" t="s">
        <v>110</v>
      </c>
      <c r="Q203" s="990" t="s">
        <v>38</v>
      </c>
      <c r="R203" s="775">
        <v>45987</v>
      </c>
      <c r="S203" s="1378">
        <v>7491</v>
      </c>
      <c r="T203" s="788">
        <v>7491</v>
      </c>
      <c r="U203" s="79">
        <v>1</v>
      </c>
      <c r="V203" s="737">
        <v>46009</v>
      </c>
      <c r="W203" s="756">
        <v>1</v>
      </c>
      <c r="X203" s="756">
        <v>1</v>
      </c>
      <c r="Y203" s="280">
        <v>1</v>
      </c>
      <c r="Z203" s="737">
        <v>46052</v>
      </c>
      <c r="AA203" s="373" t="s">
        <v>936</v>
      </c>
      <c r="AB203" s="1015" t="s">
        <v>1139</v>
      </c>
      <c r="AC203" s="816"/>
      <c r="AD203" s="816"/>
      <c r="AE203" s="1008"/>
    </row>
    <row r="204" spans="1:31" ht="39.75" customHeight="1">
      <c r="A204" s="610"/>
      <c r="B204" s="1232"/>
      <c r="C204" s="608"/>
      <c r="D204" s="660"/>
      <c r="E204" s="608"/>
      <c r="F204" s="610"/>
      <c r="G204" s="664"/>
      <c r="H204" s="1376"/>
      <c r="I204" s="584"/>
      <c r="J204" s="579"/>
      <c r="K204" s="24"/>
      <c r="L204" s="579"/>
      <c r="M204" s="1377"/>
      <c r="N204" s="994"/>
      <c r="O204" s="994"/>
      <c r="P204" s="579"/>
      <c r="Q204" s="1381"/>
      <c r="R204" s="1379"/>
      <c r="S204" s="654"/>
      <c r="T204" s="44"/>
      <c r="U204" s="1313"/>
      <c r="V204" s="127"/>
      <c r="W204" s="7"/>
      <c r="X204" s="7"/>
      <c r="Y204" s="7"/>
      <c r="Z204" s="379"/>
      <c r="AA204" s="379"/>
      <c r="AB204" s="824"/>
      <c r="AC204" s="816"/>
      <c r="AD204" s="816"/>
      <c r="AE204" s="1008"/>
    </row>
    <row r="205" spans="1:31" ht="39.75" customHeight="1">
      <c r="A205" s="1380"/>
      <c r="B205" s="18"/>
      <c r="C205" s="19"/>
      <c r="D205" s="19"/>
      <c r="E205" s="19"/>
      <c r="F205" s="305"/>
      <c r="G205" s="442"/>
      <c r="H205" s="20"/>
      <c r="I205" s="304"/>
      <c r="J205" s="20"/>
      <c r="K205" s="18"/>
      <c r="L205" s="20"/>
      <c r="M205" s="343"/>
      <c r="N205" s="423"/>
      <c r="O205" s="423"/>
      <c r="P205" s="20"/>
      <c r="Q205" s="1382"/>
      <c r="R205" s="451"/>
      <c r="S205" s="5"/>
      <c r="T205" s="5"/>
      <c r="U205" s="3"/>
      <c r="V205" s="130"/>
      <c r="W205" s="268"/>
      <c r="X205" s="268"/>
      <c r="Y205" s="268"/>
      <c r="Z205" s="370"/>
      <c r="AA205" s="370"/>
      <c r="AB205" s="251"/>
    </row>
    <row r="206" spans="1:31" ht="39.75" customHeight="1">
      <c r="A206" s="596" t="s">
        <v>1140</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1141</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2" t="s">
        <v>838</v>
      </c>
    </row>
    <row r="211" spans="1:28" ht="39.75" customHeight="1">
      <c r="A211" s="563" t="s">
        <v>108</v>
      </c>
      <c r="B211" s="377" t="s">
        <v>34</v>
      </c>
      <c r="C211" s="360">
        <v>45960</v>
      </c>
      <c r="D211" s="360" t="s">
        <v>54</v>
      </c>
      <c r="E211" s="360">
        <v>45852</v>
      </c>
      <c r="F211" s="375" t="s">
        <v>51</v>
      </c>
      <c r="G211" s="361" t="s">
        <v>109</v>
      </c>
      <c r="H211" s="362">
        <v>0</v>
      </c>
      <c r="I211" s="362" t="s">
        <v>751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3" t="s">
        <v>1142</v>
      </c>
    </row>
    <row r="212" spans="1:28" ht="39.75" customHeight="1">
      <c r="A212" s="563" t="s">
        <v>1143</v>
      </c>
      <c r="B212" s="377" t="s">
        <v>34</v>
      </c>
      <c r="C212" s="360">
        <v>45960</v>
      </c>
      <c r="D212" s="360" t="s">
        <v>1144</v>
      </c>
      <c r="E212" s="360">
        <v>45897</v>
      </c>
      <c r="F212" s="358" t="s">
        <v>53</v>
      </c>
      <c r="G212" s="361"/>
      <c r="H212" s="362">
        <v>0</v>
      </c>
      <c r="I212" s="1132" t="s">
        <v>751</v>
      </c>
      <c r="J212" s="362" t="s">
        <v>30</v>
      </c>
      <c r="K212" s="360">
        <v>45891</v>
      </c>
      <c r="L212" s="300" t="s">
        <v>110</v>
      </c>
      <c r="M212" s="346">
        <v>184994.5</v>
      </c>
      <c r="N212" s="1037">
        <v>159271.5</v>
      </c>
      <c r="O212" s="995"/>
      <c r="P212" s="362" t="s">
        <v>110</v>
      </c>
      <c r="Q212" s="565" t="s">
        <v>38</v>
      </c>
      <c r="R212" s="363">
        <v>45891</v>
      </c>
      <c r="S212" s="333">
        <v>14790</v>
      </c>
      <c r="T212" s="387">
        <v>14871</v>
      </c>
      <c r="U212" s="3">
        <v>1.01</v>
      </c>
      <c r="V212" s="505">
        <v>45910</v>
      </c>
      <c r="W212" s="280">
        <v>1</v>
      </c>
      <c r="X212" s="280">
        <v>1</v>
      </c>
      <c r="Y212" s="280">
        <v>1</v>
      </c>
      <c r="Z212" s="363">
        <v>46064</v>
      </c>
      <c r="AA212" s="59">
        <v>46064</v>
      </c>
      <c r="AB212" s="1045" t="s">
        <v>1145</v>
      </c>
    </row>
    <row r="213" spans="1:28" ht="39.75" customHeight="1">
      <c r="A213" s="563" t="s">
        <v>1146</v>
      </c>
      <c r="B213" s="377" t="s">
        <v>34</v>
      </c>
      <c r="C213" s="701">
        <v>46107</v>
      </c>
      <c r="D213" s="358" t="s">
        <v>52</v>
      </c>
      <c r="E213" s="360">
        <v>46077</v>
      </c>
      <c r="F213" s="713" t="s">
        <v>53</v>
      </c>
      <c r="G213" s="702" t="s">
        <v>1147</v>
      </c>
      <c r="H213" s="703">
        <v>0</v>
      </c>
      <c r="I213" s="1132" t="s">
        <v>751</v>
      </c>
      <c r="J213" s="703" t="s">
        <v>30</v>
      </c>
      <c r="K213" s="712" t="s">
        <v>260</v>
      </c>
      <c r="L213" s="703" t="s">
        <v>110</v>
      </c>
      <c r="M213" s="1067">
        <v>12404.9</v>
      </c>
      <c r="N213" s="1336"/>
      <c r="O213" s="1337"/>
      <c r="P213" s="304" t="s">
        <v>110</v>
      </c>
      <c r="Q213" s="1338" t="s">
        <v>38</v>
      </c>
      <c r="R213" s="1048">
        <v>46077</v>
      </c>
      <c r="S213" s="1049">
        <v>1111</v>
      </c>
      <c r="T213" s="1342">
        <v>1163</v>
      </c>
      <c r="U213" s="3">
        <f>IFERROR(Table5[[#This Row],[Actual Redline Completed Footage UG]]/Table5[[#This Row],[Footage UG]], 0)</f>
        <v>1.0468046804680469</v>
      </c>
      <c r="V213" s="1048">
        <v>46097</v>
      </c>
      <c r="W213" s="709">
        <v>1</v>
      </c>
      <c r="X213" s="280">
        <v>1</v>
      </c>
      <c r="Y213" s="280">
        <v>1</v>
      </c>
      <c r="Z213" s="363">
        <v>46104</v>
      </c>
      <c r="AA213" s="363">
        <v>46104</v>
      </c>
      <c r="AB213" s="1341" t="s">
        <v>1148</v>
      </c>
    </row>
    <row r="214" spans="1:28" ht="39.75" customHeight="1">
      <c r="A214" s="563" t="s">
        <v>1149</v>
      </c>
      <c r="B214" s="377" t="s">
        <v>34</v>
      </c>
      <c r="C214" s="360">
        <v>45960</v>
      </c>
      <c r="D214" s="360" t="s">
        <v>1150</v>
      </c>
      <c r="E214" s="360">
        <v>45909</v>
      </c>
      <c r="F214" s="360" t="s">
        <v>55</v>
      </c>
      <c r="G214" s="361" t="s">
        <v>1151</v>
      </c>
      <c r="H214" s="362">
        <v>0</v>
      </c>
      <c r="I214" s="362" t="s">
        <v>751</v>
      </c>
      <c r="J214" s="362" t="s">
        <v>30</v>
      </c>
      <c r="K214" s="360">
        <v>45905</v>
      </c>
      <c r="L214" s="362" t="s">
        <v>110</v>
      </c>
      <c r="M214" s="697">
        <v>98170.1</v>
      </c>
      <c r="N214" s="984"/>
      <c r="O214" s="984"/>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1152</v>
      </c>
    </row>
    <row r="215" spans="1:28" ht="39.75" customHeight="1">
      <c r="A215" s="951" t="s">
        <v>1153</v>
      </c>
      <c r="B215" s="1207" t="s">
        <v>34</v>
      </c>
      <c r="C215" s="616">
        <v>45999</v>
      </c>
      <c r="D215" s="618" t="s">
        <v>50</v>
      </c>
      <c r="E215" s="644">
        <v>45975</v>
      </c>
      <c r="F215" s="618" t="s">
        <v>55</v>
      </c>
      <c r="G215" s="1208" t="s">
        <v>1154</v>
      </c>
      <c r="H215" s="640">
        <v>0</v>
      </c>
      <c r="I215" s="1209" t="s">
        <v>751</v>
      </c>
      <c r="J215" s="617" t="s">
        <v>30</v>
      </c>
      <c r="K215" s="599">
        <v>45960</v>
      </c>
      <c r="L215" s="20" t="s">
        <v>110</v>
      </c>
      <c r="M215" s="937">
        <v>4911.8999999999996</v>
      </c>
      <c r="N215" s="1001"/>
      <c r="O215" s="1001"/>
      <c r="P215" s="1000" t="s">
        <v>110</v>
      </c>
      <c r="Q215" s="953" t="s">
        <v>38</v>
      </c>
      <c r="R215" s="464">
        <v>45960</v>
      </c>
      <c r="S215" s="641">
        <v>294</v>
      </c>
      <c r="T215" s="698">
        <v>321</v>
      </c>
      <c r="U215" s="468">
        <f>IFERROR($T215/$S215, 0)</f>
        <v>1.0918367346938775</v>
      </c>
      <c r="V215" s="464">
        <v>45979</v>
      </c>
      <c r="W215" s="466">
        <v>1</v>
      </c>
      <c r="X215" s="466">
        <v>1</v>
      </c>
      <c r="Y215" s="466">
        <v>1</v>
      </c>
      <c r="Z215" s="373" t="s">
        <v>936</v>
      </c>
      <c r="AA215" s="1339" t="s">
        <v>936</v>
      </c>
      <c r="AB215" s="1340" t="s">
        <v>1155</v>
      </c>
    </row>
    <row r="216" spans="1:28" ht="39.75" customHeight="1">
      <c r="A216" s="649" t="s">
        <v>1156</v>
      </c>
      <c r="B216" s="377" t="s">
        <v>34</v>
      </c>
      <c r="C216" s="360">
        <v>45991</v>
      </c>
      <c r="D216" s="367" t="s">
        <v>54</v>
      </c>
      <c r="E216" s="367">
        <v>45950</v>
      </c>
      <c r="F216" s="366" t="s">
        <v>51</v>
      </c>
      <c r="G216" s="1169"/>
      <c r="H216" s="1137">
        <v>82</v>
      </c>
      <c r="I216" s="372" t="s">
        <v>751</v>
      </c>
      <c r="J216" s="1137" t="s">
        <v>30</v>
      </c>
      <c r="K216" s="19">
        <v>45902</v>
      </c>
      <c r="L216" s="1170" t="s">
        <v>110</v>
      </c>
      <c r="M216" s="1210">
        <v>87830</v>
      </c>
      <c r="N216" s="955"/>
      <c r="O216" s="955"/>
      <c r="P216" s="1170"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1157</v>
      </c>
    </row>
    <row r="217" spans="1:28" ht="39.75" customHeight="1">
      <c r="A217" s="649" t="s">
        <v>1158</v>
      </c>
      <c r="B217" s="377" t="s">
        <v>34</v>
      </c>
      <c r="C217" s="360">
        <v>45960</v>
      </c>
      <c r="D217" s="367" t="s">
        <v>54</v>
      </c>
      <c r="E217" s="367">
        <v>45930</v>
      </c>
      <c r="F217" s="366" t="s">
        <v>51</v>
      </c>
      <c r="G217" s="1169"/>
      <c r="H217" s="1137">
        <v>80</v>
      </c>
      <c r="I217" s="372" t="s">
        <v>751</v>
      </c>
      <c r="J217" s="1137" t="s">
        <v>30</v>
      </c>
      <c r="K217" s="599">
        <v>45902</v>
      </c>
      <c r="L217" s="304" t="s">
        <v>110</v>
      </c>
      <c r="M217" s="1211">
        <v>90173</v>
      </c>
      <c r="N217" s="955"/>
      <c r="O217" s="955"/>
      <c r="P217" s="1170"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1157</v>
      </c>
    </row>
    <row r="218" spans="1:28" ht="39.75" customHeight="1">
      <c r="A218" s="826" t="s">
        <v>1159</v>
      </c>
      <c r="B218" s="377" t="s">
        <v>34</v>
      </c>
      <c r="C218" s="701">
        <v>45999</v>
      </c>
      <c r="D218" s="712" t="s">
        <v>52</v>
      </c>
      <c r="E218" s="712">
        <v>45964</v>
      </c>
      <c r="F218" s="713" t="s">
        <v>53</v>
      </c>
      <c r="G218" s="712" t="s">
        <v>1160</v>
      </c>
      <c r="H218" s="1137">
        <v>81</v>
      </c>
      <c r="I218" s="703" t="s">
        <v>751</v>
      </c>
      <c r="J218" s="703" t="s">
        <v>30</v>
      </c>
      <c r="K218" s="712" t="s">
        <v>260</v>
      </c>
      <c r="L218" s="304" t="s">
        <v>110</v>
      </c>
      <c r="M218" s="1358">
        <v>68962</v>
      </c>
      <c r="N218" s="955"/>
      <c r="O218" s="973"/>
      <c r="P218" s="1170"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3">
        <v>0</v>
      </c>
      <c r="Z218" s="373" t="s">
        <v>936</v>
      </c>
      <c r="AA218" s="373" t="s">
        <v>936</v>
      </c>
      <c r="AB218" s="710" t="s">
        <v>1161</v>
      </c>
    </row>
    <row r="219" spans="1:28" ht="39.75" customHeight="1">
      <c r="A219" s="563" t="s">
        <v>1162</v>
      </c>
      <c r="B219" s="377" t="s">
        <v>34</v>
      </c>
      <c r="C219" s="360">
        <v>45960</v>
      </c>
      <c r="D219" s="367" t="s">
        <v>52</v>
      </c>
      <c r="E219" s="367">
        <v>45950</v>
      </c>
      <c r="F219" s="366" t="s">
        <v>53</v>
      </c>
      <c r="G219" s="1169"/>
      <c r="H219" s="1137">
        <v>80</v>
      </c>
      <c r="I219" s="372" t="s">
        <v>751</v>
      </c>
      <c r="J219" s="1137" t="s">
        <v>30</v>
      </c>
      <c r="K219" s="693">
        <v>45905</v>
      </c>
      <c r="L219" s="304" t="s">
        <v>110</v>
      </c>
      <c r="M219" s="1212">
        <v>66674.3</v>
      </c>
      <c r="N219" s="1038">
        <v>50364.3</v>
      </c>
      <c r="O219" s="1002"/>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1163</v>
      </c>
    </row>
    <row r="220" spans="1:28" ht="39.75" customHeight="1">
      <c r="A220" s="563" t="s">
        <v>1164</v>
      </c>
      <c r="B220" s="377" t="s">
        <v>34</v>
      </c>
      <c r="C220" s="360">
        <v>45960</v>
      </c>
      <c r="D220" s="367" t="s">
        <v>52</v>
      </c>
      <c r="E220" s="367">
        <v>45937</v>
      </c>
      <c r="F220" s="366" t="s">
        <v>53</v>
      </c>
      <c r="G220" s="1169"/>
      <c r="H220" s="1137">
        <v>82</v>
      </c>
      <c r="I220" s="372" t="s">
        <v>751</v>
      </c>
      <c r="J220" s="1137" t="s">
        <v>30</v>
      </c>
      <c r="K220" s="367">
        <v>45903</v>
      </c>
      <c r="L220" s="372" t="s">
        <v>110</v>
      </c>
      <c r="M220" s="1210">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1157</v>
      </c>
    </row>
    <row r="221" spans="1:28" ht="39.75" customHeight="1">
      <c r="A221" s="659" t="s">
        <v>122</v>
      </c>
      <c r="B221" s="377" t="s">
        <v>34</v>
      </c>
      <c r="C221" s="367">
        <v>45807</v>
      </c>
      <c r="D221" s="358" t="s">
        <v>839</v>
      </c>
      <c r="E221" s="366" t="s">
        <v>260</v>
      </c>
      <c r="F221" s="358" t="s">
        <v>51</v>
      </c>
      <c r="G221" s="368" t="s">
        <v>125</v>
      </c>
      <c r="H221" s="362">
        <v>84</v>
      </c>
      <c r="I221" s="372" t="s">
        <v>751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3" t="s">
        <v>1165</v>
      </c>
    </row>
    <row r="222" spans="1:28" ht="39.75" customHeight="1">
      <c r="A222" s="563" t="s">
        <v>129</v>
      </c>
      <c r="B222" s="377" t="s">
        <v>34</v>
      </c>
      <c r="C222" s="360">
        <v>45991</v>
      </c>
      <c r="D222" s="366" t="s">
        <v>841</v>
      </c>
      <c r="E222" s="367">
        <v>45716</v>
      </c>
      <c r="F222" s="366" t="s">
        <v>51</v>
      </c>
      <c r="G222" s="368" t="s">
        <v>164</v>
      </c>
      <c r="H222" s="369">
        <v>44</v>
      </c>
      <c r="I222" s="372" t="s">
        <v>751</v>
      </c>
      <c r="J222" s="369" t="s">
        <v>30</v>
      </c>
      <c r="K222" s="367">
        <v>45716</v>
      </c>
      <c r="L222" s="369" t="s">
        <v>110</v>
      </c>
      <c r="M222" s="930">
        <v>57973.5</v>
      </c>
      <c r="N222" s="955"/>
      <c r="O222" s="1350"/>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3" t="s">
        <v>1166</v>
      </c>
    </row>
    <row r="223" spans="1:28" ht="39.75" customHeight="1">
      <c r="A223" s="563" t="s">
        <v>132</v>
      </c>
      <c r="B223" s="377" t="s">
        <v>34</v>
      </c>
      <c r="C223" s="360">
        <v>45991</v>
      </c>
      <c r="D223" s="366" t="s">
        <v>54</v>
      </c>
      <c r="E223" s="367">
        <v>45880</v>
      </c>
      <c r="F223" s="366" t="s">
        <v>51</v>
      </c>
      <c r="G223" s="368" t="s">
        <v>133</v>
      </c>
      <c r="H223" s="369">
        <v>57</v>
      </c>
      <c r="I223" s="372" t="s">
        <v>751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1167</v>
      </c>
    </row>
    <row r="224" spans="1:28" ht="39.75" customHeight="1">
      <c r="A224" s="563" t="s">
        <v>1168</v>
      </c>
      <c r="B224" s="377" t="s">
        <v>34</v>
      </c>
      <c r="C224" s="360">
        <v>45991</v>
      </c>
      <c r="D224" s="366" t="s">
        <v>54</v>
      </c>
      <c r="E224" s="367">
        <v>45880</v>
      </c>
      <c r="F224" s="366" t="s">
        <v>51</v>
      </c>
      <c r="G224" s="368" t="s">
        <v>1169</v>
      </c>
      <c r="H224" s="369">
        <v>75</v>
      </c>
      <c r="I224" s="372" t="s">
        <v>751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3" t="s">
        <v>1166</v>
      </c>
    </row>
    <row r="225" spans="1:28" ht="39.75" customHeight="1">
      <c r="A225" s="826" t="s">
        <v>1170</v>
      </c>
      <c r="B225" s="377" t="s">
        <v>34</v>
      </c>
      <c r="C225" s="701">
        <v>46079</v>
      </c>
      <c r="D225" s="713" t="s">
        <v>52</v>
      </c>
      <c r="E225" s="712">
        <v>46055</v>
      </c>
      <c r="F225" s="713" t="s">
        <v>53</v>
      </c>
      <c r="G225" s="712" t="s">
        <v>1171</v>
      </c>
      <c r="H225" s="714">
        <v>0</v>
      </c>
      <c r="I225" s="703" t="s">
        <v>751</v>
      </c>
      <c r="J225" s="1137" t="s">
        <v>30</v>
      </c>
      <c r="K225" s="712" t="s">
        <v>260</v>
      </c>
      <c r="L225" s="714" t="s">
        <v>110</v>
      </c>
      <c r="M225" s="931">
        <v>11518.95</v>
      </c>
      <c r="N225" s="955"/>
      <c r="O225" s="416"/>
      <c r="P225" s="714" t="s">
        <v>110</v>
      </c>
      <c r="Q225" s="828" t="s">
        <v>38</v>
      </c>
      <c r="R225" s="717">
        <v>46056</v>
      </c>
      <c r="S225" s="1213">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1172</v>
      </c>
    </row>
    <row r="226" spans="1:28" ht="39.75" customHeight="1">
      <c r="A226" s="826" t="s">
        <v>1173</v>
      </c>
      <c r="B226" s="377" t="s">
        <v>34</v>
      </c>
      <c r="C226" s="712">
        <v>46011</v>
      </c>
      <c r="D226" s="713" t="s">
        <v>52</v>
      </c>
      <c r="E226" s="712">
        <v>45923</v>
      </c>
      <c r="F226" s="713" t="s">
        <v>53</v>
      </c>
      <c r="G226" s="713" t="s">
        <v>1174</v>
      </c>
      <c r="H226" s="714">
        <v>0</v>
      </c>
      <c r="I226" s="372" t="s">
        <v>751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1175</v>
      </c>
    </row>
    <row r="227" spans="1:28" ht="39.75" customHeight="1">
      <c r="A227" s="297" t="s">
        <v>134</v>
      </c>
      <c r="B227" s="311" t="s">
        <v>34</v>
      </c>
      <c r="C227" s="19">
        <v>45711</v>
      </c>
      <c r="D227" s="18" t="s">
        <v>56</v>
      </c>
      <c r="E227" s="19">
        <v>45707</v>
      </c>
      <c r="F227" s="18" t="s">
        <v>1176</v>
      </c>
      <c r="G227" s="303" t="s">
        <v>135</v>
      </c>
      <c r="H227" s="20">
        <v>0</v>
      </c>
      <c r="I227" s="304" t="s">
        <v>751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1177</v>
      </c>
      <c r="B228" s="377" t="s">
        <v>34</v>
      </c>
      <c r="C228" s="360">
        <v>45960</v>
      </c>
      <c r="D228" s="366" t="s">
        <v>52</v>
      </c>
      <c r="E228" s="367">
        <v>45966</v>
      </c>
      <c r="F228" s="366" t="s">
        <v>53</v>
      </c>
      <c r="G228" s="368"/>
      <c r="H228" s="369">
        <v>0</v>
      </c>
      <c r="I228" s="372" t="s">
        <v>751</v>
      </c>
      <c r="J228" s="369" t="s">
        <v>30</v>
      </c>
      <c r="K228" s="367" t="s">
        <v>260</v>
      </c>
      <c r="L228" s="369" t="s">
        <v>110</v>
      </c>
      <c r="M228" s="930">
        <v>29960</v>
      </c>
      <c r="N228" s="343">
        <v>25458</v>
      </c>
      <c r="O228" s="996"/>
      <c r="P228" s="369" t="s">
        <v>110</v>
      </c>
      <c r="Q228" s="565" t="s">
        <v>38</v>
      </c>
      <c r="R228" s="370">
        <v>45922</v>
      </c>
      <c r="S228" s="1197">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1178</v>
      </c>
    </row>
    <row r="229" spans="1:28" ht="39.75" customHeight="1">
      <c r="A229" s="563" t="s">
        <v>1179</v>
      </c>
      <c r="B229" s="377" t="s">
        <v>34</v>
      </c>
      <c r="C229" s="360">
        <v>45960</v>
      </c>
      <c r="D229" s="366" t="s">
        <v>52</v>
      </c>
      <c r="E229" s="367">
        <v>45944</v>
      </c>
      <c r="F229" s="366" t="s">
        <v>53</v>
      </c>
      <c r="G229" s="368"/>
      <c r="H229" s="369">
        <v>0</v>
      </c>
      <c r="I229" s="372" t="s">
        <v>751</v>
      </c>
      <c r="J229" s="369" t="s">
        <v>30</v>
      </c>
      <c r="K229" s="367" t="s">
        <v>260</v>
      </c>
      <c r="L229" s="369" t="s">
        <v>110</v>
      </c>
      <c r="M229" s="581">
        <v>50539.6</v>
      </c>
      <c r="N229" s="343">
        <v>44321.599999999999</v>
      </c>
      <c r="O229" s="996"/>
      <c r="P229" s="369" t="s">
        <v>110</v>
      </c>
      <c r="Q229" s="565" t="s">
        <v>38</v>
      </c>
      <c r="R229" s="370">
        <v>45932</v>
      </c>
      <c r="S229" s="1197">
        <v>4084</v>
      </c>
      <c r="T229" s="382">
        <v>4064</v>
      </c>
      <c r="U229" s="365">
        <v>1</v>
      </c>
      <c r="V229" s="370">
        <v>45952</v>
      </c>
      <c r="W229" s="280">
        <v>1</v>
      </c>
      <c r="X229" s="280">
        <v>1</v>
      </c>
      <c r="Y229" s="280">
        <v>1</v>
      </c>
      <c r="Z229" s="370">
        <v>46008</v>
      </c>
      <c r="AA229" s="370">
        <v>46008</v>
      </c>
      <c r="AB229" s="104" t="s">
        <v>1180</v>
      </c>
    </row>
    <row r="230" spans="1:28" ht="39.75" customHeight="1">
      <c r="A230" s="826" t="s">
        <v>1181</v>
      </c>
      <c r="B230" s="377" t="s">
        <v>34</v>
      </c>
      <c r="C230" s="701">
        <v>46040</v>
      </c>
      <c r="D230" s="366" t="s">
        <v>50</v>
      </c>
      <c r="E230" s="712">
        <v>46077</v>
      </c>
      <c r="F230" s="713"/>
      <c r="G230" s="713" t="s">
        <v>1182</v>
      </c>
      <c r="H230" s="714">
        <v>0</v>
      </c>
      <c r="I230" s="372" t="s">
        <v>751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1183</v>
      </c>
    </row>
    <row r="231" spans="1:28" ht="39.75" customHeight="1">
      <c r="A231" s="649" t="s">
        <v>142</v>
      </c>
      <c r="B231" s="377" t="s">
        <v>34</v>
      </c>
      <c r="C231" s="360">
        <v>45991</v>
      </c>
      <c r="D231" s="366" t="s">
        <v>50</v>
      </c>
      <c r="E231" s="367">
        <v>45880</v>
      </c>
      <c r="F231" s="366" t="s">
        <v>55</v>
      </c>
      <c r="G231" s="368" t="s">
        <v>143</v>
      </c>
      <c r="H231" s="369">
        <v>0</v>
      </c>
      <c r="I231" s="372" t="s">
        <v>751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1184</v>
      </c>
    </row>
    <row r="232" spans="1:28" ht="39.75" customHeight="1">
      <c r="A232" s="826" t="s">
        <v>1185</v>
      </c>
      <c r="B232" s="377" t="s">
        <v>34</v>
      </c>
      <c r="C232" s="701">
        <v>46040</v>
      </c>
      <c r="D232" s="713" t="s">
        <v>54</v>
      </c>
      <c r="E232" s="712">
        <v>46042</v>
      </c>
      <c r="F232" s="713" t="s">
        <v>53</v>
      </c>
      <c r="G232" s="713"/>
      <c r="H232" s="714">
        <v>0</v>
      </c>
      <c r="I232" s="372" t="s">
        <v>751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1186</v>
      </c>
    </row>
    <row r="233" spans="1:28" ht="39.75" customHeight="1">
      <c r="A233" s="826" t="s">
        <v>1187</v>
      </c>
      <c r="B233" s="377" t="s">
        <v>34</v>
      </c>
      <c r="C233" s="701">
        <v>46073</v>
      </c>
      <c r="D233" s="713" t="s">
        <v>52</v>
      </c>
      <c r="E233" s="712">
        <v>46055</v>
      </c>
      <c r="F233" s="713" t="s">
        <v>53</v>
      </c>
      <c r="G233" s="713" t="s">
        <v>1188</v>
      </c>
      <c r="H233" s="714">
        <v>0</v>
      </c>
      <c r="I233" s="372" t="s">
        <v>751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1189</v>
      </c>
    </row>
    <row r="234" spans="1:28" ht="39.75" customHeight="1">
      <c r="A234" s="1044" t="s">
        <v>1190</v>
      </c>
      <c r="B234" s="377" t="s">
        <v>34</v>
      </c>
      <c r="C234" s="360" t="s">
        <v>1191</v>
      </c>
      <c r="D234" s="366" t="s">
        <v>50</v>
      </c>
      <c r="E234" s="367">
        <v>45964</v>
      </c>
      <c r="F234" s="366" t="s">
        <v>55</v>
      </c>
      <c r="G234" s="368"/>
      <c r="H234" s="369">
        <v>0</v>
      </c>
      <c r="I234" s="362" t="s">
        <v>751</v>
      </c>
      <c r="J234" s="369" t="s">
        <v>30</v>
      </c>
      <c r="K234" s="367" t="s">
        <v>260</v>
      </c>
      <c r="L234" s="369" t="s">
        <v>110</v>
      </c>
      <c r="M234" s="930">
        <v>2670.65</v>
      </c>
      <c r="N234" s="955"/>
      <c r="O234" s="973"/>
      <c r="P234" s="369" t="s">
        <v>110</v>
      </c>
      <c r="Q234" s="565" t="s">
        <v>38</v>
      </c>
      <c r="R234" s="370">
        <v>45937</v>
      </c>
      <c r="S234" s="1214">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1192</v>
      </c>
    </row>
    <row r="235" spans="1:28" ht="39.75" customHeight="1">
      <c r="A235" s="826" t="s">
        <v>1193</v>
      </c>
      <c r="B235" s="377" t="s">
        <v>34</v>
      </c>
      <c r="C235" s="701">
        <v>46040</v>
      </c>
      <c r="D235" s="713" t="s">
        <v>814</v>
      </c>
      <c r="E235" s="712">
        <v>46034</v>
      </c>
      <c r="F235" s="713" t="s">
        <v>53</v>
      </c>
      <c r="G235" s="713"/>
      <c r="H235" s="714">
        <v>76</v>
      </c>
      <c r="I235" s="372" t="s">
        <v>751</v>
      </c>
      <c r="J235" s="1137"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1194</v>
      </c>
    </row>
    <row r="236" spans="1:28" ht="39.75" customHeight="1">
      <c r="A236" s="563" t="s">
        <v>1195</v>
      </c>
      <c r="B236" s="377" t="s">
        <v>34</v>
      </c>
      <c r="C236" s="701">
        <v>46040</v>
      </c>
      <c r="D236" s="366" t="s">
        <v>58</v>
      </c>
      <c r="E236" s="367">
        <v>46027</v>
      </c>
      <c r="F236" s="366" t="s">
        <v>53</v>
      </c>
      <c r="G236" s="713"/>
      <c r="H236" s="1052">
        <v>109</v>
      </c>
      <c r="I236" s="372" t="s">
        <v>751</v>
      </c>
      <c r="J236" s="1137" t="s">
        <v>30</v>
      </c>
      <c r="K236" s="367">
        <v>45663</v>
      </c>
      <c r="L236" s="714" t="s">
        <v>110</v>
      </c>
      <c r="M236" s="1348">
        <v>123587.5</v>
      </c>
      <c r="N236" s="955"/>
      <c r="O236" s="973"/>
      <c r="P236" s="1052" t="s">
        <v>110</v>
      </c>
      <c r="Q236" s="1349" t="s">
        <v>38</v>
      </c>
      <c r="R236" s="1054">
        <v>46008</v>
      </c>
      <c r="S236" s="1055">
        <v>5450</v>
      </c>
      <c r="T236" s="1342">
        <v>5628</v>
      </c>
      <c r="U236" s="3">
        <f>IFERROR(Table5[[#This Row],[Actual Redline Completed Footage UG]]/Table5[[#This Row],[Footage UG]], 0)</f>
        <v>1.0326605504587156</v>
      </c>
      <c r="V236" s="1054">
        <v>46034</v>
      </c>
      <c r="W236" s="280">
        <v>1</v>
      </c>
      <c r="X236" s="280">
        <v>1</v>
      </c>
      <c r="Y236" s="280">
        <v>1</v>
      </c>
      <c r="Z236" s="373" t="s">
        <v>936</v>
      </c>
      <c r="AA236" s="373" t="s">
        <v>936</v>
      </c>
      <c r="AB236" s="710" t="s">
        <v>1196</v>
      </c>
    </row>
    <row r="237" spans="1:28" ht="39.75" customHeight="1">
      <c r="A237" s="563" t="s">
        <v>1197</v>
      </c>
      <c r="B237" s="377" t="s">
        <v>37</v>
      </c>
      <c r="C237" s="360">
        <v>46006</v>
      </c>
      <c r="D237" s="366" t="s">
        <v>52</v>
      </c>
      <c r="E237" s="367">
        <v>45987</v>
      </c>
      <c r="F237" s="366" t="s">
        <v>51</v>
      </c>
      <c r="G237" s="368" t="s">
        <v>1198</v>
      </c>
      <c r="H237" s="369">
        <v>35</v>
      </c>
      <c r="I237" s="372" t="s">
        <v>751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798</v>
      </c>
    </row>
    <row r="238" spans="1:28" ht="39.75" customHeight="1">
      <c r="A238" s="563" t="s">
        <v>1199</v>
      </c>
      <c r="B238" s="377" t="s">
        <v>37</v>
      </c>
      <c r="C238" s="360">
        <v>46006</v>
      </c>
      <c r="D238" s="366" t="s">
        <v>52</v>
      </c>
      <c r="E238" s="367">
        <v>45975</v>
      </c>
      <c r="F238" s="366" t="s">
        <v>51</v>
      </c>
      <c r="G238" s="368" t="s">
        <v>1200</v>
      </c>
      <c r="H238" s="369">
        <v>86</v>
      </c>
      <c r="I238" s="372" t="s">
        <v>751</v>
      </c>
      <c r="J238" s="1137" t="s">
        <v>30</v>
      </c>
      <c r="K238" s="367" t="s">
        <v>260</v>
      </c>
      <c r="L238" s="369" t="s">
        <v>110</v>
      </c>
      <c r="M238" s="930">
        <v>111432</v>
      </c>
      <c r="N238" s="558"/>
      <c r="O238" s="996"/>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1201</v>
      </c>
    </row>
    <row r="239" spans="1:28" ht="39.75" customHeight="1">
      <c r="A239" s="563" t="s">
        <v>1202</v>
      </c>
      <c r="B239" s="377" t="s">
        <v>37</v>
      </c>
      <c r="C239" s="360">
        <v>46006</v>
      </c>
      <c r="D239" s="366" t="s">
        <v>52</v>
      </c>
      <c r="E239" s="367">
        <v>45980</v>
      </c>
      <c r="F239" s="366" t="s">
        <v>51</v>
      </c>
      <c r="G239" s="368" t="s">
        <v>1203</v>
      </c>
      <c r="H239" s="369">
        <v>75</v>
      </c>
      <c r="I239" s="372" t="s">
        <v>751</v>
      </c>
      <c r="J239" s="369" t="s">
        <v>30</v>
      </c>
      <c r="K239" s="367" t="s">
        <v>260</v>
      </c>
      <c r="L239" s="369" t="s">
        <v>110</v>
      </c>
      <c r="M239" s="930">
        <v>82330</v>
      </c>
      <c r="N239" s="558"/>
      <c r="O239" s="996"/>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1204</v>
      </c>
    </row>
    <row r="240" spans="1:28" ht="39.75" customHeight="1">
      <c r="A240" s="297" t="s">
        <v>144</v>
      </c>
      <c r="B240" s="298" t="s">
        <v>31</v>
      </c>
      <c r="C240" s="19">
        <v>45899</v>
      </c>
      <c r="D240" s="299" t="s">
        <v>56</v>
      </c>
      <c r="E240" s="299">
        <v>45873</v>
      </c>
      <c r="F240" s="457" t="s">
        <v>852</v>
      </c>
      <c r="G240" s="495"/>
      <c r="H240" s="300">
        <v>50</v>
      </c>
      <c r="I240" s="301" t="s">
        <v>751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751</v>
      </c>
      <c r="J241" s="362" t="s">
        <v>30</v>
      </c>
      <c r="K241" s="360">
        <v>45786</v>
      </c>
      <c r="L241" s="362" t="s">
        <v>110</v>
      </c>
      <c r="M241" s="650">
        <v>133172.15</v>
      </c>
      <c r="N241" s="558"/>
      <c r="O241" s="996"/>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1205</v>
      </c>
    </row>
    <row r="242" spans="1:28" ht="39.75" customHeight="1">
      <c r="A242" s="563" t="s">
        <v>1206</v>
      </c>
      <c r="B242" s="358" t="s">
        <v>31</v>
      </c>
      <c r="C242" s="367">
        <v>45960</v>
      </c>
      <c r="D242" s="360" t="s">
        <v>50</v>
      </c>
      <c r="E242" s="367">
        <v>45918</v>
      </c>
      <c r="F242" s="358" t="s">
        <v>57</v>
      </c>
      <c r="G242" s="18" t="s">
        <v>1207</v>
      </c>
      <c r="H242" s="647">
        <v>0</v>
      </c>
      <c r="I242" s="1132" t="s">
        <v>751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79" t="s">
        <v>1208</v>
      </c>
    </row>
    <row r="243" spans="1:28" ht="39.75" customHeight="1">
      <c r="A243" s="826" t="s">
        <v>1209</v>
      </c>
      <c r="B243" s="702" t="s">
        <v>31</v>
      </c>
      <c r="C243" s="701">
        <v>46073</v>
      </c>
      <c r="D243" s="701" t="s">
        <v>804</v>
      </c>
      <c r="E243" s="712">
        <v>46041</v>
      </c>
      <c r="F243" s="702" t="s">
        <v>57</v>
      </c>
      <c r="G243" s="713" t="s">
        <v>1210</v>
      </c>
      <c r="H243" s="703">
        <v>67</v>
      </c>
      <c r="I243" s="1132" t="s">
        <v>751</v>
      </c>
      <c r="J243" s="703" t="s">
        <v>30</v>
      </c>
      <c r="K243" s="712">
        <v>46038</v>
      </c>
      <c r="L243" s="714" t="s">
        <v>110</v>
      </c>
      <c r="M243" s="931">
        <v>66854</v>
      </c>
      <c r="N243" s="343"/>
      <c r="O243" s="973"/>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1211</v>
      </c>
    </row>
    <row r="244" spans="1:28" ht="39.75" customHeight="1">
      <c r="A244" s="826" t="s">
        <v>1212</v>
      </c>
      <c r="B244" s="702" t="s">
        <v>31</v>
      </c>
      <c r="C244" s="701">
        <v>46101</v>
      </c>
      <c r="D244" s="701" t="s">
        <v>804</v>
      </c>
      <c r="E244" s="701">
        <v>46042</v>
      </c>
      <c r="F244" s="702" t="s">
        <v>57</v>
      </c>
      <c r="G244" s="702" t="s">
        <v>1213</v>
      </c>
      <c r="H244" s="703">
        <v>65</v>
      </c>
      <c r="I244" s="1132" t="s">
        <v>751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1214</v>
      </c>
    </row>
    <row r="245" spans="1:28" ht="39.75" customHeight="1">
      <c r="A245" s="826" t="s">
        <v>1215</v>
      </c>
      <c r="B245" s="702" t="s">
        <v>31</v>
      </c>
      <c r="C245" s="701">
        <v>46101</v>
      </c>
      <c r="D245" s="701" t="s">
        <v>56</v>
      </c>
      <c r="E245" s="701">
        <v>46042</v>
      </c>
      <c r="F245" s="702" t="s">
        <v>61</v>
      </c>
      <c r="G245" s="702" t="s">
        <v>1216</v>
      </c>
      <c r="H245" s="703">
        <v>79</v>
      </c>
      <c r="I245" s="1132" t="s">
        <v>751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1217</v>
      </c>
    </row>
    <row r="246" spans="1:28" ht="39.75" customHeight="1">
      <c r="A246" s="826" t="s">
        <v>1218</v>
      </c>
      <c r="B246" s="702" t="s">
        <v>31</v>
      </c>
      <c r="C246" s="701">
        <v>46101</v>
      </c>
      <c r="D246" s="701" t="s">
        <v>56</v>
      </c>
      <c r="E246" s="712">
        <v>46042</v>
      </c>
      <c r="F246" s="702" t="s">
        <v>61</v>
      </c>
      <c r="G246" s="713" t="s">
        <v>1219</v>
      </c>
      <c r="H246" s="703">
        <v>55</v>
      </c>
      <c r="I246" s="1132" t="s">
        <v>751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1220</v>
      </c>
    </row>
    <row r="247" spans="1:28" ht="39.75" customHeight="1">
      <c r="A247" s="826" t="s">
        <v>1221</v>
      </c>
      <c r="B247" s="702" t="s">
        <v>31</v>
      </c>
      <c r="C247" s="701">
        <v>46021</v>
      </c>
      <c r="D247" s="701" t="s">
        <v>56</v>
      </c>
      <c r="E247" s="701">
        <v>46001</v>
      </c>
      <c r="F247" s="702" t="s">
        <v>61</v>
      </c>
      <c r="G247" s="702"/>
      <c r="H247" s="703">
        <v>49</v>
      </c>
      <c r="I247" s="1132" t="s">
        <v>751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1222</v>
      </c>
    </row>
    <row r="248" spans="1:28" ht="39.75" customHeight="1">
      <c r="A248" s="826" t="s">
        <v>1223</v>
      </c>
      <c r="B248" s="702" t="s">
        <v>31</v>
      </c>
      <c r="C248" s="701">
        <v>46010</v>
      </c>
      <c r="D248" s="701" t="s">
        <v>874</v>
      </c>
      <c r="E248" s="701">
        <v>45974</v>
      </c>
      <c r="F248" s="702" t="s">
        <v>57</v>
      </c>
      <c r="G248" s="702" t="s">
        <v>1224</v>
      </c>
      <c r="H248" s="703">
        <v>67</v>
      </c>
      <c r="I248" s="1132" t="s">
        <v>751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1225</v>
      </c>
    </row>
    <row r="249" spans="1:28" ht="39.75" customHeight="1">
      <c r="A249" s="826" t="s">
        <v>1226</v>
      </c>
      <c r="B249" s="702" t="s">
        <v>31</v>
      </c>
      <c r="C249" s="701">
        <v>46006</v>
      </c>
      <c r="D249" s="701" t="s">
        <v>56</v>
      </c>
      <c r="E249" s="701">
        <v>46006</v>
      </c>
      <c r="F249" s="702" t="s">
        <v>57</v>
      </c>
      <c r="G249" s="702" t="s">
        <v>1227</v>
      </c>
      <c r="H249" s="703">
        <v>21</v>
      </c>
      <c r="I249" s="1132" t="s">
        <v>751</v>
      </c>
      <c r="J249" s="703" t="s">
        <v>30</v>
      </c>
      <c r="K249" s="701">
        <v>46006</v>
      </c>
      <c r="L249" s="703" t="s">
        <v>110</v>
      </c>
      <c r="M249" s="827">
        <v>20891</v>
      </c>
      <c r="N249" s="558"/>
      <c r="O249" s="996"/>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1228</v>
      </c>
    </row>
    <row r="250" spans="1:28" ht="39.75" customHeight="1">
      <c r="A250" s="649" t="s">
        <v>1229</v>
      </c>
      <c r="B250" s="358" t="s">
        <v>31</v>
      </c>
      <c r="C250" s="367">
        <v>45960</v>
      </c>
      <c r="D250" s="360" t="s">
        <v>56</v>
      </c>
      <c r="E250" s="360">
        <v>45915</v>
      </c>
      <c r="F250" s="375" t="s">
        <v>852</v>
      </c>
      <c r="G250" s="361"/>
      <c r="H250" s="362">
        <v>82</v>
      </c>
      <c r="I250" s="1132" t="s">
        <v>751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1230</v>
      </c>
    </row>
    <row r="251" spans="1:28" ht="39.75" customHeight="1">
      <c r="A251" s="297" t="s">
        <v>1231</v>
      </c>
      <c r="B251" s="18" t="s">
        <v>31</v>
      </c>
      <c r="C251" s="19">
        <v>45960</v>
      </c>
      <c r="D251" s="19" t="s">
        <v>804</v>
      </c>
      <c r="E251" s="19">
        <v>45950</v>
      </c>
      <c r="F251" s="18" t="s">
        <v>61</v>
      </c>
      <c r="G251" s="303"/>
      <c r="H251" s="20">
        <v>82</v>
      </c>
      <c r="I251" s="304" t="s">
        <v>751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1232</v>
      </c>
    </row>
    <row r="252" spans="1:28" ht="39.75" customHeight="1">
      <c r="A252" s="826" t="s">
        <v>1233</v>
      </c>
      <c r="B252" s="702" t="s">
        <v>31</v>
      </c>
      <c r="C252" s="701">
        <v>46006</v>
      </c>
      <c r="D252" s="701" t="s">
        <v>56</v>
      </c>
      <c r="E252" s="701">
        <v>46021</v>
      </c>
      <c r="F252" s="702" t="s">
        <v>57</v>
      </c>
      <c r="G252" s="702" t="s">
        <v>1234</v>
      </c>
      <c r="H252" s="703">
        <v>87</v>
      </c>
      <c r="I252" s="1132" t="s">
        <v>751</v>
      </c>
      <c r="J252" s="703" t="s">
        <v>30</v>
      </c>
      <c r="K252" s="701">
        <v>46027</v>
      </c>
      <c r="L252" s="703" t="s">
        <v>110</v>
      </c>
      <c r="M252" s="827">
        <v>63322.45</v>
      </c>
      <c r="N252" s="558"/>
      <c r="O252" s="996"/>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1235</v>
      </c>
    </row>
    <row r="253" spans="1:28" ht="39.75" customHeight="1">
      <c r="A253" s="826" t="s">
        <v>1236</v>
      </c>
      <c r="B253" s="702" t="s">
        <v>31</v>
      </c>
      <c r="C253" s="701">
        <v>46052</v>
      </c>
      <c r="D253" s="701" t="s">
        <v>804</v>
      </c>
      <c r="E253" s="701">
        <v>46021</v>
      </c>
      <c r="F253" s="702" t="s">
        <v>61</v>
      </c>
      <c r="G253" s="702" t="s">
        <v>1237</v>
      </c>
      <c r="H253" s="703">
        <v>88</v>
      </c>
      <c r="I253" s="1132" t="s">
        <v>751</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751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751</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751</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751</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993</v>
      </c>
      <c r="H258" s="587">
        <v>0</v>
      </c>
      <c r="I258" s="591" t="s">
        <v>751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1247</v>
      </c>
      <c r="B259" s="702" t="s">
        <v>31</v>
      </c>
      <c r="C259" s="701">
        <v>46031</v>
      </c>
      <c r="D259" s="701" t="s">
        <v>56</v>
      </c>
      <c r="E259" s="701">
        <v>46002</v>
      </c>
      <c r="F259" s="702" t="s">
        <v>61</v>
      </c>
      <c r="G259" s="702" t="s">
        <v>1248</v>
      </c>
      <c r="H259" s="703">
        <v>0</v>
      </c>
      <c r="I259" s="703" t="s">
        <v>751</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751</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751</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751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751</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751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751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751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751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1020</v>
      </c>
      <c r="E269" s="24">
        <v>45716</v>
      </c>
      <c r="F269" s="576" t="s">
        <v>1022</v>
      </c>
      <c r="G269" s="609" t="s">
        <v>276</v>
      </c>
      <c r="H269" s="579">
        <v>56</v>
      </c>
      <c r="I269" s="579" t="s">
        <v>751</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751</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1015</v>
      </c>
      <c r="G271" s="583" t="s">
        <v>354</v>
      </c>
      <c r="H271" s="579">
        <v>82</v>
      </c>
      <c r="I271" s="584" t="s">
        <v>751</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751</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751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751</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751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751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751</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1049</v>
      </c>
      <c r="E280" s="24">
        <v>45708</v>
      </c>
      <c r="F280" s="577" t="s">
        <v>55</v>
      </c>
      <c r="G280" s="578" t="s">
        <v>430</v>
      </c>
      <c r="H280" s="579">
        <v>0</v>
      </c>
      <c r="I280" s="579" t="s">
        <v>751</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751</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751</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751</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751</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1060</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1068</v>
      </c>
      <c r="C286" s="360">
        <v>46045</v>
      </c>
      <c r="D286" s="375" t="s">
        <v>56</v>
      </c>
      <c r="E286" s="360">
        <v>45959</v>
      </c>
      <c r="F286" s="358" t="s">
        <v>1077</v>
      </c>
      <c r="G286" s="361" t="s">
        <v>1301</v>
      </c>
      <c r="H286" s="680">
        <v>78</v>
      </c>
      <c r="I286" s="372" t="s">
        <v>751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1068</v>
      </c>
      <c r="C287" s="299">
        <v>46019</v>
      </c>
      <c r="D287" s="1231" t="s">
        <v>56</v>
      </c>
      <c r="E287" s="299">
        <v>45959</v>
      </c>
      <c r="F287" s="298" t="s">
        <v>1077</v>
      </c>
      <c r="G287" s="495" t="s">
        <v>1304</v>
      </c>
      <c r="H287" s="677">
        <v>89</v>
      </c>
      <c r="I287" s="1228" t="s">
        <v>751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1068</v>
      </c>
      <c r="C288" s="299">
        <v>46052</v>
      </c>
      <c r="D288" s="1231" t="s">
        <v>56</v>
      </c>
      <c r="E288" s="761">
        <v>45959</v>
      </c>
      <c r="F288" s="762" t="s">
        <v>1077</v>
      </c>
      <c r="G288" s="762" t="s">
        <v>1307</v>
      </c>
      <c r="H288" s="773">
        <v>83</v>
      </c>
      <c r="I288" s="1228" t="s">
        <v>751</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1068</v>
      </c>
      <c r="C289" s="24">
        <v>46045</v>
      </c>
      <c r="D289" s="577" t="s">
        <v>56</v>
      </c>
      <c r="E289" s="24"/>
      <c r="F289" s="576" t="s">
        <v>1077</v>
      </c>
      <c r="G289" s="578"/>
      <c r="H289" s="781">
        <v>85</v>
      </c>
      <c r="I289" s="584" t="s">
        <v>751</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1068</v>
      </c>
      <c r="C290" s="299">
        <v>46052</v>
      </c>
      <c r="D290" s="1231" t="s">
        <v>56</v>
      </c>
      <c r="E290" s="761">
        <v>45993</v>
      </c>
      <c r="F290" s="762" t="s">
        <v>852</v>
      </c>
      <c r="G290" s="762" t="s">
        <v>1312</v>
      </c>
      <c r="H290" s="773">
        <v>89</v>
      </c>
      <c r="I290" s="1228" t="s">
        <v>751</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1068</v>
      </c>
      <c r="C291" s="299">
        <v>46045</v>
      </c>
      <c r="D291" s="1231" t="s">
        <v>56</v>
      </c>
      <c r="E291" s="299">
        <v>45959</v>
      </c>
      <c r="F291" s="298" t="s">
        <v>852</v>
      </c>
      <c r="G291" s="495"/>
      <c r="H291" s="300">
        <v>89</v>
      </c>
      <c r="I291" s="1228" t="s">
        <v>751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1093</v>
      </c>
      <c r="AC291" s="342"/>
      <c r="AD291" s="816"/>
      <c r="AE291" s="1008"/>
    </row>
    <row r="292" spans="1:31" ht="39.75" customHeight="1">
      <c r="A292" s="936" t="s">
        <v>1315</v>
      </c>
      <c r="B292" s="355" t="s">
        <v>1068</v>
      </c>
      <c r="C292" s="761">
        <v>46052</v>
      </c>
      <c r="D292" s="1231" t="s">
        <v>56</v>
      </c>
      <c r="E292" s="761">
        <v>45987</v>
      </c>
      <c r="F292" s="762" t="s">
        <v>852</v>
      </c>
      <c r="G292" s="762" t="s">
        <v>1316</v>
      </c>
      <c r="H292" s="763">
        <v>85</v>
      </c>
      <c r="I292" s="1228" t="s">
        <v>751</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1068</v>
      </c>
      <c r="C293" s="299">
        <v>46052</v>
      </c>
      <c r="D293" s="1231" t="s">
        <v>56</v>
      </c>
      <c r="E293" s="761">
        <v>45987</v>
      </c>
      <c r="F293" s="797" t="s">
        <v>852</v>
      </c>
      <c r="G293" s="762" t="s">
        <v>1319</v>
      </c>
      <c r="H293" s="763">
        <v>78</v>
      </c>
      <c r="I293" s="304" t="s">
        <v>751</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1068</v>
      </c>
      <c r="C294" s="299">
        <v>46052</v>
      </c>
      <c r="D294" s="1233" t="s">
        <v>56</v>
      </c>
      <c r="E294" s="760">
        <v>45987</v>
      </c>
      <c r="F294" s="702" t="s">
        <v>852</v>
      </c>
      <c r="G294" s="762" t="s">
        <v>1322</v>
      </c>
      <c r="H294" s="763">
        <v>73</v>
      </c>
      <c r="I294" s="304" t="s">
        <v>751</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1068</v>
      </c>
      <c r="C295" s="761">
        <v>46019</v>
      </c>
      <c r="D295" s="1231" t="s">
        <v>56</v>
      </c>
      <c r="E295" s="761">
        <v>45959</v>
      </c>
      <c r="F295" s="762" t="s">
        <v>852</v>
      </c>
      <c r="G295" s="762" t="s">
        <v>1325</v>
      </c>
      <c r="H295" s="763">
        <v>0</v>
      </c>
      <c r="I295" s="1228" t="s">
        <v>751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1068</v>
      </c>
      <c r="C296" s="761">
        <v>46019</v>
      </c>
      <c r="D296" s="1231" t="s">
        <v>56</v>
      </c>
      <c r="E296" s="761">
        <v>45959</v>
      </c>
      <c r="F296" s="762" t="s">
        <v>852</v>
      </c>
      <c r="G296" s="762" t="s">
        <v>1328</v>
      </c>
      <c r="H296" s="763">
        <v>0</v>
      </c>
      <c r="I296" s="1228" t="s">
        <v>751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1068</v>
      </c>
      <c r="C297" s="791">
        <v>46052</v>
      </c>
      <c r="D297" s="577" t="s">
        <v>56</v>
      </c>
      <c r="E297" s="791">
        <v>46027</v>
      </c>
      <c r="F297" s="848" t="s">
        <v>935</v>
      </c>
      <c r="G297" s="848"/>
      <c r="H297" s="579">
        <v>68</v>
      </c>
      <c r="I297" s="584" t="s">
        <v>751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1068</v>
      </c>
      <c r="C298" s="761">
        <v>46052</v>
      </c>
      <c r="D298" s="1233" t="s">
        <v>56</v>
      </c>
      <c r="E298" s="760">
        <v>46027</v>
      </c>
      <c r="F298" s="797" t="s">
        <v>935</v>
      </c>
      <c r="G298" s="762"/>
      <c r="H298" s="20">
        <v>81</v>
      </c>
      <c r="I298" s="304" t="s">
        <v>751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1068</v>
      </c>
      <c r="C299" s="299">
        <v>46052</v>
      </c>
      <c r="D299" s="1233" t="s">
        <v>56</v>
      </c>
      <c r="E299" s="760">
        <v>46027</v>
      </c>
      <c r="F299" s="1234" t="s">
        <v>935</v>
      </c>
      <c r="G299" s="762"/>
      <c r="H299" s="20">
        <v>68</v>
      </c>
      <c r="I299" s="304" t="s">
        <v>751</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1068</v>
      </c>
      <c r="C300" s="761">
        <v>46052</v>
      </c>
      <c r="D300" s="1233" t="s">
        <v>56</v>
      </c>
      <c r="E300" s="760">
        <v>46027</v>
      </c>
      <c r="F300" s="797" t="s">
        <v>935</v>
      </c>
      <c r="G300" s="762"/>
      <c r="H300" s="20">
        <v>90</v>
      </c>
      <c r="I300" s="304" t="s">
        <v>751</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1068</v>
      </c>
      <c r="C301" s="299">
        <v>46052</v>
      </c>
      <c r="D301" s="1233" t="s">
        <v>56</v>
      </c>
      <c r="E301" s="608">
        <v>46027</v>
      </c>
      <c r="F301" s="797" t="s">
        <v>935</v>
      </c>
      <c r="G301" s="762"/>
      <c r="H301" s="20">
        <v>90</v>
      </c>
      <c r="I301" s="304" t="s">
        <v>751</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1034</v>
      </c>
      <c r="G306" s="361" t="s">
        <v>121</v>
      </c>
      <c r="H306" s="362">
        <v>60</v>
      </c>
      <c r="I306" s="372" t="s">
        <v>751</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1034</v>
      </c>
      <c r="G307" s="368" t="s">
        <v>127</v>
      </c>
      <c r="H307" s="369">
        <v>79</v>
      </c>
      <c r="I307" s="372" t="s">
        <v>751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1034</v>
      </c>
      <c r="G308" s="368" t="s">
        <v>1344</v>
      </c>
      <c r="H308" s="369">
        <v>83</v>
      </c>
      <c r="I308" s="372" t="s">
        <v>751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1023</v>
      </c>
      <c r="E311" s="345">
        <v>45698</v>
      </c>
      <c r="F311" s="367" t="s">
        <v>1018</v>
      </c>
      <c r="G311" s="1169" t="s">
        <v>360</v>
      </c>
      <c r="H311" s="369">
        <v>82</v>
      </c>
      <c r="I311" s="369" t="s">
        <v>751</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751</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Z210:AA250 K292:K296 R172:R174 D290:D301 AA175:AA204 Z61:AA61 E51:E54 K51:K54 Z15:AA18 Z22:AA22 K20:K49 Z78:AA86 Z259:AA265 Z98:AA103 R257:R270 K257:K265 R8:R107 Z44:AA48 K241:K253 R214:R255 AA289:AA301"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1020</v>
      </c>
      <c r="K5">
        <v>6147</v>
      </c>
      <c r="N5" t="s">
        <v>1020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1041</v>
      </c>
      <c r="O7">
        <v>3158</v>
      </c>
      <c r="P7">
        <v>21322</v>
      </c>
      <c r="Q7">
        <v>12406</v>
      </c>
      <c r="R7">
        <v>36886</v>
      </c>
    </row>
    <row r="8" spans="1:18">
      <c r="A8" t="s">
        <v>308</v>
      </c>
      <c r="C8">
        <v>241</v>
      </c>
      <c r="D8">
        <v>366</v>
      </c>
      <c r="E8">
        <v>202</v>
      </c>
      <c r="F8">
        <v>120</v>
      </c>
      <c r="G8">
        <v>929</v>
      </c>
      <c r="J8" t="s">
        <v>1041</v>
      </c>
      <c r="K8">
        <v>3629</v>
      </c>
      <c r="N8" t="s">
        <v>1046</v>
      </c>
      <c r="P8">
        <v>4135</v>
      </c>
      <c r="Q8">
        <v>7641</v>
      </c>
      <c r="R8">
        <v>11776</v>
      </c>
    </row>
    <row r="9" spans="1:18">
      <c r="A9" t="s">
        <v>177</v>
      </c>
      <c r="E9">
        <v>106</v>
      </c>
      <c r="G9">
        <v>106</v>
      </c>
      <c r="J9" t="s">
        <v>1046</v>
      </c>
      <c r="K9">
        <v>0</v>
      </c>
      <c r="N9" t="s">
        <v>1364</v>
      </c>
      <c r="O9">
        <v>7188</v>
      </c>
      <c r="P9">
        <v>23895</v>
      </c>
      <c r="Q9">
        <v>8569</v>
      </c>
      <c r="R9">
        <v>39652</v>
      </c>
    </row>
    <row r="10" spans="1:18">
      <c r="A10" t="s">
        <v>181</v>
      </c>
      <c r="C10">
        <v>534</v>
      </c>
      <c r="D10">
        <v>460</v>
      </c>
      <c r="E10">
        <v>886</v>
      </c>
      <c r="F10">
        <v>202</v>
      </c>
      <c r="G10">
        <v>2082</v>
      </c>
      <c r="J10" t="s">
        <v>1049</v>
      </c>
      <c r="K10">
        <v>933</v>
      </c>
      <c r="N10" t="s">
        <v>874</v>
      </c>
      <c r="O10">
        <v>6561</v>
      </c>
      <c r="P10">
        <v>14625</v>
      </c>
      <c r="Q10">
        <v>17060</v>
      </c>
      <c r="R10">
        <v>38246</v>
      </c>
    </row>
    <row r="11" spans="1:18">
      <c r="A11" t="s">
        <v>427</v>
      </c>
      <c r="C11">
        <v>1990</v>
      </c>
      <c r="D11">
        <v>1045</v>
      </c>
      <c r="G11">
        <v>3035</v>
      </c>
      <c r="J11" t="s">
        <v>1364</v>
      </c>
      <c r="K11">
        <v>4129</v>
      </c>
      <c r="N11" t="s">
        <v>843</v>
      </c>
      <c r="P11">
        <v>5968</v>
      </c>
      <c r="Q11">
        <v>20002</v>
      </c>
      <c r="R11">
        <v>25970</v>
      </c>
    </row>
    <row r="12" spans="1:18">
      <c r="A12" t="s">
        <v>469</v>
      </c>
      <c r="B12">
        <v>2677</v>
      </c>
      <c r="C12">
        <v>2967</v>
      </c>
      <c r="D12">
        <v>3297</v>
      </c>
      <c r="E12">
        <v>2384</v>
      </c>
      <c r="F12">
        <v>1394</v>
      </c>
      <c r="G12">
        <v>12719</v>
      </c>
      <c r="J12" t="s">
        <v>874</v>
      </c>
      <c r="K12">
        <v>7128</v>
      </c>
      <c r="N12" t="s">
        <v>1030</v>
      </c>
      <c r="O12">
        <v>2073</v>
      </c>
      <c r="P12">
        <v>6882</v>
      </c>
      <c r="Q12">
        <v>7027</v>
      </c>
      <c r="R12">
        <v>15982</v>
      </c>
    </row>
    <row r="13" spans="1:18">
      <c r="J13" t="s">
        <v>1365</v>
      </c>
      <c r="K13">
        <v>2298</v>
      </c>
      <c r="N13" t="s">
        <v>469</v>
      </c>
      <c r="O13">
        <v>50898</v>
      </c>
      <c r="P13">
        <v>153120</v>
      </c>
      <c r="Q13">
        <v>113895</v>
      </c>
      <c r="R13">
        <v>317913</v>
      </c>
    </row>
    <row r="14" spans="1:18">
      <c r="J14" t="s">
        <v>843</v>
      </c>
      <c r="K14">
        <v>13034</v>
      </c>
    </row>
    <row r="15" spans="1:18">
      <c r="A15" s="12" t="s">
        <v>1356</v>
      </c>
      <c r="B15" s="12" t="s">
        <v>1355</v>
      </c>
      <c r="J15" t="s">
        <v>1023</v>
      </c>
      <c r="K15">
        <v>4828</v>
      </c>
    </row>
    <row r="16" spans="1:18">
      <c r="A16" s="12" t="s">
        <v>1357</v>
      </c>
      <c r="B16" s="48">
        <v>45705</v>
      </c>
      <c r="C16" s="48">
        <v>45706</v>
      </c>
      <c r="D16" s="48">
        <v>45707</v>
      </c>
      <c r="E16" s="48">
        <v>45708</v>
      </c>
      <c r="F16" s="48">
        <v>45709</v>
      </c>
      <c r="G16" t="s">
        <v>469</v>
      </c>
      <c r="J16" t="s">
        <v>1030</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951</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951</v>
      </c>
      <c r="D717">
        <v>1491</v>
      </c>
      <c r="E717">
        <v>1549</v>
      </c>
      <c r="G717">
        <v>3040</v>
      </c>
    </row>
    <row r="718" spans="1:7">
      <c r="A718" t="s">
        <v>1396</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951</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911</v>
      </c>
      <c r="D734">
        <v>740</v>
      </c>
      <c r="G734">
        <v>740</v>
      </c>
    </row>
    <row r="735" spans="1:7">
      <c r="A735" t="s">
        <v>255</v>
      </c>
      <c r="E735">
        <v>267</v>
      </c>
      <c r="G735">
        <v>267</v>
      </c>
    </row>
    <row r="736" spans="1:7">
      <c r="A736" t="s">
        <v>1143</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873</v>
      </c>
      <c r="D748">
        <v>250</v>
      </c>
      <c r="G748">
        <v>250</v>
      </c>
    </row>
    <row r="749" spans="1:7">
      <c r="A749" t="s">
        <v>911</v>
      </c>
      <c r="B749">
        <v>1238</v>
      </c>
      <c r="C749">
        <v>1531</v>
      </c>
      <c r="D749">
        <v>1250</v>
      </c>
      <c r="E749">
        <v>361</v>
      </c>
      <c r="G749">
        <v>4380</v>
      </c>
    </row>
    <row r="750" spans="1:7">
      <c r="A750" t="s">
        <v>255</v>
      </c>
      <c r="B750">
        <v>711</v>
      </c>
      <c r="G750">
        <v>711</v>
      </c>
    </row>
    <row r="751" spans="1:7">
      <c r="A751" t="s">
        <v>1397</v>
      </c>
      <c r="D751">
        <v>75</v>
      </c>
      <c r="G751">
        <v>75</v>
      </c>
    </row>
    <row r="752" spans="1:7">
      <c r="A752" t="s">
        <v>878</v>
      </c>
      <c r="C752">
        <v>1808</v>
      </c>
      <c r="E752">
        <v>1204</v>
      </c>
      <c r="G752">
        <v>3012</v>
      </c>
    </row>
    <row r="753" spans="1:7">
      <c r="A753" t="s">
        <v>132</v>
      </c>
      <c r="C753">
        <v>251</v>
      </c>
      <c r="D753">
        <v>253</v>
      </c>
      <c r="E753">
        <v>1076</v>
      </c>
      <c r="G753">
        <v>1580</v>
      </c>
    </row>
    <row r="754" spans="1:7">
      <c r="A754" t="s">
        <v>1143</v>
      </c>
      <c r="B754">
        <v>829</v>
      </c>
      <c r="D754">
        <v>863</v>
      </c>
      <c r="E754">
        <v>499</v>
      </c>
      <c r="F754">
        <v>475</v>
      </c>
      <c r="G754">
        <v>2666</v>
      </c>
    </row>
    <row r="755" spans="1:7">
      <c r="A755" t="s">
        <v>903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911</v>
      </c>
    </row>
    <row r="769" spans="1:7">
      <c r="A769" t="s">
        <v>878</v>
      </c>
    </row>
    <row r="770" spans="1:7">
      <c r="A770" t="s">
        <v>132</v>
      </c>
      <c r="C770">
        <v>120</v>
      </c>
      <c r="D770">
        <v>190</v>
      </c>
      <c r="G770">
        <v>310</v>
      </c>
    </row>
    <row r="771" spans="1:7">
      <c r="A771" t="s">
        <v>1143</v>
      </c>
      <c r="B771">
        <v>839</v>
      </c>
      <c r="D771">
        <v>616</v>
      </c>
      <c r="E771">
        <v>969</v>
      </c>
      <c r="F771">
        <v>552</v>
      </c>
      <c r="G771">
        <v>2976</v>
      </c>
    </row>
    <row r="772" spans="1:7">
      <c r="A772" t="s">
        <v>903</v>
      </c>
      <c r="B772">
        <v>1285</v>
      </c>
      <c r="G772">
        <v>1285</v>
      </c>
    </row>
    <row r="773" spans="1:7">
      <c r="A773" t="s">
        <v>880</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983</v>
      </c>
      <c r="B776">
        <v>335</v>
      </c>
      <c r="G776">
        <v>335</v>
      </c>
    </row>
    <row r="777" spans="1:7">
      <c r="A777" t="s">
        <v>1399</v>
      </c>
      <c r="B777">
        <v>415</v>
      </c>
      <c r="C777">
        <v>291</v>
      </c>
      <c r="F777">
        <v>755</v>
      </c>
      <c r="G777">
        <v>1461</v>
      </c>
    </row>
    <row r="778" spans="1:7">
      <c r="A778" t="s">
        <v>889</v>
      </c>
      <c r="C778">
        <v>1231</v>
      </c>
      <c r="D778">
        <v>1538</v>
      </c>
      <c r="E778">
        <v>1377</v>
      </c>
      <c r="G778">
        <v>4146</v>
      </c>
    </row>
    <row r="779" spans="1:7">
      <c r="A779" t="s">
        <v>892</v>
      </c>
      <c r="D779">
        <v>1205</v>
      </c>
      <c r="E779">
        <v>1000</v>
      </c>
      <c r="G779">
        <v>2205</v>
      </c>
    </row>
    <row r="780" spans="1:7">
      <c r="A780" t="s">
        <v>855</v>
      </c>
      <c r="D780">
        <v>240</v>
      </c>
      <c r="E780">
        <v>504</v>
      </c>
      <c r="G780">
        <v>744</v>
      </c>
    </row>
    <row r="781" spans="1:7">
      <c r="A781" t="s">
        <v>1400</v>
      </c>
      <c r="F781">
        <v>4135</v>
      </c>
      <c r="G781">
        <v>4135</v>
      </c>
    </row>
    <row r="782" spans="1:7">
      <c r="A782" t="s">
        <v>1168</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1143</v>
      </c>
      <c r="B795">
        <v>1375</v>
      </c>
      <c r="C795">
        <v>1016</v>
      </c>
      <c r="D795">
        <v>312</v>
      </c>
      <c r="E795">
        <v>1304</v>
      </c>
      <c r="F795">
        <v>617</v>
      </c>
      <c r="G795">
        <v>4624</v>
      </c>
    </row>
    <row r="796" spans="1:7">
      <c r="A796" t="s">
        <v>903</v>
      </c>
    </row>
    <row r="797" spans="1:7">
      <c r="A797" t="s">
        <v>1399</v>
      </c>
      <c r="B797">
        <v>1418</v>
      </c>
      <c r="C797">
        <v>701</v>
      </c>
      <c r="E797">
        <v>614</v>
      </c>
      <c r="F797">
        <v>486</v>
      </c>
      <c r="G797">
        <v>3219</v>
      </c>
    </row>
    <row r="798" spans="1:7">
      <c r="A798" t="s">
        <v>889</v>
      </c>
      <c r="B798">
        <v>600</v>
      </c>
      <c r="G798">
        <v>600</v>
      </c>
    </row>
    <row r="799" spans="1:7">
      <c r="A799" t="s">
        <v>892</v>
      </c>
      <c r="B799">
        <v>1002</v>
      </c>
      <c r="C799">
        <v>268</v>
      </c>
      <c r="G799">
        <v>1270</v>
      </c>
    </row>
    <row r="800" spans="1:7">
      <c r="A800" t="s">
        <v>855</v>
      </c>
      <c r="B800">
        <v>80</v>
      </c>
      <c r="G800">
        <v>80</v>
      </c>
    </row>
    <row r="801" spans="1:7">
      <c r="A801" t="s">
        <v>1400</v>
      </c>
      <c r="B801">
        <v>2251</v>
      </c>
      <c r="C801">
        <v>2014</v>
      </c>
      <c r="D801">
        <v>1868</v>
      </c>
      <c r="E801">
        <v>2157</v>
      </c>
      <c r="F801">
        <v>2953</v>
      </c>
      <c r="G801">
        <v>11243</v>
      </c>
    </row>
    <row r="802" spans="1:7">
      <c r="A802" t="s">
        <v>1168</v>
      </c>
      <c r="B802">
        <v>454</v>
      </c>
      <c r="C802">
        <v>251</v>
      </c>
      <c r="D802">
        <v>224</v>
      </c>
      <c r="E802">
        <v>789</v>
      </c>
      <c r="G802">
        <v>1718</v>
      </c>
    </row>
    <row r="803" spans="1:7">
      <c r="A803" t="s">
        <v>1274</v>
      </c>
      <c r="C803">
        <v>1253</v>
      </c>
      <c r="D803">
        <v>1351</v>
      </c>
      <c r="E803">
        <v>443</v>
      </c>
      <c r="G803">
        <v>3047</v>
      </c>
    </row>
    <row r="804" spans="1:7">
      <c r="A804" t="s">
        <v>884</v>
      </c>
      <c r="C804">
        <v>1850</v>
      </c>
      <c r="D804">
        <v>1276</v>
      </c>
      <c r="E804">
        <v>1479</v>
      </c>
      <c r="G804">
        <v>4605</v>
      </c>
    </row>
    <row r="805" spans="1:7">
      <c r="A805" t="s">
        <v>1229</v>
      </c>
      <c r="D805">
        <v>1118</v>
      </c>
      <c r="E805">
        <v>1472</v>
      </c>
      <c r="G805">
        <v>2590</v>
      </c>
    </row>
    <row r="806" spans="1:7">
      <c r="A806" t="s">
        <v>920</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1143</v>
      </c>
      <c r="B819">
        <v>768</v>
      </c>
      <c r="C819">
        <v>1014</v>
      </c>
      <c r="G819">
        <v>1782</v>
      </c>
    </row>
    <row r="820" spans="1:7">
      <c r="A820" t="s">
        <v>1399</v>
      </c>
      <c r="B820">
        <v>225</v>
      </c>
      <c r="C820">
        <v>1287</v>
      </c>
      <c r="D820">
        <v>1185</v>
      </c>
      <c r="E820">
        <v>508</v>
      </c>
      <c r="G820">
        <v>3205</v>
      </c>
    </row>
    <row r="821" spans="1:7">
      <c r="A821" t="s">
        <v>892</v>
      </c>
      <c r="D821">
        <v>334</v>
      </c>
      <c r="G821">
        <v>334</v>
      </c>
    </row>
    <row r="822" spans="1:7">
      <c r="A822" t="s">
        <v>1400</v>
      </c>
      <c r="C822">
        <v>216</v>
      </c>
      <c r="G822">
        <v>216</v>
      </c>
    </row>
    <row r="823" spans="1:7">
      <c r="A823" t="s">
        <v>1168</v>
      </c>
      <c r="B823">
        <v>1088</v>
      </c>
      <c r="C823">
        <v>557</v>
      </c>
      <c r="D823">
        <v>512</v>
      </c>
      <c r="E823">
        <v>369</v>
      </c>
      <c r="G823">
        <v>2526</v>
      </c>
    </row>
    <row r="824" spans="1:7">
      <c r="A824" t="s">
        <v>1274</v>
      </c>
      <c r="B824">
        <v>192</v>
      </c>
      <c r="G824">
        <v>192</v>
      </c>
    </row>
    <row r="825" spans="1:7">
      <c r="A825" t="s">
        <v>1229</v>
      </c>
      <c r="B825">
        <v>1174</v>
      </c>
      <c r="C825">
        <v>1597</v>
      </c>
      <c r="D825">
        <v>308</v>
      </c>
      <c r="G825">
        <v>3079</v>
      </c>
    </row>
    <row r="826" spans="1:7">
      <c r="A826" t="s">
        <v>920</v>
      </c>
      <c r="B826">
        <v>1545</v>
      </c>
      <c r="C826">
        <v>995</v>
      </c>
      <c r="G826">
        <v>2540</v>
      </c>
    </row>
    <row r="827" spans="1:7">
      <c r="A827" t="s">
        <v>1206</v>
      </c>
      <c r="D827">
        <v>333</v>
      </c>
      <c r="G827">
        <v>333</v>
      </c>
    </row>
    <row r="828" spans="1:7">
      <c r="A828" t="s">
        <v>1402</v>
      </c>
      <c r="D828">
        <v>160</v>
      </c>
      <c r="G828">
        <v>160</v>
      </c>
    </row>
    <row r="829" spans="1:7">
      <c r="A829" t="s">
        <v>553</v>
      </c>
      <c r="D829">
        <v>1282</v>
      </c>
      <c r="E829">
        <v>980</v>
      </c>
      <c r="G829">
        <v>2262</v>
      </c>
    </row>
    <row r="830" spans="1:7">
      <c r="A830" t="s">
        <v>1149</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1143</v>
      </c>
      <c r="D839">
        <v>986</v>
      </c>
      <c r="G839">
        <v>986</v>
      </c>
    </row>
    <row r="840" spans="1:7">
      <c r="A840" t="s">
        <v>1399</v>
      </c>
      <c r="B840">
        <v>916</v>
      </c>
      <c r="C840">
        <v>144</v>
      </c>
      <c r="G840">
        <v>1060</v>
      </c>
    </row>
    <row r="841" spans="1:7">
      <c r="A841" t="s">
        <v>1229</v>
      </c>
    </row>
    <row r="842" spans="1:7">
      <c r="A842" t="s">
        <v>920</v>
      </c>
    </row>
    <row r="843" spans="1:7">
      <c r="A843" t="s">
        <v>553</v>
      </c>
      <c r="B843">
        <v>828</v>
      </c>
      <c r="C843">
        <v>150</v>
      </c>
      <c r="E843">
        <v>688</v>
      </c>
      <c r="G843">
        <v>1666</v>
      </c>
    </row>
    <row r="844" spans="1:7">
      <c r="A844" t="s">
        <v>1403</v>
      </c>
      <c r="B844">
        <v>233</v>
      </c>
      <c r="G844">
        <v>233</v>
      </c>
    </row>
    <row r="845" spans="1:7">
      <c r="A845" t="s">
        <v>926</v>
      </c>
      <c r="B845">
        <v>1768</v>
      </c>
      <c r="C845">
        <v>510</v>
      </c>
      <c r="G845">
        <v>2278</v>
      </c>
    </row>
    <row r="846" spans="1:7">
      <c r="A846" t="s">
        <v>1293</v>
      </c>
      <c r="B846">
        <v>220</v>
      </c>
      <c r="C846">
        <v>435</v>
      </c>
      <c r="D846">
        <v>227</v>
      </c>
      <c r="E846">
        <v>487</v>
      </c>
      <c r="F846">
        <v>123</v>
      </c>
      <c r="G846">
        <v>1492</v>
      </c>
    </row>
    <row r="847" spans="1:7">
      <c r="A847" t="s">
        <v>750</v>
      </c>
      <c r="B847">
        <v>60</v>
      </c>
      <c r="C847">
        <v>219</v>
      </c>
      <c r="G847">
        <v>279</v>
      </c>
    </row>
    <row r="848" spans="1:7">
      <c r="A848" t="s">
        <v>1004</v>
      </c>
      <c r="D848">
        <v>240</v>
      </c>
      <c r="G848">
        <v>240</v>
      </c>
    </row>
    <row r="849" spans="1:7">
      <c r="A849" t="s">
        <v>1404</v>
      </c>
      <c r="C849">
        <v>1603</v>
      </c>
      <c r="D849">
        <v>791</v>
      </c>
      <c r="E849">
        <v>2803</v>
      </c>
      <c r="G849">
        <v>5197</v>
      </c>
    </row>
    <row r="850" spans="1:7">
      <c r="A850" t="s">
        <v>1158</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1164</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1206</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1158</v>
      </c>
      <c r="B867">
        <v>1100</v>
      </c>
      <c r="C867">
        <v>527</v>
      </c>
      <c r="D867">
        <v>553</v>
      </c>
      <c r="G867">
        <v>2180</v>
      </c>
    </row>
    <row r="868" spans="1:7">
      <c r="A868" t="s">
        <v>930</v>
      </c>
      <c r="C868">
        <v>230</v>
      </c>
      <c r="G868">
        <v>230</v>
      </c>
    </row>
    <row r="869" spans="1:7">
      <c r="A869" t="s">
        <v>922</v>
      </c>
      <c r="B869">
        <v>853</v>
      </c>
      <c r="G869">
        <v>853</v>
      </c>
    </row>
    <row r="870" spans="1:7">
      <c r="A870" t="s">
        <v>1164</v>
      </c>
      <c r="B870">
        <v>1186</v>
      </c>
      <c r="C870">
        <v>1564</v>
      </c>
      <c r="D870">
        <v>1012</v>
      </c>
      <c r="E870">
        <v>588</v>
      </c>
      <c r="G870">
        <v>4350</v>
      </c>
    </row>
    <row r="871" spans="1:7">
      <c r="A871" t="s">
        <v>1231</v>
      </c>
      <c r="C871">
        <v>1007</v>
      </c>
      <c r="D871">
        <v>1672</v>
      </c>
      <c r="E871">
        <v>1544</v>
      </c>
      <c r="G871">
        <v>4223</v>
      </c>
    </row>
    <row r="872" spans="1:7">
      <c r="A872" t="s">
        <v>949</v>
      </c>
      <c r="C872">
        <v>1182</v>
      </c>
      <c r="D872">
        <v>1604</v>
      </c>
      <c r="E872">
        <v>1268</v>
      </c>
      <c r="G872">
        <v>4054</v>
      </c>
    </row>
    <row r="873" spans="1:7">
      <c r="A873" t="s">
        <v>1179</v>
      </c>
      <c r="D873">
        <v>1624</v>
      </c>
      <c r="E873">
        <v>551</v>
      </c>
      <c r="G873">
        <v>2175</v>
      </c>
    </row>
    <row r="874" spans="1:7">
      <c r="A874" t="s">
        <v>1162</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1143</v>
      </c>
    </row>
    <row r="886" spans="1:7">
      <c r="A886" t="s">
        <v>431</v>
      </c>
      <c r="B886">
        <v>188</v>
      </c>
      <c r="C886">
        <v>140</v>
      </c>
      <c r="G886">
        <v>328</v>
      </c>
    </row>
    <row r="887" spans="1:7">
      <c r="A887" t="s">
        <v>1206</v>
      </c>
      <c r="B887">
        <v>270</v>
      </c>
      <c r="C887">
        <v>60</v>
      </c>
      <c r="G887">
        <v>330</v>
      </c>
    </row>
    <row r="888" spans="1:7">
      <c r="A888" t="s">
        <v>926</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1158</v>
      </c>
      <c r="C891">
        <v>1647</v>
      </c>
      <c r="D891">
        <v>343</v>
      </c>
      <c r="G891">
        <v>1990</v>
      </c>
    </row>
    <row r="892" spans="1:7">
      <c r="A892" t="s">
        <v>1231</v>
      </c>
      <c r="B892">
        <v>587</v>
      </c>
      <c r="C892">
        <v>115</v>
      </c>
      <c r="G892">
        <v>702</v>
      </c>
    </row>
    <row r="893" spans="1:7">
      <c r="A893" t="s">
        <v>928</v>
      </c>
      <c r="C893">
        <v>1509</v>
      </c>
      <c r="D893">
        <v>1087</v>
      </c>
      <c r="E893">
        <v>777</v>
      </c>
      <c r="G893">
        <v>3373</v>
      </c>
    </row>
    <row r="894" spans="1:7">
      <c r="A894" t="s">
        <v>949</v>
      </c>
      <c r="B894">
        <v>1310</v>
      </c>
      <c r="G894">
        <v>1310</v>
      </c>
    </row>
    <row r="895" spans="1:7">
      <c r="A895" t="s">
        <v>1179</v>
      </c>
      <c r="F895">
        <v>168</v>
      </c>
      <c r="G895">
        <v>168</v>
      </c>
    </row>
    <row r="896" spans="1:7">
      <c r="A896" t="s">
        <v>1162</v>
      </c>
      <c r="B896">
        <v>1323</v>
      </c>
      <c r="C896">
        <v>1516</v>
      </c>
      <c r="D896">
        <v>790</v>
      </c>
      <c r="E896">
        <v>930</v>
      </c>
      <c r="F896">
        <v>408</v>
      </c>
      <c r="G896">
        <v>4967</v>
      </c>
    </row>
    <row r="897" spans="1:7">
      <c r="A897" t="s">
        <v>1405</v>
      </c>
      <c r="B897">
        <v>1224</v>
      </c>
      <c r="C897">
        <v>988</v>
      </c>
      <c r="D897">
        <v>2316</v>
      </c>
      <c r="E897">
        <v>2066</v>
      </c>
      <c r="G897">
        <v>6594</v>
      </c>
    </row>
    <row r="898" spans="1:7">
      <c r="A898" t="s">
        <v>924</v>
      </c>
      <c r="C898">
        <v>1678</v>
      </c>
      <c r="E898">
        <v>394</v>
      </c>
      <c r="G898">
        <v>2072</v>
      </c>
    </row>
    <row r="899" spans="1:7">
      <c r="A899" t="s">
        <v>1156</v>
      </c>
      <c r="D899">
        <v>3179</v>
      </c>
      <c r="G899">
        <v>3179</v>
      </c>
    </row>
    <row r="900" spans="1:7">
      <c r="A900" t="s">
        <v>1000</v>
      </c>
      <c r="E900">
        <v>978</v>
      </c>
      <c r="G900">
        <v>978</v>
      </c>
    </row>
    <row r="901" spans="1:7">
      <c r="A901" t="s">
        <v>1244</v>
      </c>
      <c r="E901">
        <v>502</v>
      </c>
      <c r="G901">
        <v>502</v>
      </c>
    </row>
    <row r="902" spans="1:7">
      <c r="A902" t="s">
        <v>756</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1143</v>
      </c>
    </row>
    <row r="911" spans="1:7">
      <c r="A911" t="s">
        <v>1168</v>
      </c>
      <c r="F911">
        <v>569</v>
      </c>
      <c r="G911">
        <v>569</v>
      </c>
    </row>
    <row r="912" spans="1:7">
      <c r="A912" t="s">
        <v>1293</v>
      </c>
    </row>
    <row r="913" spans="1:7">
      <c r="A913" t="s">
        <v>750</v>
      </c>
      <c r="D913">
        <v>150</v>
      </c>
      <c r="G913">
        <v>150</v>
      </c>
    </row>
    <row r="914" spans="1:7">
      <c r="A914" t="s">
        <v>1164</v>
      </c>
    </row>
    <row r="915" spans="1:7">
      <c r="A915" t="s">
        <v>949</v>
      </c>
      <c r="B915">
        <v>701</v>
      </c>
      <c r="G915">
        <v>701</v>
      </c>
    </row>
    <row r="916" spans="1:7">
      <c r="A916" t="s">
        <v>1179</v>
      </c>
      <c r="B916">
        <v>463</v>
      </c>
      <c r="C916">
        <v>633</v>
      </c>
      <c r="D916">
        <v>625</v>
      </c>
      <c r="G916">
        <v>1721</v>
      </c>
    </row>
    <row r="917" spans="1:7">
      <c r="A917" t="s">
        <v>1162</v>
      </c>
    </row>
    <row r="918" spans="1:7">
      <c r="A918" t="s">
        <v>1156</v>
      </c>
      <c r="B918">
        <v>882</v>
      </c>
      <c r="C918">
        <v>1072</v>
      </c>
      <c r="D918">
        <v>1034</v>
      </c>
      <c r="E918">
        <v>209</v>
      </c>
      <c r="G918">
        <v>3197</v>
      </c>
    </row>
    <row r="919" spans="1:7">
      <c r="A919" t="s">
        <v>1000</v>
      </c>
      <c r="B919">
        <v>1420</v>
      </c>
      <c r="C919">
        <v>990</v>
      </c>
      <c r="D919">
        <v>549</v>
      </c>
      <c r="G919">
        <v>2959</v>
      </c>
    </row>
    <row r="920" spans="1:7">
      <c r="A920" t="s">
        <v>1244</v>
      </c>
      <c r="B920">
        <v>259</v>
      </c>
      <c r="C920">
        <v>1087</v>
      </c>
      <c r="D920">
        <v>2206</v>
      </c>
      <c r="E920">
        <v>453</v>
      </c>
      <c r="G920">
        <v>4005</v>
      </c>
    </row>
    <row r="921" spans="1:7">
      <c r="A921" t="s">
        <v>756</v>
      </c>
      <c r="C921">
        <v>379</v>
      </c>
      <c r="D921">
        <v>208</v>
      </c>
      <c r="G921">
        <v>587</v>
      </c>
    </row>
    <row r="922" spans="1:7">
      <c r="A922" t="s">
        <v>938</v>
      </c>
      <c r="B922">
        <v>579</v>
      </c>
      <c r="C922">
        <v>1120</v>
      </c>
      <c r="D922">
        <v>1488</v>
      </c>
      <c r="E922">
        <v>954</v>
      </c>
      <c r="G922">
        <v>4141</v>
      </c>
    </row>
    <row r="923" spans="1:7">
      <c r="A923" t="s">
        <v>1406</v>
      </c>
      <c r="B923">
        <v>365</v>
      </c>
      <c r="G923">
        <v>365</v>
      </c>
    </row>
    <row r="924" spans="1:7">
      <c r="A924" t="s">
        <v>1190</v>
      </c>
      <c r="B924">
        <v>207</v>
      </c>
      <c r="G924">
        <v>207</v>
      </c>
    </row>
    <row r="925" spans="1:7">
      <c r="A925" t="s">
        <v>1297</v>
      </c>
      <c r="C925">
        <v>1691</v>
      </c>
      <c r="D925">
        <v>1998</v>
      </c>
      <c r="E925">
        <v>760</v>
      </c>
      <c r="F925">
        <v>3975</v>
      </c>
      <c r="G925">
        <v>8424</v>
      </c>
    </row>
    <row r="926" spans="1:7">
      <c r="A926" t="s">
        <v>1012</v>
      </c>
      <c r="D926">
        <v>1031</v>
      </c>
      <c r="G926">
        <v>1031</v>
      </c>
    </row>
    <row r="927" spans="1:7">
      <c r="A927" t="s">
        <v>1177</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1100</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1149</v>
      </c>
    </row>
    <row r="940" spans="1:7">
      <c r="A940" t="s">
        <v>1293</v>
      </c>
      <c r="B940">
        <v>560</v>
      </c>
      <c r="G940">
        <v>560</v>
      </c>
    </row>
    <row r="941" spans="1:7">
      <c r="A941" t="s">
        <v>1164</v>
      </c>
    </row>
    <row r="942" spans="1:7">
      <c r="A942" t="s">
        <v>949</v>
      </c>
      <c r="B942">
        <v>138</v>
      </c>
      <c r="G942">
        <v>138</v>
      </c>
    </row>
    <row r="943" spans="1:7">
      <c r="A943" t="s">
        <v>1162</v>
      </c>
    </row>
    <row r="944" spans="1:7">
      <c r="A944" t="s">
        <v>1156</v>
      </c>
      <c r="B944">
        <v>96</v>
      </c>
      <c r="G944">
        <v>96</v>
      </c>
    </row>
    <row r="945" spans="1:7">
      <c r="A945" t="s">
        <v>1000</v>
      </c>
      <c r="B945">
        <v>632</v>
      </c>
      <c r="G945">
        <v>632</v>
      </c>
    </row>
    <row r="946" spans="1:7">
      <c r="A946" t="s">
        <v>1244</v>
      </c>
      <c r="B946">
        <v>558</v>
      </c>
      <c r="G946">
        <v>558</v>
      </c>
    </row>
    <row r="947" spans="1:7">
      <c r="A947" t="s">
        <v>756</v>
      </c>
      <c r="B947">
        <v>562</v>
      </c>
      <c r="D947">
        <v>474</v>
      </c>
      <c r="E947">
        <v>606</v>
      </c>
      <c r="F947">
        <v>322</v>
      </c>
      <c r="G947">
        <v>1964</v>
      </c>
    </row>
    <row r="948" spans="1:7">
      <c r="A948" t="s">
        <v>1012</v>
      </c>
      <c r="B948">
        <v>1351</v>
      </c>
      <c r="D948">
        <v>890</v>
      </c>
      <c r="G948">
        <v>2241</v>
      </c>
    </row>
    <row r="949" spans="1:7">
      <c r="A949" t="s">
        <v>1100</v>
      </c>
      <c r="B949">
        <v>4084</v>
      </c>
      <c r="D949">
        <v>242</v>
      </c>
      <c r="G949">
        <v>4326</v>
      </c>
    </row>
    <row r="950" spans="1:7">
      <c r="A950" t="s">
        <v>1407</v>
      </c>
      <c r="B950">
        <v>748</v>
      </c>
      <c r="C950">
        <v>1062</v>
      </c>
      <c r="G950">
        <v>1810</v>
      </c>
    </row>
    <row r="951" spans="1:7">
      <c r="A951" t="s">
        <v>759</v>
      </c>
      <c r="B951">
        <v>435</v>
      </c>
      <c r="E951">
        <v>1123</v>
      </c>
      <c r="G951">
        <v>1558</v>
      </c>
    </row>
    <row r="952" spans="1:7">
      <c r="A952" t="s">
        <v>934</v>
      </c>
      <c r="D952">
        <v>1580</v>
      </c>
      <c r="E952">
        <v>1258</v>
      </c>
      <c r="G952">
        <v>2838</v>
      </c>
    </row>
    <row r="953" spans="1:7">
      <c r="A953" t="s">
        <v>932</v>
      </c>
      <c r="D953">
        <v>877</v>
      </c>
      <c r="E953">
        <v>814</v>
      </c>
      <c r="G953">
        <v>1691</v>
      </c>
    </row>
    <row r="954" spans="1:7">
      <c r="A954" t="s">
        <v>586</v>
      </c>
      <c r="D954">
        <v>711</v>
      </c>
      <c r="E954">
        <v>325</v>
      </c>
      <c r="F954">
        <v>430</v>
      </c>
      <c r="G954">
        <v>1466</v>
      </c>
    </row>
    <row r="955" spans="1:7">
      <c r="A955" t="s">
        <v>792</v>
      </c>
      <c r="D955">
        <v>1486</v>
      </c>
      <c r="E955">
        <v>2912</v>
      </c>
      <c r="F955">
        <v>2125</v>
      </c>
      <c r="G955">
        <v>6523</v>
      </c>
    </row>
    <row r="956" spans="1:7">
      <c r="A956" t="s">
        <v>1314</v>
      </c>
      <c r="D956">
        <v>1264</v>
      </c>
      <c r="E956">
        <v>1281</v>
      </c>
      <c r="G956">
        <v>2545</v>
      </c>
    </row>
    <row r="957" spans="1:7">
      <c r="A957" t="s">
        <v>1408</v>
      </c>
    </row>
    <row r="958" spans="1:7">
      <c r="A958" t="s">
        <v>1105</v>
      </c>
      <c r="D958">
        <v>3678</v>
      </c>
      <c r="E958">
        <v>3382</v>
      </c>
      <c r="G958">
        <v>7060</v>
      </c>
    </row>
    <row r="959" spans="1:7">
      <c r="A959" t="s">
        <v>1409</v>
      </c>
      <c r="F959">
        <v>1505</v>
      </c>
      <c r="G959">
        <v>1505</v>
      </c>
    </row>
    <row r="960" spans="1:7">
      <c r="A960" t="s">
        <v>1327</v>
      </c>
      <c r="E960">
        <v>424</v>
      </c>
      <c r="G960">
        <v>424</v>
      </c>
    </row>
    <row r="961" spans="1:7">
      <c r="A961" t="s">
        <v>1107</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949</v>
      </c>
    </row>
    <row r="972" spans="1:7">
      <c r="A972" t="s">
        <v>1244</v>
      </c>
      <c r="B972">
        <v>127</v>
      </c>
      <c r="G972">
        <v>127</v>
      </c>
    </row>
    <row r="973" spans="1:7">
      <c r="A973" t="s">
        <v>756</v>
      </c>
      <c r="B973">
        <v>420</v>
      </c>
      <c r="G973">
        <v>420</v>
      </c>
    </row>
    <row r="974" spans="1:7">
      <c r="A974" t="s">
        <v>1012</v>
      </c>
    </row>
    <row r="975" spans="1:7">
      <c r="A975" t="s">
        <v>759</v>
      </c>
      <c r="C975">
        <v>1917</v>
      </c>
      <c r="E975">
        <v>272</v>
      </c>
      <c r="G975">
        <v>2189</v>
      </c>
    </row>
    <row r="976" spans="1:7">
      <c r="A976" t="s">
        <v>932</v>
      </c>
      <c r="B976">
        <v>956</v>
      </c>
      <c r="G976">
        <v>956</v>
      </c>
    </row>
    <row r="977" spans="1:7">
      <c r="A977" t="s">
        <v>586</v>
      </c>
      <c r="E977">
        <v>195</v>
      </c>
      <c r="G977">
        <v>195</v>
      </c>
    </row>
    <row r="978" spans="1:7">
      <c r="A978" t="s">
        <v>792</v>
      </c>
      <c r="B978">
        <v>1449</v>
      </c>
      <c r="G978">
        <v>1449</v>
      </c>
    </row>
    <row r="979" spans="1:7">
      <c r="A979" t="s">
        <v>1314</v>
      </c>
      <c r="B979">
        <v>1662</v>
      </c>
      <c r="C979">
        <v>2684</v>
      </c>
      <c r="F979">
        <v>51</v>
      </c>
      <c r="G979">
        <v>4397</v>
      </c>
    </row>
    <row r="980" spans="1:7">
      <c r="A980" t="s">
        <v>1102</v>
      </c>
      <c r="B980">
        <v>5466</v>
      </c>
      <c r="E980">
        <v>2252</v>
      </c>
      <c r="G980">
        <v>7718</v>
      </c>
    </row>
    <row r="981" spans="1:7">
      <c r="A981" t="s">
        <v>1409</v>
      </c>
      <c r="B981">
        <v>907</v>
      </c>
      <c r="G981">
        <v>907</v>
      </c>
    </row>
    <row r="982" spans="1:7">
      <c r="A982" t="s">
        <v>1327</v>
      </c>
      <c r="E982">
        <v>313</v>
      </c>
      <c r="F982">
        <v>3007</v>
      </c>
      <c r="G982">
        <v>3320</v>
      </c>
    </row>
    <row r="983" spans="1:7">
      <c r="A983" t="s">
        <v>1107</v>
      </c>
      <c r="B983">
        <v>1498</v>
      </c>
      <c r="C983">
        <v>3613</v>
      </c>
      <c r="E983">
        <v>1027</v>
      </c>
      <c r="F983">
        <v>490</v>
      </c>
      <c r="G983">
        <v>6628</v>
      </c>
    </row>
    <row r="984" spans="1:7">
      <c r="A984" t="s">
        <v>1410</v>
      </c>
      <c r="B984">
        <v>1505</v>
      </c>
      <c r="C984">
        <v>1518</v>
      </c>
      <c r="D984">
        <v>1968</v>
      </c>
      <c r="E984">
        <v>345</v>
      </c>
      <c r="F984">
        <v>375</v>
      </c>
      <c r="G984">
        <v>5711</v>
      </c>
    </row>
    <row r="985" spans="1:7">
      <c r="A985" t="s">
        <v>956</v>
      </c>
      <c r="B985">
        <v>1471</v>
      </c>
      <c r="G985">
        <v>1471</v>
      </c>
    </row>
    <row r="986" spans="1:7">
      <c r="A986" t="s">
        <v>953</v>
      </c>
      <c r="B986">
        <v>762</v>
      </c>
      <c r="C986">
        <v>1530</v>
      </c>
      <c r="D986">
        <v>954</v>
      </c>
      <c r="E986">
        <v>1603</v>
      </c>
      <c r="G986">
        <v>4849</v>
      </c>
    </row>
    <row r="987" spans="1:7">
      <c r="A987" t="s">
        <v>959</v>
      </c>
      <c r="C987">
        <v>1679</v>
      </c>
      <c r="D987">
        <v>1429</v>
      </c>
      <c r="E987">
        <v>1624</v>
      </c>
      <c r="G987">
        <v>4732</v>
      </c>
    </row>
    <row r="988" spans="1:7">
      <c r="A988" t="s">
        <v>794</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1076</v>
      </c>
    </row>
    <row r="992" spans="1:7">
      <c r="A992" t="s">
        <v>1079</v>
      </c>
    </row>
    <row r="993" spans="1:7">
      <c r="A993" t="s">
        <v>1153</v>
      </c>
      <c r="C993">
        <v>136</v>
      </c>
      <c r="D993">
        <v>170</v>
      </c>
      <c r="F993">
        <v>15</v>
      </c>
      <c r="G993">
        <v>321</v>
      </c>
    </row>
    <row r="994" spans="1:7">
      <c r="A994" t="s">
        <v>1110</v>
      </c>
      <c r="E994">
        <v>1420</v>
      </c>
      <c r="F994">
        <v>3043</v>
      </c>
      <c r="G994">
        <v>4463</v>
      </c>
    </row>
    <row r="995" spans="1:7">
      <c r="A995" t="s">
        <v>1113</v>
      </c>
      <c r="E995">
        <v>2376</v>
      </c>
      <c r="F995">
        <v>1217</v>
      </c>
      <c r="G995">
        <v>3593</v>
      </c>
    </row>
    <row r="996" spans="1:7">
      <c r="A996" t="s">
        <v>1202</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1149</v>
      </c>
    </row>
    <row r="1008" spans="1:7">
      <c r="A1008" t="s">
        <v>1179</v>
      </c>
    </row>
    <row r="1009" spans="1:7">
      <c r="A1009" t="s">
        <v>1162</v>
      </c>
    </row>
    <row r="1010" spans="1:7">
      <c r="A1010" t="s">
        <v>1156</v>
      </c>
    </row>
    <row r="1011" spans="1:7">
      <c r="A1011" t="s">
        <v>756</v>
      </c>
      <c r="D1011">
        <v>426</v>
      </c>
      <c r="G1011">
        <v>426</v>
      </c>
    </row>
    <row r="1012" spans="1:7">
      <c r="A1012" t="s">
        <v>1177</v>
      </c>
    </row>
    <row r="1013" spans="1:7">
      <c r="A1013" t="s">
        <v>1300</v>
      </c>
    </row>
    <row r="1014" spans="1:7">
      <c r="A1014" t="s">
        <v>1306</v>
      </c>
      <c r="C1014">
        <v>1175</v>
      </c>
      <c r="G1014">
        <v>1175</v>
      </c>
    </row>
    <row r="1015" spans="1:7">
      <c r="A1015" t="s">
        <v>1303</v>
      </c>
      <c r="C1015">
        <v>996</v>
      </c>
      <c r="G1015">
        <v>996</v>
      </c>
    </row>
    <row r="1016" spans="1:7">
      <c r="A1016" t="s">
        <v>759</v>
      </c>
      <c r="B1016">
        <v>900</v>
      </c>
      <c r="G1016">
        <v>900</v>
      </c>
    </row>
    <row r="1017" spans="1:7">
      <c r="A1017" t="s">
        <v>934</v>
      </c>
    </row>
    <row r="1018" spans="1:7">
      <c r="A1018" t="s">
        <v>932</v>
      </c>
    </row>
    <row r="1019" spans="1:7">
      <c r="A1019" t="s">
        <v>1410</v>
      </c>
      <c r="B1019">
        <v>2805</v>
      </c>
      <c r="C1019">
        <v>1397</v>
      </c>
      <c r="G1019">
        <v>4202</v>
      </c>
    </row>
    <row r="1020" spans="1:7">
      <c r="A1020" t="s">
        <v>956</v>
      </c>
      <c r="B1020">
        <v>665</v>
      </c>
      <c r="C1020">
        <v>1360</v>
      </c>
      <c r="D1020">
        <v>1024</v>
      </c>
      <c r="G1020">
        <v>3049</v>
      </c>
    </row>
    <row r="1021" spans="1:7">
      <c r="A1021" t="s">
        <v>953</v>
      </c>
      <c r="B1021">
        <v>805</v>
      </c>
      <c r="G1021">
        <v>805</v>
      </c>
    </row>
    <row r="1022" spans="1:7">
      <c r="A1022" t="s">
        <v>959</v>
      </c>
      <c r="B1022">
        <v>572</v>
      </c>
      <c r="G1022">
        <v>572</v>
      </c>
    </row>
    <row r="1023" spans="1:7">
      <c r="A1023" t="s">
        <v>1412</v>
      </c>
      <c r="B1023">
        <v>1718</v>
      </c>
      <c r="C1023">
        <v>2478</v>
      </c>
      <c r="D1023">
        <v>1567</v>
      </c>
      <c r="G1023">
        <v>5763</v>
      </c>
    </row>
    <row r="1024" spans="1:7">
      <c r="A1024" t="s">
        <v>1110</v>
      </c>
      <c r="C1024">
        <v>3411</v>
      </c>
      <c r="G1024">
        <v>3411</v>
      </c>
    </row>
    <row r="1025" spans="1:7">
      <c r="A1025" t="s">
        <v>1268</v>
      </c>
      <c r="B1025">
        <v>82</v>
      </c>
      <c r="G1025">
        <v>82</v>
      </c>
    </row>
    <row r="1026" spans="1:7">
      <c r="A1026" t="s">
        <v>1113</v>
      </c>
      <c r="C1026">
        <v>3311</v>
      </c>
      <c r="G1026">
        <v>3311</v>
      </c>
    </row>
    <row r="1027" spans="1:7">
      <c r="A1027" t="s">
        <v>1081</v>
      </c>
    </row>
    <row r="1028" spans="1:7">
      <c r="A1028" t="s">
        <v>1202</v>
      </c>
      <c r="C1028">
        <v>2568</v>
      </c>
      <c r="G1028">
        <v>2568</v>
      </c>
    </row>
    <row r="1029" spans="1:7">
      <c r="A1029" t="s">
        <v>986</v>
      </c>
      <c r="B1029">
        <v>286</v>
      </c>
      <c r="C1029">
        <v>357</v>
      </c>
      <c r="D1029">
        <v>331</v>
      </c>
      <c r="G1029">
        <v>974</v>
      </c>
    </row>
    <row r="1030" spans="1:7">
      <c r="A1030" t="s">
        <v>1199</v>
      </c>
      <c r="B1030">
        <v>1655</v>
      </c>
      <c r="C1030">
        <v>2537</v>
      </c>
      <c r="G1030">
        <v>4192</v>
      </c>
    </row>
    <row r="1031" spans="1:7">
      <c r="A1031" t="s">
        <v>1094</v>
      </c>
      <c r="C1031">
        <v>2382</v>
      </c>
      <c r="G1031">
        <v>2382</v>
      </c>
    </row>
    <row r="1032" spans="1:7">
      <c r="A1032" t="s">
        <v>962</v>
      </c>
      <c r="C1032">
        <v>1100</v>
      </c>
      <c r="D1032">
        <v>855</v>
      </c>
      <c r="G1032">
        <v>1955</v>
      </c>
    </row>
    <row r="1033" spans="1:7">
      <c r="A1033" t="s">
        <v>1413</v>
      </c>
      <c r="C1033">
        <v>486</v>
      </c>
      <c r="G1033">
        <v>486</v>
      </c>
    </row>
    <row r="1034" spans="1:7">
      <c r="A1034" t="s">
        <v>1116</v>
      </c>
      <c r="C1034">
        <v>3634</v>
      </c>
      <c r="G1034">
        <v>3634</v>
      </c>
    </row>
    <row r="1035" spans="1:7">
      <c r="A1035" t="s">
        <v>1414</v>
      </c>
      <c r="D1035">
        <v>955</v>
      </c>
      <c r="G1035">
        <v>955</v>
      </c>
    </row>
    <row r="1036" spans="1:7">
      <c r="A1036" t="s">
        <v>1415</v>
      </c>
    </row>
    <row r="1037" spans="1:7">
      <c r="A1037" t="s">
        <v>1087</v>
      </c>
    </row>
    <row r="1038" spans="1:7">
      <c r="A1038" t="s">
        <v>1309</v>
      </c>
    </row>
    <row r="1039" spans="1:7">
      <c r="A1039" t="s">
        <v>1083</v>
      </c>
    </row>
    <row r="1040" spans="1:7">
      <c r="A1040" t="s">
        <v>1085</v>
      </c>
    </row>
    <row r="1041" spans="1:7">
      <c r="A1041" t="s">
        <v>1089</v>
      </c>
    </row>
    <row r="1042" spans="1:7">
      <c r="A1042" t="s">
        <v>1091</v>
      </c>
    </row>
    <row r="1043" spans="1:7">
      <c r="A1043" t="s">
        <v>1092</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938</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1102</v>
      </c>
      <c r="E1054">
        <v>64</v>
      </c>
      <c r="G1054">
        <v>64</v>
      </c>
    </row>
    <row r="1055" spans="1:7">
      <c r="A1055" t="s">
        <v>1105</v>
      </c>
    </row>
    <row r="1056" spans="1:7">
      <c r="A1056" t="s">
        <v>956</v>
      </c>
      <c r="B1056">
        <v>1610</v>
      </c>
      <c r="G1056">
        <v>1610</v>
      </c>
    </row>
    <row r="1057" spans="1:7">
      <c r="A1057" t="s">
        <v>953</v>
      </c>
    </row>
    <row r="1058" spans="1:7">
      <c r="A1058" t="s">
        <v>1110</v>
      </c>
      <c r="E1058">
        <v>52</v>
      </c>
      <c r="G1058">
        <v>52</v>
      </c>
    </row>
    <row r="1059" spans="1:7">
      <c r="A1059" t="s">
        <v>1202</v>
      </c>
      <c r="E1059">
        <v>489</v>
      </c>
      <c r="F1059">
        <v>2020</v>
      </c>
      <c r="G1059">
        <v>2509</v>
      </c>
    </row>
    <row r="1060" spans="1:7">
      <c r="A1060" t="s">
        <v>1199</v>
      </c>
      <c r="B1060">
        <v>2113</v>
      </c>
      <c r="D1060">
        <v>1677</v>
      </c>
      <c r="E1060">
        <v>1316</v>
      </c>
      <c r="G1060">
        <v>5106</v>
      </c>
    </row>
    <row r="1061" spans="1:7">
      <c r="A1061" t="s">
        <v>1094</v>
      </c>
      <c r="B1061">
        <v>3084</v>
      </c>
      <c r="G1061">
        <v>3084</v>
      </c>
    </row>
    <row r="1062" spans="1:7">
      <c r="A1062" t="s">
        <v>962</v>
      </c>
      <c r="B1062">
        <v>1622</v>
      </c>
      <c r="C1062">
        <v>1131</v>
      </c>
      <c r="G1062">
        <v>2753</v>
      </c>
    </row>
    <row r="1063" spans="1:7">
      <c r="A1063" t="s">
        <v>1413</v>
      </c>
      <c r="B1063">
        <v>600</v>
      </c>
      <c r="C1063">
        <v>610</v>
      </c>
      <c r="D1063">
        <v>974</v>
      </c>
      <c r="G1063">
        <v>2184</v>
      </c>
    </row>
    <row r="1064" spans="1:7">
      <c r="A1064" t="s">
        <v>1116</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1097</v>
      </c>
      <c r="B1068">
        <v>1391</v>
      </c>
      <c r="C1068">
        <v>2916</v>
      </c>
      <c r="D1068">
        <v>2430</v>
      </c>
      <c r="G1068">
        <v>6737</v>
      </c>
    </row>
    <row r="1069" spans="1:7">
      <c r="A1069" t="s">
        <v>898</v>
      </c>
      <c r="D1069">
        <v>466</v>
      </c>
      <c r="E1069">
        <v>345</v>
      </c>
      <c r="G1069">
        <v>811</v>
      </c>
    </row>
    <row r="1070" spans="1:7">
      <c r="A1070" t="s">
        <v>965</v>
      </c>
      <c r="E1070">
        <v>1431</v>
      </c>
      <c r="G1070">
        <v>1431</v>
      </c>
    </row>
    <row r="1071" spans="1:7">
      <c r="A1071" t="s">
        <v>917</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1107</v>
      </c>
      <c r="E1083">
        <v>242</v>
      </c>
      <c r="G1083">
        <v>242</v>
      </c>
    </row>
    <row r="1084" spans="1:7">
      <c r="A1084" t="s">
        <v>956</v>
      </c>
    </row>
    <row r="1085" spans="1:7">
      <c r="A1085" t="s">
        <v>1202</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898</v>
      </c>
      <c r="B1089">
        <v>1172</v>
      </c>
      <c r="G1089">
        <v>1172</v>
      </c>
    </row>
    <row r="1090" spans="1:7">
      <c r="A1090" t="s">
        <v>965</v>
      </c>
      <c r="B1090">
        <v>1583</v>
      </c>
      <c r="C1090">
        <v>1325</v>
      </c>
      <c r="D1090">
        <v>621</v>
      </c>
      <c r="G1090">
        <v>3529</v>
      </c>
    </row>
    <row r="1091" spans="1:7">
      <c r="A1091" t="s">
        <v>917</v>
      </c>
    </row>
    <row r="1092" spans="1:7">
      <c r="A1092" t="s">
        <v>1417</v>
      </c>
      <c r="B1092">
        <v>640</v>
      </c>
      <c r="C1092">
        <v>541</v>
      </c>
      <c r="D1092">
        <v>330</v>
      </c>
      <c r="E1092">
        <v>520</v>
      </c>
      <c r="F1092">
        <v>550</v>
      </c>
      <c r="G1092">
        <v>2581</v>
      </c>
    </row>
    <row r="1093" spans="1:7">
      <c r="A1093" t="s">
        <v>1128</v>
      </c>
      <c r="B1093">
        <v>2855</v>
      </c>
      <c r="C1093">
        <v>3343</v>
      </c>
      <c r="D1093">
        <v>931</v>
      </c>
      <c r="G1093">
        <v>7129</v>
      </c>
    </row>
    <row r="1094" spans="1:7">
      <c r="A1094" t="s">
        <v>1131</v>
      </c>
      <c r="C1094">
        <v>1743</v>
      </c>
      <c r="D1094">
        <v>522</v>
      </c>
      <c r="E1094">
        <v>1194</v>
      </c>
      <c r="F1094">
        <v>2811</v>
      </c>
      <c r="G1094">
        <v>6270</v>
      </c>
    </row>
    <row r="1095" spans="1:7">
      <c r="A1095" t="s">
        <v>1419</v>
      </c>
    </row>
    <row r="1096" spans="1:7">
      <c r="A1096" t="s">
        <v>1197</v>
      </c>
      <c r="C1096">
        <v>1640</v>
      </c>
      <c r="D1096">
        <v>1177</v>
      </c>
      <c r="G1096">
        <v>2817</v>
      </c>
    </row>
    <row r="1097" spans="1:7">
      <c r="A1097" t="s">
        <v>1119</v>
      </c>
      <c r="C1097">
        <v>1980</v>
      </c>
      <c r="D1097">
        <v>1251</v>
      </c>
      <c r="E1097">
        <v>3172</v>
      </c>
      <c r="G1097">
        <v>6403</v>
      </c>
    </row>
    <row r="1098" spans="1:7">
      <c r="A1098" t="s">
        <v>1125</v>
      </c>
      <c r="C1098">
        <v>1111</v>
      </c>
      <c r="D1098">
        <v>1373</v>
      </c>
      <c r="E1098">
        <v>1090</v>
      </c>
      <c r="F1098">
        <v>1204</v>
      </c>
      <c r="G1098">
        <v>4778</v>
      </c>
    </row>
    <row r="1099" spans="1:7">
      <c r="A1099" t="s">
        <v>895</v>
      </c>
      <c r="C1099">
        <v>1500</v>
      </c>
      <c r="D1099">
        <v>1084</v>
      </c>
      <c r="G1099">
        <v>2584</v>
      </c>
    </row>
    <row r="1100" spans="1:7">
      <c r="A1100" t="s">
        <v>780</v>
      </c>
      <c r="D1100">
        <v>817</v>
      </c>
      <c r="E1100">
        <v>1820</v>
      </c>
      <c r="G1100">
        <v>2637</v>
      </c>
    </row>
    <row r="1101" spans="1:7">
      <c r="A1101" t="s">
        <v>1223</v>
      </c>
      <c r="E1101">
        <v>1351</v>
      </c>
      <c r="G1101">
        <v>1351</v>
      </c>
    </row>
    <row r="1102" spans="1:7">
      <c r="A1102" t="s">
        <v>786</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1105</v>
      </c>
    </row>
    <row r="1112" spans="1:7">
      <c r="A1112" t="s">
        <v>1327</v>
      </c>
      <c r="E1112">
        <v>396</v>
      </c>
      <c r="G1112">
        <v>396</v>
      </c>
    </row>
    <row r="1113" spans="1:7">
      <c r="A1113" t="s">
        <v>1107</v>
      </c>
    </row>
    <row r="1114" spans="1:7">
      <c r="A1114" t="s">
        <v>956</v>
      </c>
    </row>
    <row r="1115" spans="1:7">
      <c r="A1115" t="s">
        <v>1113</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898</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1131</v>
      </c>
      <c r="D1121">
        <v>1049</v>
      </c>
      <c r="G1121">
        <v>1049</v>
      </c>
    </row>
    <row r="1122" spans="1:7">
      <c r="A1122" t="s">
        <v>1119</v>
      </c>
      <c r="B1122">
        <v>29</v>
      </c>
      <c r="G1122">
        <v>29</v>
      </c>
    </row>
    <row r="1123" spans="1:7">
      <c r="A1123" t="s">
        <v>1125</v>
      </c>
      <c r="F1123">
        <v>1235</v>
      </c>
      <c r="G1123">
        <v>1235</v>
      </c>
    </row>
    <row r="1124" spans="1:7">
      <c r="A1124" t="s">
        <v>895</v>
      </c>
    </row>
    <row r="1125" spans="1:7">
      <c r="A1125" t="s">
        <v>1223</v>
      </c>
      <c r="B1125">
        <v>689</v>
      </c>
      <c r="C1125">
        <v>586</v>
      </c>
      <c r="D1125">
        <v>199</v>
      </c>
      <c r="G1125">
        <v>1474</v>
      </c>
    </row>
    <row r="1126" spans="1:7">
      <c r="A1126" t="s">
        <v>786</v>
      </c>
      <c r="C1126">
        <v>1164</v>
      </c>
      <c r="D1126">
        <v>308</v>
      </c>
      <c r="E1126">
        <v>892</v>
      </c>
      <c r="F1126">
        <v>366</v>
      </c>
      <c r="G1126">
        <v>2730</v>
      </c>
    </row>
    <row r="1127" spans="1:7">
      <c r="A1127" t="s">
        <v>1221</v>
      </c>
      <c r="B1127">
        <v>1095</v>
      </c>
      <c r="C1127">
        <v>1676</v>
      </c>
      <c r="D1127">
        <v>1139</v>
      </c>
      <c r="G1127">
        <v>3910</v>
      </c>
    </row>
    <row r="1128" spans="1:7">
      <c r="A1128" t="s">
        <v>913</v>
      </c>
      <c r="B1128">
        <v>1344</v>
      </c>
      <c r="C1128">
        <v>1583</v>
      </c>
      <c r="D1128">
        <v>1027</v>
      </c>
      <c r="E1128">
        <v>1596</v>
      </c>
      <c r="G1128">
        <v>5550</v>
      </c>
    </row>
    <row r="1129" spans="1:7">
      <c r="A1129" t="s">
        <v>770</v>
      </c>
      <c r="C1129">
        <v>890</v>
      </c>
      <c r="D1129">
        <v>1810</v>
      </c>
      <c r="E1129">
        <v>967</v>
      </c>
      <c r="G1129">
        <v>3667</v>
      </c>
    </row>
    <row r="1130" spans="1:7">
      <c r="A1130" t="s">
        <v>796</v>
      </c>
      <c r="B1130">
        <v>1511</v>
      </c>
      <c r="C1130">
        <v>1887</v>
      </c>
      <c r="D1130">
        <v>916</v>
      </c>
      <c r="E1130">
        <v>1704</v>
      </c>
      <c r="F1130">
        <v>974</v>
      </c>
      <c r="G1130">
        <v>6992</v>
      </c>
    </row>
    <row r="1131" spans="1:7">
      <c r="A1131" t="s">
        <v>1122</v>
      </c>
      <c r="C1131">
        <v>1617</v>
      </c>
      <c r="D1131">
        <v>1083</v>
      </c>
      <c r="E1131">
        <v>1905</v>
      </c>
      <c r="F1131">
        <v>2064</v>
      </c>
      <c r="G1131">
        <v>6669</v>
      </c>
    </row>
    <row r="1132" spans="1:7">
      <c r="A1132" t="s">
        <v>1137</v>
      </c>
      <c r="D1132">
        <v>95</v>
      </c>
      <c r="E1132">
        <v>881</v>
      </c>
      <c r="G1132">
        <v>976</v>
      </c>
    </row>
    <row r="1133" spans="1:7">
      <c r="A1133" t="s">
        <v>1315</v>
      </c>
      <c r="E1133">
        <v>3028</v>
      </c>
      <c r="F1133">
        <v>1683</v>
      </c>
      <c r="G1133">
        <v>4711</v>
      </c>
    </row>
    <row r="1134" spans="1:7">
      <c r="A1134" t="s">
        <v>1247</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786</v>
      </c>
      <c r="B1147">
        <v>154</v>
      </c>
      <c r="G1147">
        <v>154</v>
      </c>
    </row>
    <row r="1148" spans="1:7">
      <c r="A1148" t="s">
        <v>913</v>
      </c>
      <c r="B1148">
        <v>342</v>
      </c>
      <c r="G1148">
        <v>342</v>
      </c>
    </row>
    <row r="1149" spans="1:7">
      <c r="A1149" t="s">
        <v>1122</v>
      </c>
    </row>
    <row r="1150" spans="1:7">
      <c r="A1150" t="s">
        <v>1137</v>
      </c>
      <c r="B1150">
        <v>3523</v>
      </c>
      <c r="C1150">
        <v>2384</v>
      </c>
      <c r="G1150">
        <v>5907</v>
      </c>
    </row>
    <row r="1151" spans="1:7">
      <c r="A1151" t="s">
        <v>1315</v>
      </c>
      <c r="B1151">
        <v>362</v>
      </c>
      <c r="G1151">
        <v>362</v>
      </c>
    </row>
    <row r="1152" spans="1:7">
      <c r="A1152" t="s">
        <v>1247</v>
      </c>
      <c r="B1152">
        <v>380</v>
      </c>
      <c r="G1152">
        <v>380</v>
      </c>
    </row>
    <row r="1153" spans="1:7">
      <c r="A1153" t="s">
        <v>998</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1100</v>
      </c>
    </row>
    <row r="1162" spans="1:7">
      <c r="A1162" t="s">
        <v>1314</v>
      </c>
      <c r="B1162">
        <v>0</v>
      </c>
      <c r="G1162">
        <v>0</v>
      </c>
    </row>
    <row r="1163" spans="1:7">
      <c r="A1163" t="s">
        <v>1094</v>
      </c>
      <c r="C1163">
        <v>0</v>
      </c>
      <c r="G1163">
        <v>0</v>
      </c>
    </row>
    <row r="1164" spans="1:7">
      <c r="A1164" t="s">
        <v>1097</v>
      </c>
      <c r="B1164">
        <v>0</v>
      </c>
      <c r="G1164">
        <v>0</v>
      </c>
    </row>
    <row r="1165" spans="1:7">
      <c r="A1165" t="s">
        <v>965</v>
      </c>
    </row>
    <row r="1166" spans="1:7">
      <c r="A1166" t="s">
        <v>1311</v>
      </c>
      <c r="B1166">
        <v>738</v>
      </c>
      <c r="C1166">
        <v>466</v>
      </c>
      <c r="G1166">
        <v>1204</v>
      </c>
    </row>
    <row r="1167" spans="1:7">
      <c r="A1167" t="s">
        <v>1131</v>
      </c>
      <c r="B1167">
        <v>0</v>
      </c>
      <c r="G1167">
        <v>0</v>
      </c>
    </row>
    <row r="1168" spans="1:7">
      <c r="A1168" t="s">
        <v>786</v>
      </c>
      <c r="D1168">
        <v>173</v>
      </c>
      <c r="G1168">
        <v>173</v>
      </c>
    </row>
    <row r="1169" spans="1:7">
      <c r="A1169" t="s">
        <v>1315</v>
      </c>
      <c r="B1169">
        <v>1297</v>
      </c>
      <c r="G1169">
        <v>1297</v>
      </c>
    </row>
    <row r="1170" spans="1:7">
      <c r="A1170" t="s">
        <v>1247</v>
      </c>
      <c r="B1170">
        <v>100</v>
      </c>
      <c r="G1170">
        <v>100</v>
      </c>
    </row>
    <row r="1171" spans="1:7">
      <c r="A1171" t="s">
        <v>1134</v>
      </c>
      <c r="B1171">
        <v>2583</v>
      </c>
      <c r="C1171">
        <v>3099</v>
      </c>
      <c r="G1171">
        <v>5682</v>
      </c>
    </row>
    <row r="1172" spans="1:7">
      <c r="A1172" t="s">
        <v>968</v>
      </c>
      <c r="B1172">
        <v>1188</v>
      </c>
      <c r="C1172">
        <v>0</v>
      </c>
      <c r="G1172">
        <v>1188</v>
      </c>
    </row>
    <row r="1173" spans="1:7">
      <c r="A1173" t="s">
        <v>971</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1177</v>
      </c>
      <c r="F1181">
        <v>0</v>
      </c>
      <c r="G1181">
        <v>0</v>
      </c>
    </row>
    <row r="1182" spans="1:7">
      <c r="A1182" t="s">
        <v>1303</v>
      </c>
      <c r="C1182">
        <v>0</v>
      </c>
      <c r="G1182">
        <v>0</v>
      </c>
    </row>
    <row r="1183" spans="1:7">
      <c r="A1183" t="s">
        <v>1116</v>
      </c>
    </row>
    <row r="1184" spans="1:7">
      <c r="A1184" t="s">
        <v>1311</v>
      </c>
      <c r="B1184">
        <v>3728</v>
      </c>
      <c r="C1184">
        <v>1789</v>
      </c>
      <c r="G1184">
        <v>5517</v>
      </c>
    </row>
    <row r="1185" spans="1:7">
      <c r="A1185" t="s">
        <v>1128</v>
      </c>
      <c r="D1185">
        <v>0</v>
      </c>
      <c r="G1185">
        <v>0</v>
      </c>
    </row>
    <row r="1186" spans="1:7">
      <c r="A1186" t="s">
        <v>1125</v>
      </c>
    </row>
    <row r="1187" spans="1:7">
      <c r="A1187" t="s">
        <v>1122</v>
      </c>
      <c r="D1187">
        <v>0</v>
      </c>
      <c r="F1187">
        <v>104</v>
      </c>
      <c r="G1187">
        <v>104</v>
      </c>
    </row>
    <row r="1188" spans="1:7">
      <c r="A1188" t="s">
        <v>1134</v>
      </c>
      <c r="B1188">
        <v>568</v>
      </c>
      <c r="G1188">
        <v>568</v>
      </c>
    </row>
    <row r="1189" spans="1:7">
      <c r="A1189" t="s">
        <v>1173</v>
      </c>
      <c r="B1189">
        <v>1105</v>
      </c>
      <c r="C1189">
        <v>942</v>
      </c>
      <c r="D1189">
        <v>2151</v>
      </c>
      <c r="E1189">
        <v>1926</v>
      </c>
      <c r="F1189">
        <v>1000</v>
      </c>
      <c r="G1189">
        <v>7124</v>
      </c>
    </row>
    <row r="1190" spans="1:7">
      <c r="A1190" t="s">
        <v>989</v>
      </c>
      <c r="B1190">
        <v>1353</v>
      </c>
      <c r="C1190">
        <v>1153</v>
      </c>
      <c r="G1190">
        <v>2506</v>
      </c>
    </row>
    <row r="1191" spans="1:7">
      <c r="A1191" t="s">
        <v>1318</v>
      </c>
      <c r="C1191">
        <v>2362</v>
      </c>
      <c r="D1191">
        <v>3079</v>
      </c>
      <c r="G1191">
        <v>5441</v>
      </c>
    </row>
    <row r="1192" spans="1:7">
      <c r="A1192" t="s">
        <v>1226</v>
      </c>
      <c r="C1192">
        <v>1534</v>
      </c>
      <c r="D1192">
        <v>180</v>
      </c>
      <c r="G1192">
        <v>1714</v>
      </c>
    </row>
    <row r="1193" spans="1:7">
      <c r="A1193" t="s">
        <v>940</v>
      </c>
      <c r="D1193">
        <v>1687</v>
      </c>
      <c r="E1193">
        <v>1053</v>
      </c>
      <c r="G1193">
        <v>2740</v>
      </c>
    </row>
    <row r="1194" spans="1:7">
      <c r="A1194" t="s">
        <v>1233</v>
      </c>
      <c r="D1194">
        <v>1056</v>
      </c>
      <c r="G1194">
        <v>1056</v>
      </c>
    </row>
    <row r="1195" spans="1:7">
      <c r="A1195" t="s">
        <v>1321</v>
      </c>
      <c r="E1195">
        <v>2367</v>
      </c>
      <c r="F1195">
        <v>447</v>
      </c>
      <c r="G1195">
        <v>2814</v>
      </c>
    </row>
    <row r="1196" spans="1:7">
      <c r="A1196" t="s">
        <v>1187</v>
      </c>
      <c r="F1196">
        <v>0</v>
      </c>
      <c r="G1196">
        <v>0</v>
      </c>
    </row>
    <row r="1197" spans="1:7">
      <c r="A1197" t="s">
        <v>783</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1149</v>
      </c>
    </row>
    <row r="1209" spans="1:7">
      <c r="A1209" t="s">
        <v>1190</v>
      </c>
    </row>
    <row r="1210" spans="1:7">
      <c r="A1210" t="s">
        <v>1125</v>
      </c>
    </row>
    <row r="1211" spans="1:7">
      <c r="A1211" t="s">
        <v>1173</v>
      </c>
      <c r="B1211">
        <v>1812</v>
      </c>
      <c r="C1211">
        <v>1838</v>
      </c>
      <c r="E1211">
        <v>0</v>
      </c>
      <c r="G1211">
        <v>3650</v>
      </c>
    </row>
    <row r="1212" spans="1:7">
      <c r="A1212" t="s">
        <v>989</v>
      </c>
      <c r="B1212">
        <v>1314</v>
      </c>
      <c r="G1212">
        <v>1314</v>
      </c>
    </row>
    <row r="1213" spans="1:7">
      <c r="A1213" t="s">
        <v>1226</v>
      </c>
      <c r="D1213">
        <v>0</v>
      </c>
      <c r="G1213">
        <v>0</v>
      </c>
    </row>
    <row r="1214" spans="1:7">
      <c r="A1214" t="s">
        <v>940</v>
      </c>
      <c r="B1214">
        <v>0</v>
      </c>
      <c r="G1214">
        <v>0</v>
      </c>
    </row>
    <row r="1215" spans="1:7">
      <c r="A1215" t="s">
        <v>1233</v>
      </c>
      <c r="B1215">
        <v>1356</v>
      </c>
      <c r="C1215">
        <v>1435</v>
      </c>
      <c r="D1215">
        <v>1295</v>
      </c>
      <c r="G1215">
        <v>4086</v>
      </c>
    </row>
    <row r="1216" spans="1:7">
      <c r="A1216" t="s">
        <v>1321</v>
      </c>
      <c r="B1216">
        <v>858</v>
      </c>
      <c r="G1216">
        <v>858</v>
      </c>
    </row>
    <row r="1217" spans="1:7">
      <c r="A1217" t="s">
        <v>783</v>
      </c>
      <c r="B1217">
        <v>926</v>
      </c>
      <c r="C1217">
        <v>1128</v>
      </c>
      <c r="D1217">
        <v>1082</v>
      </c>
      <c r="E1217">
        <v>1325</v>
      </c>
      <c r="F1217">
        <v>441</v>
      </c>
      <c r="G1217">
        <v>4902</v>
      </c>
    </row>
    <row r="1218" spans="1:7">
      <c r="A1218" t="s">
        <v>514</v>
      </c>
      <c r="B1218">
        <v>205</v>
      </c>
      <c r="F1218">
        <v>107</v>
      </c>
      <c r="G1218">
        <v>312</v>
      </c>
    </row>
    <row r="1219" spans="1:7">
      <c r="A1219" t="s">
        <v>1067</v>
      </c>
      <c r="B1219">
        <v>4915</v>
      </c>
      <c r="C1219">
        <v>914</v>
      </c>
      <c r="D1219">
        <v>0</v>
      </c>
      <c r="G1219">
        <v>5829</v>
      </c>
    </row>
    <row r="1220" spans="1:7">
      <c r="A1220" t="s">
        <v>1330</v>
      </c>
      <c r="B1220">
        <v>813</v>
      </c>
      <c r="C1220">
        <v>1491</v>
      </c>
      <c r="D1220">
        <v>1062</v>
      </c>
      <c r="E1220">
        <v>527</v>
      </c>
      <c r="G1220">
        <v>3893</v>
      </c>
    </row>
    <row r="1221" spans="1:7">
      <c r="A1221" t="s">
        <v>1252</v>
      </c>
    </row>
    <row r="1222" spans="1:7">
      <c r="A1222" t="s">
        <v>977</v>
      </c>
    </row>
    <row r="1223" spans="1:7">
      <c r="A1223" t="s">
        <v>1332</v>
      </c>
      <c r="C1223">
        <v>6092</v>
      </c>
      <c r="D1223">
        <v>0</v>
      </c>
      <c r="E1223">
        <v>0</v>
      </c>
      <c r="G1223">
        <v>6092</v>
      </c>
    </row>
    <row r="1224" spans="1:7">
      <c r="A1224" t="s">
        <v>1070</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1072</v>
      </c>
      <c r="E1228">
        <v>1639</v>
      </c>
      <c r="F1228">
        <v>987</v>
      </c>
      <c r="G1228">
        <v>2626</v>
      </c>
    </row>
    <row r="1229" spans="1:7">
      <c r="A1229" t="s">
        <v>1195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1122</v>
      </c>
    </row>
    <row r="1241" spans="1:7">
      <c r="A1241" t="s">
        <v>989</v>
      </c>
    </row>
    <row r="1242" spans="1:7">
      <c r="A1242" t="s">
        <v>1233</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1072</v>
      </c>
      <c r="C1248">
        <v>0</v>
      </c>
      <c r="D1248">
        <v>575</v>
      </c>
      <c r="F1248">
        <v>818</v>
      </c>
      <c r="G1248">
        <v>1393</v>
      </c>
    </row>
    <row r="1249" spans="1:7">
      <c r="A1249" t="s">
        <v>1239</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1074</v>
      </c>
      <c r="C1253">
        <v>1277</v>
      </c>
      <c r="G1253">
        <v>1277</v>
      </c>
    </row>
    <row r="1254" spans="1:7">
      <c r="A1254" t="s">
        <v>943</v>
      </c>
      <c r="D1254">
        <v>686</v>
      </c>
      <c r="E1254">
        <v>736</v>
      </c>
      <c r="G1254">
        <v>1422</v>
      </c>
    </row>
    <row r="1255" spans="1:7">
      <c r="A1255" t="s">
        <v>1236</v>
      </c>
      <c r="D1255">
        <v>867</v>
      </c>
      <c r="E1255">
        <v>1539</v>
      </c>
      <c r="G1255">
        <v>2406</v>
      </c>
    </row>
    <row r="1256" spans="1:7">
      <c r="A1256" t="s">
        <v>651</v>
      </c>
      <c r="D1256">
        <v>2000</v>
      </c>
      <c r="E1256">
        <v>970</v>
      </c>
      <c r="G1256">
        <v>2970</v>
      </c>
    </row>
    <row r="1257" spans="1:7">
      <c r="A1257" t="s">
        <v>1159</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1137</v>
      </c>
    </row>
    <row r="1266" spans="1:7">
      <c r="A1266" t="s">
        <v>1315</v>
      </c>
    </row>
    <row r="1267" spans="1:7">
      <c r="A1267" t="s">
        <v>1134</v>
      </c>
    </row>
    <row r="1268" spans="1:7">
      <c r="A1268" t="s">
        <v>1173</v>
      </c>
      <c r="D1268">
        <v>149</v>
      </c>
      <c r="G1268">
        <v>149</v>
      </c>
    </row>
    <row r="1269" spans="1:7">
      <c r="A1269" t="s">
        <v>989</v>
      </c>
    </row>
    <row r="1270" spans="1:7">
      <c r="A1270" t="s">
        <v>1318</v>
      </c>
    </row>
    <row r="1271" spans="1:7">
      <c r="A1271" t="s">
        <v>940</v>
      </c>
    </row>
    <row r="1272" spans="1:7">
      <c r="A1272" t="s">
        <v>1321</v>
      </c>
    </row>
    <row r="1273" spans="1:7">
      <c r="A1273" t="s">
        <v>1067</v>
      </c>
    </row>
    <row r="1274" spans="1:7">
      <c r="A1274" t="s">
        <v>1330</v>
      </c>
    </row>
    <row r="1275" spans="1:7">
      <c r="A1275" t="s">
        <v>1332</v>
      </c>
    </row>
    <row r="1276" spans="1:7">
      <c r="A1276" t="s">
        <v>1070</v>
      </c>
      <c r="B1276">
        <v>1908</v>
      </c>
      <c r="G1276">
        <v>1908</v>
      </c>
    </row>
    <row r="1277" spans="1:7">
      <c r="A1277" t="s">
        <v>1336</v>
      </c>
    </row>
    <row r="1278" spans="1:7">
      <c r="A1278" t="s">
        <v>1334</v>
      </c>
    </row>
    <row r="1279" spans="1:7">
      <c r="A1279" t="s">
        <v>1338</v>
      </c>
    </row>
    <row r="1280" spans="1:7">
      <c r="A1280" t="s">
        <v>1072</v>
      </c>
    </row>
    <row r="1281" spans="1:7">
      <c r="A1281" t="s">
        <v>1239</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1074</v>
      </c>
    </row>
    <row r="1285" spans="1:7">
      <c r="A1285" t="s">
        <v>943</v>
      </c>
      <c r="B1285">
        <v>835</v>
      </c>
      <c r="C1285">
        <v>858</v>
      </c>
      <c r="D1285">
        <v>976</v>
      </c>
      <c r="G1285">
        <v>2669</v>
      </c>
    </row>
    <row r="1286" spans="1:7">
      <c r="A1286" t="s">
        <v>1236</v>
      </c>
      <c r="B1286">
        <v>1590</v>
      </c>
      <c r="C1286">
        <v>1230</v>
      </c>
      <c r="D1286">
        <v>1015</v>
      </c>
      <c r="G1286">
        <v>3835</v>
      </c>
    </row>
    <row r="1287" spans="1:7">
      <c r="A1287" t="s">
        <v>1159</v>
      </c>
      <c r="B1287">
        <v>1530</v>
      </c>
      <c r="C1287">
        <v>388</v>
      </c>
      <c r="E1287">
        <v>470</v>
      </c>
      <c r="G1287">
        <v>2388</v>
      </c>
    </row>
    <row r="1288" spans="1:7">
      <c r="A1288" t="s">
        <v>946</v>
      </c>
      <c r="C1288">
        <v>1758</v>
      </c>
      <c r="D1288">
        <v>1363</v>
      </c>
      <c r="G1288">
        <v>3121</v>
      </c>
    </row>
    <row r="1289" spans="1:7">
      <c r="A1289" t="s">
        <v>1185</v>
      </c>
      <c r="D1289">
        <v>881</v>
      </c>
      <c r="E1289">
        <v>1143</v>
      </c>
      <c r="G1289">
        <v>2024</v>
      </c>
    </row>
    <row r="1290" spans="1:7">
      <c r="A1290" t="s">
        <v>789</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756</v>
      </c>
    </row>
    <row r="1299" spans="1:7">
      <c r="A1299" t="s">
        <v>1125</v>
      </c>
      <c r="E1299">
        <v>253</v>
      </c>
      <c r="G1299">
        <v>253</v>
      </c>
    </row>
    <row r="1300" spans="1:7">
      <c r="A1300" t="s">
        <v>1173</v>
      </c>
    </row>
    <row r="1301" spans="1:7">
      <c r="A1301" t="s">
        <v>514</v>
      </c>
    </row>
    <row r="1302" spans="1:7">
      <c r="A1302" t="s">
        <v>1421</v>
      </c>
    </row>
    <row r="1303" spans="1:7">
      <c r="A1303" t="s">
        <v>1422</v>
      </c>
    </row>
    <row r="1304" spans="1:7">
      <c r="A1304" t="s">
        <v>645</v>
      </c>
      <c r="D1304">
        <v>1809</v>
      </c>
      <c r="E1304">
        <v>696</v>
      </c>
      <c r="F1304">
        <v>3</v>
      </c>
      <c r="G1304">
        <v>2508</v>
      </c>
    </row>
    <row r="1305" spans="1:7">
      <c r="A1305" t="s">
        <v>943</v>
      </c>
      <c r="B1305">
        <v>505</v>
      </c>
      <c r="G1305">
        <v>505</v>
      </c>
    </row>
    <row r="1306" spans="1:7">
      <c r="A1306" t="s">
        <v>1236</v>
      </c>
    </row>
    <row r="1307" spans="1:7">
      <c r="A1307" t="s">
        <v>946</v>
      </c>
    </row>
    <row r="1308" spans="1:7">
      <c r="A1308" t="s">
        <v>1185</v>
      </c>
      <c r="C1308">
        <v>363</v>
      </c>
      <c r="D1308">
        <v>933</v>
      </c>
      <c r="E1308">
        <v>363</v>
      </c>
      <c r="G1308">
        <v>1659</v>
      </c>
    </row>
    <row r="1309" spans="1:7">
      <c r="A1309" t="s">
        <v>789</v>
      </c>
      <c r="C1309">
        <v>1646</v>
      </c>
      <c r="F1309">
        <v>6</v>
      </c>
      <c r="G1309">
        <v>1652</v>
      </c>
    </row>
    <row r="1310" spans="1:7">
      <c r="A1310" t="s">
        <v>803</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1173</v>
      </c>
    </row>
    <row r="1322" spans="1:7">
      <c r="A1322" t="s">
        <v>1185</v>
      </c>
      <c r="E1322">
        <v>30</v>
      </c>
      <c r="G1322">
        <v>30</v>
      </c>
    </row>
    <row r="1323" spans="1:7">
      <c r="A1323" t="s">
        <v>803</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1423</v>
      </c>
      <c r="C1326">
        <v>189</v>
      </c>
      <c r="G1326">
        <v>189</v>
      </c>
    </row>
    <row r="1327" spans="1:7">
      <c r="A1327" t="s">
        <v>1170</v>
      </c>
      <c r="C1327">
        <v>817</v>
      </c>
      <c r="G1327">
        <v>817</v>
      </c>
    </row>
    <row r="1328" spans="1:7">
      <c r="A1328" t="s">
        <v>776</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1187</v>
      </c>
      <c r="C1339">
        <v>1340</v>
      </c>
      <c r="D1339">
        <v>1529</v>
      </c>
      <c r="E1339">
        <v>1168</v>
      </c>
      <c r="F1339">
        <v>1008</v>
      </c>
      <c r="G1339">
        <v>5045</v>
      </c>
    </row>
    <row r="1340" spans="1:7">
      <c r="A1340" t="s">
        <v>865</v>
      </c>
      <c r="B1340">
        <v>669</v>
      </c>
      <c r="C1340">
        <v>467</v>
      </c>
      <c r="D1340">
        <v>1133</v>
      </c>
      <c r="E1340">
        <v>448</v>
      </c>
      <c r="G1340">
        <v>2717</v>
      </c>
    </row>
    <row r="1341" spans="1:7">
      <c r="A1341" t="s">
        <v>1209</v>
      </c>
      <c r="B1341">
        <v>1564</v>
      </c>
      <c r="C1341">
        <v>1532</v>
      </c>
      <c r="D1341">
        <v>1447</v>
      </c>
      <c r="E1341">
        <v>864</v>
      </c>
      <c r="G1341">
        <v>5407</v>
      </c>
    </row>
    <row r="1342" spans="1:7">
      <c r="A1342" t="s">
        <v>1424</v>
      </c>
      <c r="C1342">
        <v>199</v>
      </c>
      <c r="D1342">
        <v>361</v>
      </c>
      <c r="E1342">
        <v>652</v>
      </c>
      <c r="F1342">
        <v>379</v>
      </c>
      <c r="G1342">
        <v>1591</v>
      </c>
    </row>
    <row r="1343" spans="1:7">
      <c r="A1343" t="s">
        <v>1212</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1187</v>
      </c>
      <c r="B1351">
        <v>1274</v>
      </c>
      <c r="C1351">
        <v>1073</v>
      </c>
      <c r="D1351">
        <v>271</v>
      </c>
      <c r="G1351">
        <v>2618</v>
      </c>
    </row>
    <row r="1352" spans="1:7">
      <c r="A1352" t="s">
        <v>1239</v>
      </c>
      <c r="E1352">
        <v>1033</v>
      </c>
      <c r="G1352">
        <v>1033</v>
      </c>
    </row>
    <row r="1353" spans="1:7">
      <c r="A1353" t="s">
        <v>645</v>
      </c>
      <c r="D1353">
        <v>667</v>
      </c>
      <c r="G1353">
        <v>667</v>
      </c>
    </row>
    <row r="1354" spans="1:7">
      <c r="A1354" t="s">
        <v>865</v>
      </c>
      <c r="B1354">
        <v>1044</v>
      </c>
      <c r="G1354">
        <v>1044</v>
      </c>
    </row>
    <row r="1355" spans="1:7">
      <c r="A1355" t="s">
        <v>776</v>
      </c>
      <c r="C1355">
        <v>1062</v>
      </c>
      <c r="D1355">
        <v>1318</v>
      </c>
      <c r="E1355">
        <v>1165</v>
      </c>
      <c r="G1355">
        <v>3545</v>
      </c>
    </row>
    <row r="1356" spans="1:7">
      <c r="A1356" t="s">
        <v>648</v>
      </c>
      <c r="B1356">
        <v>1099</v>
      </c>
      <c r="D1356">
        <v>2025</v>
      </c>
      <c r="G1356">
        <v>3124</v>
      </c>
    </row>
    <row r="1357" spans="1:7">
      <c r="A1357" t="s">
        <v>1209</v>
      </c>
    </row>
    <row r="1358" spans="1:7">
      <c r="A1358" t="s">
        <v>1424</v>
      </c>
      <c r="B1358">
        <v>534</v>
      </c>
      <c r="D1358">
        <v>223</v>
      </c>
      <c r="G1358">
        <v>757</v>
      </c>
    </row>
    <row r="1359" spans="1:7">
      <c r="A1359" t="s">
        <v>1212</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C1367">
        <v>179</v>
      </c>
      <c r="G1367">
        <v>179</v>
      </c>
    </row>
    <row r="1368" spans="1:7">
      <c r="A1368" t="s">
        <v>1187</v>
      </c>
    </row>
    <row r="1369" spans="1:7">
      <c r="A1369" t="s">
        <v>865</v>
      </c>
    </row>
    <row r="1370" spans="1:7">
      <c r="A1370" t="s">
        <v>776</v>
      </c>
      <c r="B1370">
        <v>1391</v>
      </c>
      <c r="G1370">
        <v>1391</v>
      </c>
    </row>
    <row r="1371" spans="1:7">
      <c r="A1371" t="s">
        <v>1212</v>
      </c>
      <c r="B1371">
        <v>1016</v>
      </c>
      <c r="G1371">
        <v>1016</v>
      </c>
    </row>
    <row r="1372" spans="1:7">
      <c r="A1372" t="s">
        <v>1427</v>
      </c>
      <c r="B1372">
        <v>1287</v>
      </c>
      <c r="C1372">
        <v>575</v>
      </c>
      <c r="D1372">
        <v>857</v>
      </c>
      <c r="E1372">
        <v>668</v>
      </c>
      <c r="F1372">
        <v>1392</v>
      </c>
      <c r="G1372">
        <v>4779</v>
      </c>
    </row>
    <row r="1373" spans="1:7">
      <c r="A1373" t="s">
        <v>1218</v>
      </c>
      <c r="B1373">
        <v>611</v>
      </c>
      <c r="C1373">
        <v>1612</v>
      </c>
      <c r="G1373">
        <v>2223</v>
      </c>
    </row>
    <row r="1374" spans="1:7">
      <c r="A1374" t="s">
        <v>773</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1218</v>
      </c>
      <c r="B1382">
        <v>1561</v>
      </c>
      <c r="G1382">
        <v>1561</v>
      </c>
    </row>
    <row r="1383" spans="1:7">
      <c r="A1383" t="s">
        <v>773</v>
      </c>
      <c r="B1383">
        <v>570</v>
      </c>
      <c r="G1383">
        <v>570</v>
      </c>
    </row>
    <row r="1384" spans="1:7">
      <c r="A1384" t="s">
        <v>768</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1215</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770</v>
      </c>
      <c r="B1394">
        <v>326</v>
      </c>
      <c r="G1394">
        <v>326</v>
      </c>
    </row>
    <row r="1395" spans="1:7">
      <c r="A1395" t="s">
        <v>1426</v>
      </c>
      <c r="B1395">
        <v>314</v>
      </c>
      <c r="C1395">
        <v>240</v>
      </c>
      <c r="G1395">
        <v>554</v>
      </c>
    </row>
    <row r="1396" spans="1:7">
      <c r="A1396" t="s">
        <v>1427</v>
      </c>
      <c r="F1396">
        <v>308</v>
      </c>
      <c r="G1396">
        <v>308</v>
      </c>
    </row>
    <row r="1397" spans="1:7">
      <c r="A1397" t="s">
        <v>1218</v>
      </c>
    </row>
    <row r="1398" spans="1:7">
      <c r="A1398" t="s">
        <v>779</v>
      </c>
      <c r="E1398">
        <v>646</v>
      </c>
      <c r="F1398">
        <v>212</v>
      </c>
      <c r="G1398">
        <v>858</v>
      </c>
    </row>
    <row r="1399" spans="1:7">
      <c r="A1399" t="s">
        <v>773</v>
      </c>
      <c r="B1399">
        <v>307</v>
      </c>
      <c r="C1399">
        <v>872</v>
      </c>
      <c r="D1399">
        <v>312</v>
      </c>
      <c r="E1399">
        <v>287</v>
      </c>
      <c r="G1399">
        <v>1778</v>
      </c>
    </row>
    <row r="1400" spans="1:7">
      <c r="A1400" t="s">
        <v>768</v>
      </c>
      <c r="B1400">
        <v>1297</v>
      </c>
      <c r="C1400">
        <v>1300</v>
      </c>
      <c r="E1400">
        <v>1766</v>
      </c>
      <c r="F1400">
        <v>41</v>
      </c>
      <c r="G1400">
        <v>4404</v>
      </c>
    </row>
    <row r="1401" spans="1:7">
      <c r="A1401" t="s">
        <v>1428</v>
      </c>
      <c r="B1401">
        <v>534</v>
      </c>
      <c r="C1401">
        <v>466</v>
      </c>
      <c r="D1401">
        <v>483</v>
      </c>
      <c r="G1401">
        <v>1483</v>
      </c>
    </row>
    <row r="1402" spans="1:7">
      <c r="A1402" t="s">
        <v>1215</v>
      </c>
      <c r="B1402">
        <v>1581</v>
      </c>
      <c r="G1402">
        <v>1581</v>
      </c>
    </row>
    <row r="1403" spans="1:7">
      <c r="A1403" t="s">
        <v>1146</v>
      </c>
      <c r="B1403">
        <v>1163</v>
      </c>
      <c r="G1403">
        <v>1163</v>
      </c>
    </row>
    <row r="1404" spans="1:7">
      <c r="A1404" t="s">
        <v>799</v>
      </c>
      <c r="C1404">
        <v>560</v>
      </c>
      <c r="D1404">
        <v>367</v>
      </c>
      <c r="G1404">
        <v>927</v>
      </c>
    </row>
    <row r="1405" spans="1:7">
      <c r="A1405" t="s">
        <v>623</v>
      </c>
    </row>
    <row r="1406" spans="1:7">
      <c r="A1406" t="s">
        <v>1181</v>
      </c>
      <c r="C1406">
        <v>130</v>
      </c>
      <c r="G1406">
        <v>130</v>
      </c>
    </row>
    <row r="1407" spans="1:7">
      <c r="A1407" t="s">
        <v>1429</v>
      </c>
      <c r="D1407">
        <v>86</v>
      </c>
      <c r="G1407">
        <v>86</v>
      </c>
    </row>
    <row r="1408" spans="1:7">
      <c r="A1408" t="s">
        <v>1430</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756</v>
      </c>
      <c r="E1417">
        <v>438</v>
      </c>
      <c r="G1417">
        <v>438</v>
      </c>
    </row>
    <row r="1418" spans="1:7">
      <c r="A1418" t="s">
        <v>770</v>
      </c>
    </row>
    <row r="1419" spans="1:7">
      <c r="A1419" t="s">
        <v>779</v>
      </c>
      <c r="B1419">
        <v>225</v>
      </c>
      <c r="C1419">
        <v>135</v>
      </c>
      <c r="D1419">
        <v>494</v>
      </c>
      <c r="E1419">
        <v>333</v>
      </c>
      <c r="F1419">
        <v>377</v>
      </c>
      <c r="G1419">
        <v>1564</v>
      </c>
    </row>
    <row r="1420" spans="1:7">
      <c r="A1420" t="s">
        <v>773</v>
      </c>
    </row>
    <row r="1421" spans="1:7">
      <c r="A1421" t="s">
        <v>768</v>
      </c>
    </row>
    <row r="1422" spans="1:7">
      <c r="A1422" t="s">
        <v>656</v>
      </c>
      <c r="D1422">
        <v>2020</v>
      </c>
      <c r="E1422">
        <v>1855</v>
      </c>
      <c r="F1422">
        <v>1609</v>
      </c>
      <c r="G1422">
        <v>5484</v>
      </c>
    </row>
    <row r="1423" spans="1:7">
      <c r="A1423" t="s">
        <v>762</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806</v>
      </c>
      <c r="D1426">
        <v>918</v>
      </c>
      <c r="G1426">
        <v>918</v>
      </c>
    </row>
    <row r="1427" spans="1:7">
      <c r="A1427" t="s">
        <v>818</v>
      </c>
    </row>
    <row r="1428" spans="1:7">
      <c r="A1428" t="s">
        <v>816</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t="s">
        <v>469</v>
      </c>
    </row>
    <row r="1435" spans="1:7">
      <c r="A1435" t="s">
        <v>779</v>
      </c>
      <c r="B1435">
        <v>526</v>
      </c>
      <c r="C1435">
        <v>36</v>
      </c>
      <c r="D1435">
        <v>12</v>
      </c>
      <c r="E1435">
        <v>574</v>
      </c>
    </row>
    <row r="1436" spans="1:7">
      <c r="A1436" t="s">
        <v>656</v>
      </c>
      <c r="C1436">
        <v>1420</v>
      </c>
      <c r="D1436">
        <v>1208</v>
      </c>
      <c r="E1436">
        <v>2628</v>
      </c>
    </row>
    <row r="1437" spans="1:7">
      <c r="A1437" t="s">
        <v>824</v>
      </c>
      <c r="B1437">
        <v>396</v>
      </c>
      <c r="E1437">
        <v>396</v>
      </c>
    </row>
    <row r="1438" spans="1:7">
      <c r="A1438" t="s">
        <v>615</v>
      </c>
      <c r="B1438">
        <v>978</v>
      </c>
      <c r="C1438">
        <v>1555</v>
      </c>
      <c r="D1438">
        <v>1095</v>
      </c>
      <c r="E1438">
        <v>3628</v>
      </c>
    </row>
    <row r="1439" spans="1:7">
      <c r="A1439" t="s">
        <v>820</v>
      </c>
      <c r="B1439">
        <v>788</v>
      </c>
      <c r="C1439">
        <v>1083</v>
      </c>
      <c r="E1439">
        <v>1871</v>
      </c>
    </row>
    <row r="1440" spans="1:7">
      <c r="A1440" t="s">
        <v>666</v>
      </c>
      <c r="B1440">
        <v>195</v>
      </c>
      <c r="D1440">
        <v>349</v>
      </c>
      <c r="E1440">
        <v>544</v>
      </c>
    </row>
    <row r="1441" spans="1:5">
      <c r="A1441" t="s">
        <v>1432</v>
      </c>
      <c r="C1441">
        <v>55</v>
      </c>
      <c r="E1441">
        <v>55</v>
      </c>
    </row>
    <row r="1442" spans="1:5">
      <c r="A1442" t="s">
        <v>822</v>
      </c>
      <c r="C1442">
        <v>551</v>
      </c>
      <c r="D1442">
        <v>1606</v>
      </c>
      <c r="E1442">
        <v>2157</v>
      </c>
    </row>
    <row r="1443" spans="1:5">
      <c r="A1443" t="s">
        <v>469</v>
      </c>
      <c r="B1443">
        <v>2883</v>
      </c>
      <c r="C1443">
        <v>4700</v>
      </c>
      <c r="D1443">
        <v>4270</v>
      </c>
      <c r="E1443">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A2870" sqref="A28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1035</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1020</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1035</v>
      </c>
      <c r="C32" s="87">
        <v>45707</v>
      </c>
      <c r="D32" s="52">
        <v>1978</v>
      </c>
      <c r="E32" s="52"/>
      <c r="F32" s="53" t="s">
        <v>1442</v>
      </c>
      <c r="G32" t="str">
        <f t="shared" si="0"/>
        <v>February</v>
      </c>
    </row>
    <row r="33" spans="1:7">
      <c r="A33" s="52" t="s">
        <v>361</v>
      </c>
      <c r="B33" s="176" t="s">
        <v>1023</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1035</v>
      </c>
      <c r="C39" s="87">
        <v>45708</v>
      </c>
      <c r="D39" s="52">
        <v>851</v>
      </c>
      <c r="E39" s="52"/>
      <c r="F39" s="53" t="s">
        <v>1446</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1035</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1020</v>
      </c>
      <c r="C54" s="87">
        <v>45709</v>
      </c>
      <c r="D54" s="52">
        <v>1462</v>
      </c>
      <c r="E54" s="52"/>
      <c r="F54" s="53" t="s">
        <v>1436</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1023</v>
      </c>
      <c r="C57" s="87">
        <v>45712</v>
      </c>
      <c r="D57" s="52">
        <v>2087</v>
      </c>
      <c r="E57" s="52"/>
      <c r="F57" s="53" t="s">
        <v>1450</v>
      </c>
      <c r="G57" t="str">
        <f t="shared" si="0"/>
        <v>February</v>
      </c>
    </row>
    <row r="58" spans="1:7">
      <c r="A58" s="52" t="s">
        <v>357</v>
      </c>
      <c r="B58" s="176" t="s">
        <v>1049</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1444</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1030</v>
      </c>
      <c r="C112" s="87">
        <v>45714</v>
      </c>
      <c r="D112" s="52">
        <v>399</v>
      </c>
      <c r="E112" s="52"/>
      <c r="F112" s="53" t="s">
        <v>1459</v>
      </c>
      <c r="G112" t="str">
        <f t="shared" si="1"/>
        <v>February</v>
      </c>
    </row>
    <row r="113" spans="1:7">
      <c r="A113" s="52" t="s">
        <v>404</v>
      </c>
      <c r="B113" s="143" t="s">
        <v>1041</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1020</v>
      </c>
      <c r="C117" s="57">
        <v>45715</v>
      </c>
      <c r="D117" s="53">
        <v>437</v>
      </c>
      <c r="E117" s="53"/>
      <c r="F117" s="53" t="s">
        <v>1461</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1023</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1035</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1023</v>
      </c>
      <c r="C132" s="57">
        <v>45715</v>
      </c>
      <c r="D132" s="53">
        <v>513</v>
      </c>
      <c r="E132" s="53"/>
      <c r="F132" s="69" t="s">
        <v>1436</v>
      </c>
      <c r="G132" t="str">
        <f t="shared" si="2"/>
        <v>February</v>
      </c>
    </row>
    <row r="133" spans="1:7">
      <c r="A133" s="52" t="s">
        <v>291</v>
      </c>
      <c r="B133" s="88" t="s">
        <v>1020</v>
      </c>
      <c r="C133" s="57">
        <v>45715</v>
      </c>
      <c r="D133" s="53"/>
      <c r="E133" s="53"/>
      <c r="F133" s="69" t="s">
        <v>1463</v>
      </c>
      <c r="G133" t="str">
        <f t="shared" si="2"/>
        <v>February</v>
      </c>
    </row>
    <row r="134" spans="1:7">
      <c r="A134" s="52" t="s">
        <v>292</v>
      </c>
      <c r="B134" s="88" t="s">
        <v>1020</v>
      </c>
      <c r="C134" s="57">
        <v>45715</v>
      </c>
      <c r="D134" s="53"/>
      <c r="E134" s="53"/>
      <c r="F134" s="69" t="s">
        <v>1463</v>
      </c>
      <c r="G134" t="str">
        <f t="shared" si="2"/>
        <v>February</v>
      </c>
    </row>
    <row r="135" spans="1:7">
      <c r="A135" s="52" t="s">
        <v>163</v>
      </c>
      <c r="B135" s="143" t="s">
        <v>1023</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1023</v>
      </c>
      <c r="C137" s="57">
        <v>45715</v>
      </c>
      <c r="D137" s="53"/>
      <c r="E137" s="53"/>
      <c r="F137" s="69" t="s">
        <v>1463</v>
      </c>
      <c r="G137" t="str">
        <f t="shared" si="2"/>
        <v>February</v>
      </c>
    </row>
    <row r="138" spans="1:7">
      <c r="A138" s="52" t="s">
        <v>357</v>
      </c>
      <c r="B138" s="143" t="s">
        <v>1049</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1030</v>
      </c>
      <c r="C143" s="57">
        <v>45715</v>
      </c>
      <c r="D143" s="53">
        <v>335</v>
      </c>
      <c r="E143" s="53"/>
      <c r="F143" s="69" t="s">
        <v>1444</v>
      </c>
      <c r="G143" t="str">
        <f t="shared" si="2"/>
        <v>February</v>
      </c>
    </row>
    <row r="144" spans="1:7">
      <c r="A144" s="52" t="s">
        <v>404</v>
      </c>
      <c r="B144" s="143" t="s">
        <v>1041</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1035</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1020</v>
      </c>
      <c r="C148" s="57">
        <v>45716</v>
      </c>
      <c r="D148" s="58" t="s">
        <v>1463</v>
      </c>
      <c r="E148" s="58"/>
      <c r="F148" s="53"/>
      <c r="G148" t="str">
        <f t="shared" si="2"/>
        <v>February</v>
      </c>
    </row>
    <row r="149" spans="1:7">
      <c r="A149" s="860" t="s">
        <v>382</v>
      </c>
      <c r="B149" s="863" t="s">
        <v>1035</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1014</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1023</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1035</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1023</v>
      </c>
      <c r="C163" s="57">
        <v>45716</v>
      </c>
      <c r="D163" s="58" t="s">
        <v>1463</v>
      </c>
      <c r="E163" s="58"/>
      <c r="F163" s="53"/>
      <c r="G163" t="str">
        <f t="shared" si="2"/>
        <v>February</v>
      </c>
    </row>
    <row r="164" spans="1:7">
      <c r="A164" s="52" t="s">
        <v>291</v>
      </c>
      <c r="B164" s="88" t="s">
        <v>1020</v>
      </c>
      <c r="C164" s="57">
        <v>45716</v>
      </c>
      <c r="D164" s="58">
        <v>886</v>
      </c>
      <c r="E164" s="58"/>
      <c r="F164" s="53" t="s">
        <v>1449</v>
      </c>
      <c r="G164" t="str">
        <f t="shared" si="2"/>
        <v>February</v>
      </c>
    </row>
    <row r="165" spans="1:7">
      <c r="A165" s="52" t="s">
        <v>292</v>
      </c>
      <c r="B165" s="88" t="s">
        <v>1020</v>
      </c>
      <c r="C165" s="57">
        <v>45716</v>
      </c>
      <c r="D165" s="58">
        <v>384</v>
      </c>
      <c r="E165" s="58"/>
      <c r="F165" s="53" t="s">
        <v>1447</v>
      </c>
      <c r="G165" t="str">
        <f t="shared" si="2"/>
        <v>February</v>
      </c>
    </row>
    <row r="166" spans="1:7">
      <c r="A166" s="52" t="s">
        <v>163</v>
      </c>
      <c r="B166" s="143" t="s">
        <v>1023</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1030</v>
      </c>
      <c r="C174" s="57">
        <v>45716</v>
      </c>
      <c r="D174" s="84">
        <v>1339</v>
      </c>
      <c r="E174" s="84"/>
      <c r="F174" s="47" t="s">
        <v>1467</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1035</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1020</v>
      </c>
      <c r="C179" s="57">
        <v>45719</v>
      </c>
      <c r="D179" s="58" t="s">
        <v>1463</v>
      </c>
      <c r="E179" s="58"/>
      <c r="F179" s="53"/>
      <c r="G179" t="str">
        <f t="shared" si="2"/>
        <v>March</v>
      </c>
    </row>
    <row r="180" spans="1:7">
      <c r="A180" s="860" t="s">
        <v>382</v>
      </c>
      <c r="B180" s="863" t="s">
        <v>1035</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1014</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1023</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1035</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1023</v>
      </c>
      <c r="C194" s="57">
        <v>45719</v>
      </c>
      <c r="D194" s="58" t="s">
        <v>1463</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1453</v>
      </c>
      <c r="G196" t="str">
        <f t="shared" si="3"/>
        <v>March</v>
      </c>
    </row>
    <row r="197" spans="1:7">
      <c r="A197" s="52" t="s">
        <v>163</v>
      </c>
      <c r="B197" s="143" t="s">
        <v>1023</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1030</v>
      </c>
      <c r="C205" s="57">
        <v>45719</v>
      </c>
      <c r="D205" s="84">
        <v>1292</v>
      </c>
      <c r="E205" s="84"/>
      <c r="F205" s="47" t="s">
        <v>1449</v>
      </c>
      <c r="G205" t="str">
        <f t="shared" si="3"/>
        <v>March</v>
      </c>
    </row>
    <row r="206" spans="1:7">
      <c r="A206" s="52" t="s">
        <v>404</v>
      </c>
      <c r="B206" s="143" t="s">
        <v>1041</v>
      </c>
      <c r="C206" s="57">
        <v>45719</v>
      </c>
      <c r="D206" s="58" t="s">
        <v>1463</v>
      </c>
      <c r="E206" s="58"/>
      <c r="F206" s="53"/>
      <c r="G206" t="str">
        <f t="shared" si="3"/>
        <v>March</v>
      </c>
    </row>
    <row r="207" spans="1:7">
      <c r="A207" s="52" t="s">
        <v>402</v>
      </c>
      <c r="B207" s="143" t="s">
        <v>1041</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1049</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1020</v>
      </c>
      <c r="C216" s="57">
        <v>45720</v>
      </c>
      <c r="D216" s="58">
        <v>408</v>
      </c>
      <c r="E216" s="58"/>
      <c r="F216" s="53" t="s">
        <v>1456</v>
      </c>
      <c r="G216" t="str">
        <f t="shared" si="3"/>
        <v>March</v>
      </c>
    </row>
    <row r="217" spans="1:8">
      <c r="A217" s="52" t="s">
        <v>292</v>
      </c>
      <c r="B217" s="88" t="s">
        <v>1020</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1030</v>
      </c>
      <c r="C219" s="57">
        <v>45720</v>
      </c>
      <c r="D219" s="84">
        <v>1022</v>
      </c>
      <c r="E219" s="84"/>
      <c r="F219" s="47" t="s">
        <v>1449</v>
      </c>
      <c r="G219" t="str">
        <f t="shared" si="3"/>
        <v>March</v>
      </c>
    </row>
    <row r="220" spans="1:8">
      <c r="A220" s="52" t="s">
        <v>404</v>
      </c>
      <c r="B220" s="143" t="s">
        <v>1041</v>
      </c>
      <c r="C220" s="57">
        <v>45720</v>
      </c>
      <c r="D220" s="58" t="s">
        <v>1463</v>
      </c>
      <c r="E220" s="58"/>
      <c r="F220" s="53"/>
      <c r="G220" t="str">
        <f t="shared" si="3"/>
        <v>March</v>
      </c>
    </row>
    <row r="221" spans="1:8">
      <c r="A221" s="52" t="s">
        <v>402</v>
      </c>
      <c r="B221" s="143" t="s">
        <v>1041</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1049</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1475</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1030</v>
      </c>
      <c r="C254" s="57">
        <v>45721</v>
      </c>
      <c r="D254" s="84">
        <v>1246</v>
      </c>
      <c r="E254" s="84"/>
      <c r="F254" s="68" t="s">
        <v>1478</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1020</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1041</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1486</v>
      </c>
      <c r="G320" t="str">
        <f t="shared" si="4"/>
        <v>March</v>
      </c>
    </row>
    <row r="321" spans="1:7">
      <c r="A321" s="52" t="s">
        <v>291</v>
      </c>
      <c r="B321" s="88" t="s">
        <v>1020</v>
      </c>
      <c r="C321" s="23">
        <v>45723</v>
      </c>
      <c r="D321" s="69">
        <v>875</v>
      </c>
      <c r="E321" s="69"/>
      <c r="F321" s="69" t="s">
        <v>1487</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1030</v>
      </c>
      <c r="C331" s="23">
        <v>45723</v>
      </c>
      <c r="D331" s="69">
        <v>288</v>
      </c>
      <c r="E331" s="69"/>
      <c r="F331" s="69" t="s">
        <v>1489</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1020</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1041</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1035</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1444</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1041</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1020</v>
      </c>
      <c r="C426" s="23">
        <v>45727</v>
      </c>
      <c r="D426" s="58">
        <v>304</v>
      </c>
      <c r="E426" s="58"/>
      <c r="G426" t="str">
        <f t="shared" si="6"/>
        <v>March</v>
      </c>
    </row>
    <row r="427" spans="1:7">
      <c r="A427" s="53" t="s">
        <v>1368</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1035</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1020</v>
      </c>
      <c r="C433" s="23">
        <v>45728</v>
      </c>
      <c r="D433" s="58" t="s">
        <v>1463</v>
      </c>
      <c r="E433" s="58"/>
      <c r="G433" t="str">
        <f t="shared" si="6"/>
        <v>March</v>
      </c>
    </row>
    <row r="434" spans="1:7">
      <c r="A434" s="860" t="s">
        <v>382</v>
      </c>
      <c r="B434" s="863" t="s">
        <v>1035</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1014</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1023</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1035</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1023</v>
      </c>
      <c r="C448" s="23">
        <v>45728</v>
      </c>
      <c r="D448" s="58" t="s">
        <v>1463</v>
      </c>
      <c r="E448" s="58"/>
      <c r="G448" t="str">
        <f t="shared" si="6"/>
        <v>March</v>
      </c>
    </row>
    <row r="449" spans="1:7">
      <c r="A449" s="52" t="s">
        <v>291</v>
      </c>
      <c r="B449" s="88" t="s">
        <v>1020</v>
      </c>
      <c r="C449" s="23">
        <v>45728</v>
      </c>
      <c r="D449" s="58" t="s">
        <v>1463</v>
      </c>
      <c r="E449" s="58"/>
      <c r="G449" t="str">
        <f t="shared" si="6"/>
        <v>March</v>
      </c>
    </row>
    <row r="450" spans="1:7">
      <c r="A450" s="52" t="s">
        <v>292</v>
      </c>
      <c r="B450" s="88" t="s">
        <v>1020</v>
      </c>
      <c r="C450" s="23">
        <v>45728</v>
      </c>
      <c r="D450" s="58" t="s">
        <v>1463</v>
      </c>
      <c r="E450" s="58"/>
      <c r="G450" t="str">
        <f t="shared" si="6"/>
        <v>March</v>
      </c>
    </row>
    <row r="451" spans="1:7">
      <c r="A451" s="52" t="s">
        <v>163</v>
      </c>
      <c r="B451" s="143" t="s">
        <v>1023</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1023</v>
      </c>
      <c r="C453" s="23">
        <v>45728</v>
      </c>
      <c r="D453" s="58" t="s">
        <v>1463</v>
      </c>
      <c r="E453" s="58"/>
      <c r="G453" t="str">
        <f t="shared" si="7"/>
        <v>March</v>
      </c>
    </row>
    <row r="454" spans="1:7">
      <c r="A454" s="52" t="s">
        <v>357</v>
      </c>
      <c r="B454" s="143" t="s">
        <v>1049</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1030</v>
      </c>
      <c r="C459" s="23">
        <v>45728</v>
      </c>
      <c r="D459" s="58" t="s">
        <v>1463</v>
      </c>
      <c r="E459" s="58"/>
      <c r="G459" t="str">
        <f t="shared" si="7"/>
        <v>March</v>
      </c>
    </row>
    <row r="460" spans="1:7">
      <c r="A460" s="52" t="s">
        <v>404</v>
      </c>
      <c r="B460" s="143" t="s">
        <v>1041</v>
      </c>
      <c r="C460" s="23">
        <v>45728</v>
      </c>
      <c r="D460" s="58" t="s">
        <v>1463</v>
      </c>
      <c r="E460" s="58"/>
      <c r="G460" t="str">
        <f t="shared" si="7"/>
        <v>March</v>
      </c>
    </row>
    <row r="461" spans="1:7">
      <c r="A461" s="52" t="s">
        <v>402</v>
      </c>
      <c r="B461" s="143" t="s">
        <v>1041</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1049</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1020</v>
      </c>
      <c r="C472" s="23">
        <v>45728</v>
      </c>
      <c r="D472" s="58">
        <v>205</v>
      </c>
      <c r="E472" s="58"/>
      <c r="G472" t="str">
        <f t="shared" si="7"/>
        <v>March</v>
      </c>
    </row>
    <row r="473" spans="1:7">
      <c r="A473" s="53" t="s">
        <v>1368</v>
      </c>
      <c r="B473" s="91" t="s">
        <v>1023</v>
      </c>
      <c r="C473" s="23">
        <v>45728</v>
      </c>
      <c r="D473" s="58" t="s">
        <v>1463</v>
      </c>
      <c r="E473" s="58"/>
      <c r="G473" t="str">
        <f t="shared" si="7"/>
        <v>March</v>
      </c>
    </row>
    <row r="474" spans="1:7">
      <c r="A474" s="53" t="s">
        <v>406</v>
      </c>
      <c r="B474" s="91" t="s">
        <v>1023</v>
      </c>
      <c r="C474" s="23">
        <v>45728</v>
      </c>
      <c r="D474" s="58" t="s">
        <v>1463</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1436</v>
      </c>
      <c r="G476" t="str">
        <f t="shared" si="7"/>
        <v>March</v>
      </c>
    </row>
    <row r="477" spans="1:7">
      <c r="A477" s="867" t="s">
        <v>429</v>
      </c>
      <c r="B477" s="595" t="s">
        <v>1049</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1035</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1035</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1023</v>
      </c>
      <c r="C498" s="23">
        <v>45729</v>
      </c>
      <c r="D498" s="58" t="s">
        <v>1463</v>
      </c>
      <c r="E498" s="58"/>
      <c r="G498" t="str">
        <f t="shared" si="7"/>
        <v>March</v>
      </c>
    </row>
    <row r="499" spans="1:7">
      <c r="A499" s="52" t="s">
        <v>291</v>
      </c>
      <c r="B499" s="88" t="s">
        <v>1020</v>
      </c>
      <c r="C499" s="23">
        <v>45729</v>
      </c>
      <c r="D499" s="58" t="s">
        <v>1463</v>
      </c>
      <c r="E499" s="58"/>
      <c r="G499" t="str">
        <f t="shared" si="7"/>
        <v>March</v>
      </c>
    </row>
    <row r="500" spans="1:7">
      <c r="A500" s="52" t="s">
        <v>292</v>
      </c>
      <c r="B500" s="88" t="s">
        <v>1020</v>
      </c>
      <c r="C500" s="23">
        <v>45729</v>
      </c>
      <c r="D500" s="58" t="s">
        <v>1463</v>
      </c>
      <c r="E500" s="58"/>
      <c r="G500" t="str">
        <f t="shared" si="7"/>
        <v>March</v>
      </c>
    </row>
    <row r="501" spans="1:7">
      <c r="A501" s="52" t="s">
        <v>163</v>
      </c>
      <c r="B501" s="143" t="s">
        <v>1023</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1023</v>
      </c>
      <c r="C503" s="23">
        <v>45729</v>
      </c>
      <c r="D503" s="58" t="s">
        <v>1463</v>
      </c>
      <c r="E503" s="58"/>
      <c r="G503" t="str">
        <f t="shared" si="7"/>
        <v>March</v>
      </c>
    </row>
    <row r="504" spans="1:7">
      <c r="A504" s="52" t="s">
        <v>357</v>
      </c>
      <c r="B504" s="143" t="s">
        <v>1049</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1030</v>
      </c>
      <c r="C509" s="23">
        <v>45729</v>
      </c>
      <c r="D509" s="58" t="s">
        <v>1463</v>
      </c>
      <c r="E509" s="58"/>
      <c r="G509" t="str">
        <f t="shared" si="7"/>
        <v>March</v>
      </c>
    </row>
    <row r="510" spans="1:7">
      <c r="A510" s="52" t="s">
        <v>404</v>
      </c>
      <c r="B510" s="143" t="s">
        <v>1041</v>
      </c>
      <c r="C510" s="23">
        <v>45729</v>
      </c>
      <c r="D510" s="58" t="s">
        <v>1463</v>
      </c>
      <c r="E510" s="58"/>
      <c r="G510" t="str">
        <f t="shared" si="7"/>
        <v>March</v>
      </c>
    </row>
    <row r="511" spans="1:7">
      <c r="A511" s="52" t="s">
        <v>402</v>
      </c>
      <c r="B511" s="143" t="s">
        <v>1041</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1049</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1020</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1041</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1020</v>
      </c>
      <c r="C522" s="23">
        <v>45729</v>
      </c>
      <c r="D522" s="58">
        <v>451</v>
      </c>
      <c r="E522" s="58"/>
      <c r="G522" t="str">
        <f t="shared" si="8"/>
        <v>March</v>
      </c>
    </row>
    <row r="523" spans="1:7">
      <c r="A523" s="53" t="s">
        <v>1368</v>
      </c>
      <c r="B523" s="91" t="s">
        <v>1023</v>
      </c>
      <c r="C523" s="23">
        <v>45729</v>
      </c>
      <c r="D523" s="58">
        <v>101</v>
      </c>
      <c r="E523" s="58"/>
      <c r="G523" t="str">
        <f t="shared" si="8"/>
        <v>March</v>
      </c>
    </row>
    <row r="524" spans="1:7">
      <c r="A524" s="53" t="s">
        <v>406</v>
      </c>
      <c r="B524" s="91" t="s">
        <v>1023</v>
      </c>
      <c r="C524" s="23">
        <v>45729</v>
      </c>
      <c r="D524" s="58" t="s">
        <v>1463</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1504</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1023</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1035</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1020</v>
      </c>
      <c r="C534" s="23">
        <v>45730</v>
      </c>
      <c r="D534" s="58"/>
      <c r="E534" s="58"/>
      <c r="F534" s="58" t="s">
        <v>1463</v>
      </c>
      <c r="G534" t="str">
        <f t="shared" si="8"/>
        <v>March</v>
      </c>
    </row>
    <row r="535" spans="1:7">
      <c r="A535" s="860" t="s">
        <v>382</v>
      </c>
      <c r="B535" s="863" t="s">
        <v>1035</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1014</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1035</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1023</v>
      </c>
      <c r="C549" s="23">
        <v>45730</v>
      </c>
      <c r="D549" s="58"/>
      <c r="E549" s="58"/>
      <c r="F549" s="58" t="s">
        <v>1463</v>
      </c>
      <c r="G549" t="str">
        <f t="shared" si="8"/>
        <v>March</v>
      </c>
    </row>
    <row r="550" spans="1:7">
      <c r="A550" s="52" t="s">
        <v>291</v>
      </c>
      <c r="B550" s="88" t="s">
        <v>1020</v>
      </c>
      <c r="C550" s="23">
        <v>45730</v>
      </c>
      <c r="D550" s="58"/>
      <c r="E550" s="58"/>
      <c r="F550" s="58" t="s">
        <v>1463</v>
      </c>
      <c r="G550" t="str">
        <f t="shared" si="8"/>
        <v>March</v>
      </c>
    </row>
    <row r="551" spans="1:7">
      <c r="A551" s="52" t="s">
        <v>292</v>
      </c>
      <c r="B551" s="88" t="s">
        <v>1020</v>
      </c>
      <c r="C551" s="23">
        <v>45730</v>
      </c>
      <c r="D551" s="58"/>
      <c r="E551" s="58"/>
      <c r="F551" s="58" t="s">
        <v>1463</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1023</v>
      </c>
      <c r="C554" s="23">
        <v>45730</v>
      </c>
      <c r="D554" s="58" t="s">
        <v>1463</v>
      </c>
      <c r="E554" s="58"/>
      <c r="F554" s="58" t="s">
        <v>1463</v>
      </c>
      <c r="G554" t="str">
        <f t="shared" si="8"/>
        <v>March</v>
      </c>
    </row>
    <row r="555" spans="1:7">
      <c r="A555" s="52" t="s">
        <v>357</v>
      </c>
      <c r="B555" s="143" t="s">
        <v>1049</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1030</v>
      </c>
      <c r="C560" s="23">
        <v>45730</v>
      </c>
      <c r="D560" s="58" t="s">
        <v>1463</v>
      </c>
      <c r="E560" s="58"/>
      <c r="F560" s="58"/>
      <c r="G560" t="str">
        <f t="shared" si="8"/>
        <v>March</v>
      </c>
    </row>
    <row r="561" spans="1:7">
      <c r="A561" s="52" t="s">
        <v>404</v>
      </c>
      <c r="B561" s="143" t="s">
        <v>1041</v>
      </c>
      <c r="C561" s="23">
        <v>45730</v>
      </c>
      <c r="D561" s="58" t="s">
        <v>1463</v>
      </c>
      <c r="E561" s="58"/>
      <c r="F561" s="58"/>
      <c r="G561" t="str">
        <f t="shared" si="8"/>
        <v>March</v>
      </c>
    </row>
    <row r="562" spans="1:7">
      <c r="A562" s="52" t="s">
        <v>402</v>
      </c>
      <c r="B562" s="143" t="s">
        <v>1041</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1049</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1020</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1041</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1020</v>
      </c>
      <c r="C573" s="23">
        <v>45730</v>
      </c>
      <c r="D573" s="58" t="s">
        <v>1463</v>
      </c>
      <c r="E573" s="58"/>
      <c r="F573" s="58"/>
      <c r="G573" t="str">
        <f t="shared" si="8"/>
        <v>March</v>
      </c>
    </row>
    <row r="574" spans="1:7">
      <c r="A574" s="53" t="s">
        <v>1368</v>
      </c>
      <c r="B574" s="91" t="s">
        <v>1023</v>
      </c>
      <c r="C574" s="23">
        <v>45730</v>
      </c>
      <c r="D574" s="58" t="s">
        <v>1463</v>
      </c>
      <c r="E574" s="58"/>
      <c r="F574" s="58"/>
      <c r="G574" t="str">
        <f t="shared" si="8"/>
        <v>March</v>
      </c>
    </row>
    <row r="575" spans="1:7">
      <c r="A575" s="53" t="s">
        <v>406</v>
      </c>
      <c r="B575" s="91" t="s">
        <v>1023</v>
      </c>
      <c r="C575" s="23">
        <v>45730</v>
      </c>
      <c r="D575" s="58" t="s">
        <v>1463</v>
      </c>
      <c r="E575" s="58"/>
      <c r="F575" s="58"/>
      <c r="G575" t="str">
        <f t="shared" si="8"/>
        <v>March</v>
      </c>
    </row>
    <row r="576" spans="1:7">
      <c r="A576" s="53" t="s">
        <v>372</v>
      </c>
      <c r="B576" s="91" t="s">
        <v>1041</v>
      </c>
      <c r="C576" s="23">
        <v>45730</v>
      </c>
      <c r="D576" s="58">
        <v>75</v>
      </c>
      <c r="E576" s="58"/>
      <c r="F576" s="68" t="s">
        <v>1511</v>
      </c>
      <c r="G576" t="str">
        <f t="shared" si="8"/>
        <v>March</v>
      </c>
    </row>
    <row r="577" spans="1:7">
      <c r="A577" s="53" t="s">
        <v>349</v>
      </c>
      <c r="B577" s="91" t="s">
        <v>1023</v>
      </c>
      <c r="C577" s="23">
        <v>45730</v>
      </c>
      <c r="D577" s="84">
        <v>2048</v>
      </c>
      <c r="E577" s="84"/>
      <c r="F577" s="47" t="s">
        <v>1512</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1023</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1035</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1023</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1035</v>
      </c>
      <c r="C589" s="23">
        <v>45733</v>
      </c>
      <c r="E589" s="11"/>
      <c r="F589" s="58" t="s">
        <v>1463</v>
      </c>
      <c r="G589" t="str">
        <f t="shared" si="9"/>
        <v>March</v>
      </c>
    </row>
    <row r="590" spans="1:7">
      <c r="A590" s="52" t="s">
        <v>361</v>
      </c>
      <c r="B590" s="177" t="s">
        <v>1023</v>
      </c>
      <c r="C590" s="23">
        <v>45733</v>
      </c>
      <c r="E590" s="11"/>
      <c r="F590" s="58" t="s">
        <v>1463</v>
      </c>
      <c r="G590" t="str">
        <f t="shared" si="9"/>
        <v>March</v>
      </c>
    </row>
    <row r="591" spans="1:7">
      <c r="A591" s="52" t="s">
        <v>291</v>
      </c>
      <c r="B591" s="88" t="s">
        <v>1020</v>
      </c>
      <c r="C591" s="23">
        <v>45733</v>
      </c>
      <c r="E591" s="11"/>
      <c r="F591" s="58" t="s">
        <v>1463</v>
      </c>
      <c r="G591" t="str">
        <f t="shared" si="9"/>
        <v>March</v>
      </c>
    </row>
    <row r="592" spans="1:7">
      <c r="A592" s="52" t="s">
        <v>163</v>
      </c>
      <c r="B592" s="143" t="s">
        <v>1023</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1041</v>
      </c>
      <c r="C596" s="23">
        <v>45733</v>
      </c>
      <c r="E596" s="11"/>
      <c r="F596" s="58" t="s">
        <v>1463</v>
      </c>
      <c r="G596" t="str">
        <f t="shared" si="9"/>
        <v>March</v>
      </c>
    </row>
    <row r="597" spans="1:7">
      <c r="A597" s="52" t="s">
        <v>402</v>
      </c>
      <c r="B597" s="143" t="s">
        <v>1041</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1049</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1041</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1020</v>
      </c>
      <c r="C607" s="23">
        <v>45733</v>
      </c>
      <c r="E607" s="11"/>
      <c r="F607" s="58" t="s">
        <v>1463</v>
      </c>
      <c r="G607" t="str">
        <f t="shared" si="9"/>
        <v>March</v>
      </c>
    </row>
    <row r="608" spans="1:7">
      <c r="A608" s="53" t="s">
        <v>1368</v>
      </c>
      <c r="B608" s="91" t="s">
        <v>1023</v>
      </c>
      <c r="C608" s="23">
        <v>45733</v>
      </c>
      <c r="E608" s="11"/>
      <c r="F608" s="58" t="s">
        <v>1463</v>
      </c>
      <c r="G608" t="str">
        <f t="shared" si="9"/>
        <v>March</v>
      </c>
    </row>
    <row r="609" spans="1:7">
      <c r="A609" s="53" t="s">
        <v>406</v>
      </c>
      <c r="B609" s="91" t="s">
        <v>1023</v>
      </c>
      <c r="C609" s="23">
        <v>45733</v>
      </c>
      <c r="E609" s="11"/>
      <c r="F609" s="58" t="s">
        <v>1463</v>
      </c>
      <c r="G609" t="str">
        <f t="shared" si="9"/>
        <v>March</v>
      </c>
    </row>
    <row r="610" spans="1:7">
      <c r="A610" s="53" t="s">
        <v>349</v>
      </c>
      <c r="B610" s="91" t="s">
        <v>1023</v>
      </c>
      <c r="C610" s="23">
        <v>45733</v>
      </c>
      <c r="D610" s="11">
        <v>919</v>
      </c>
      <c r="E610" s="11"/>
      <c r="F610" s="58" t="s">
        <v>1516</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1023</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1020</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1035</v>
      </c>
      <c r="C619" s="23">
        <v>45734</v>
      </c>
      <c r="E619" s="11"/>
      <c r="F619" s="69" t="s">
        <v>1496</v>
      </c>
      <c r="G619" t="str">
        <f t="shared" si="9"/>
        <v>March</v>
      </c>
    </row>
    <row r="620" spans="1:7">
      <c r="A620" s="52" t="s">
        <v>402</v>
      </c>
      <c r="B620" s="143" t="s">
        <v>1041</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1049</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1020</v>
      </c>
      <c r="C626" s="23">
        <v>45734</v>
      </c>
      <c r="D626" s="11">
        <v>977</v>
      </c>
      <c r="E626" s="11"/>
      <c r="F626" s="11" t="s">
        <v>1524</v>
      </c>
      <c r="G626" t="str">
        <f t="shared" si="9"/>
        <v>March</v>
      </c>
    </row>
    <row r="627" spans="1:7">
      <c r="A627" s="174" t="s">
        <v>418</v>
      </c>
      <c r="B627" s="47" t="s">
        <v>1046</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1041</v>
      </c>
      <c r="C632" s="23">
        <v>45735</v>
      </c>
      <c r="D632" s="84">
        <v>1409</v>
      </c>
      <c r="E632" s="11"/>
      <c r="F632" s="47" t="s">
        <v>1526</v>
      </c>
      <c r="G632" t="str">
        <f t="shared" si="9"/>
        <v>March</v>
      </c>
    </row>
    <row r="633" spans="1:7">
      <c r="A633" s="143" t="s">
        <v>241</v>
      </c>
      <c r="B633" s="76" t="s">
        <v>1023</v>
      </c>
      <c r="C633" s="23">
        <v>45735</v>
      </c>
      <c r="D633" s="58">
        <v>200</v>
      </c>
      <c r="E633" s="11"/>
      <c r="F633" s="47" t="s">
        <v>1527</v>
      </c>
      <c r="G633" t="str">
        <f t="shared" si="9"/>
        <v>March</v>
      </c>
    </row>
    <row r="634" spans="1:7">
      <c r="A634" s="143" t="s">
        <v>406</v>
      </c>
      <c r="B634" s="76" t="s">
        <v>1023</v>
      </c>
      <c r="C634" s="23">
        <v>45735</v>
      </c>
      <c r="D634" s="84">
        <v>1460</v>
      </c>
      <c r="E634" s="11"/>
      <c r="F634" s="47" t="s">
        <v>1528</v>
      </c>
      <c r="G634" t="str">
        <f t="shared" si="9"/>
        <v>March</v>
      </c>
    </row>
    <row r="635" spans="1:7">
      <c r="A635" s="143" t="s">
        <v>429</v>
      </c>
      <c r="B635" s="76" t="s">
        <v>1049</v>
      </c>
      <c r="C635" s="23">
        <v>45735</v>
      </c>
      <c r="D635" s="58">
        <v>18</v>
      </c>
      <c r="E635" s="11"/>
      <c r="F635" s="47" t="s">
        <v>1529</v>
      </c>
      <c r="G635" t="str">
        <f t="shared" si="9"/>
        <v>March</v>
      </c>
    </row>
    <row r="636" spans="1:7">
      <c r="A636" s="143" t="s">
        <v>279</v>
      </c>
      <c r="B636" s="88" t="s">
        <v>1020</v>
      </c>
      <c r="C636" s="23">
        <v>45735</v>
      </c>
      <c r="D636" s="58">
        <v>728</v>
      </c>
      <c r="E636" s="11"/>
      <c r="F636" s="47" t="s">
        <v>1530</v>
      </c>
      <c r="G636" t="str">
        <f t="shared" si="9"/>
        <v>March</v>
      </c>
    </row>
    <row r="637" spans="1:7">
      <c r="A637" s="143" t="s">
        <v>275</v>
      </c>
      <c r="B637" s="88" t="s">
        <v>1020</v>
      </c>
      <c r="C637" s="23">
        <v>45735</v>
      </c>
      <c r="D637" s="58">
        <v>953</v>
      </c>
      <c r="E637" s="11"/>
      <c r="F637" s="47" t="s">
        <v>1531</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1041</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1463</v>
      </c>
      <c r="E642" s="11"/>
      <c r="G642" t="str">
        <f t="shared" si="9"/>
        <v>March</v>
      </c>
    </row>
    <row r="643" spans="1:7">
      <c r="A643" s="143" t="s">
        <v>279</v>
      </c>
      <c r="B643" s="88" t="s">
        <v>1020</v>
      </c>
      <c r="C643" s="23">
        <v>45736</v>
      </c>
      <c r="D643" s="58">
        <v>700</v>
      </c>
      <c r="E643" s="11"/>
      <c r="F643" s="47" t="s">
        <v>1533</v>
      </c>
      <c r="G643" t="str">
        <f t="shared" ref="G643:G706" si="10">TEXT(C643,"mmmm")</f>
        <v>March</v>
      </c>
    </row>
    <row r="644" spans="1:7">
      <c r="A644" s="143" t="s">
        <v>275</v>
      </c>
      <c r="B644" s="88" t="s">
        <v>1020</v>
      </c>
      <c r="C644" s="23">
        <v>45736</v>
      </c>
      <c r="D644" s="84">
        <v>1236</v>
      </c>
      <c r="E644" s="11"/>
      <c r="F644" s="47" t="s">
        <v>1534</v>
      </c>
      <c r="G644" t="str">
        <f t="shared" si="10"/>
        <v>March</v>
      </c>
    </row>
    <row r="645" spans="1:7">
      <c r="A645" s="866" t="s">
        <v>418</v>
      </c>
      <c r="B645" s="866" t="s">
        <v>1046</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1023</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1041</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1463</v>
      </c>
      <c r="E653" s="11"/>
      <c r="G653" t="str">
        <f t="shared" si="10"/>
        <v>March</v>
      </c>
    </row>
    <row r="654" spans="1:7">
      <c r="A654" s="143" t="s">
        <v>279</v>
      </c>
      <c r="B654" s="88" t="s">
        <v>1020</v>
      </c>
      <c r="C654" s="23">
        <v>45736</v>
      </c>
      <c r="D654" s="58">
        <v>700</v>
      </c>
      <c r="E654" s="11"/>
      <c r="F654" s="47" t="s">
        <v>1533</v>
      </c>
      <c r="G654" t="str">
        <f t="shared" si="10"/>
        <v>March</v>
      </c>
    </row>
    <row r="655" spans="1:7">
      <c r="A655" s="143" t="s">
        <v>275</v>
      </c>
      <c r="B655" s="88" t="s">
        <v>1020</v>
      </c>
      <c r="C655" s="23">
        <v>45736</v>
      </c>
      <c r="D655" s="84">
        <v>1236</v>
      </c>
      <c r="E655" s="11"/>
      <c r="F655" s="47" t="s">
        <v>1534</v>
      </c>
      <c r="G655" t="str">
        <f t="shared" si="10"/>
        <v>March</v>
      </c>
    </row>
    <row r="656" spans="1:7">
      <c r="A656" s="866" t="s">
        <v>418</v>
      </c>
      <c r="B656" s="595" t="s">
        <v>1046</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1023</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1041</v>
      </c>
      <c r="C662" s="23">
        <v>45737</v>
      </c>
      <c r="D662" s="58"/>
      <c r="E662" s="11"/>
      <c r="F662" s="58" t="s">
        <v>1538</v>
      </c>
      <c r="G662" t="str">
        <f t="shared" si="10"/>
        <v>March</v>
      </c>
    </row>
    <row r="663" spans="1:7">
      <c r="A663" s="143" t="s">
        <v>429</v>
      </c>
      <c r="B663" s="47" t="s">
        <v>1049</v>
      </c>
      <c r="C663" s="23">
        <v>45737</v>
      </c>
      <c r="D663" s="58"/>
      <c r="E663" s="11"/>
      <c r="F663" s="58" t="s">
        <v>1539</v>
      </c>
      <c r="G663" t="str">
        <f t="shared" si="10"/>
        <v>March</v>
      </c>
    </row>
    <row r="664" spans="1:7">
      <c r="A664" s="143" t="s">
        <v>279</v>
      </c>
      <c r="B664" s="88" t="s">
        <v>1020</v>
      </c>
      <c r="C664" s="23">
        <v>45737</v>
      </c>
      <c r="D664" s="58">
        <v>709</v>
      </c>
      <c r="E664" s="11"/>
      <c r="F664" s="47" t="s">
        <v>1540</v>
      </c>
      <c r="G664" t="str">
        <f t="shared" si="10"/>
        <v>March</v>
      </c>
    </row>
    <row r="665" spans="1:7">
      <c r="A665" s="866" t="s">
        <v>275</v>
      </c>
      <c r="B665" s="245" t="s">
        <v>1020</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1023</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1023</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1041</v>
      </c>
      <c r="C671" s="23">
        <v>45737</v>
      </c>
      <c r="D671" s="58"/>
      <c r="E671" s="11"/>
      <c r="F671" s="58" t="s">
        <v>1538</v>
      </c>
      <c r="G671" t="str">
        <f t="shared" si="10"/>
        <v>March</v>
      </c>
    </row>
    <row r="672" spans="1:7">
      <c r="A672" s="866" t="s">
        <v>300</v>
      </c>
      <c r="B672" s="595" t="s">
        <v>1023</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1023</v>
      </c>
      <c r="C675" s="23">
        <v>45740</v>
      </c>
      <c r="D675" s="76">
        <v>982</v>
      </c>
      <c r="E675" s="11" t="s">
        <v>1548</v>
      </c>
      <c r="F675" s="47" t="s">
        <v>1442</v>
      </c>
      <c r="G675" t="str">
        <f t="shared" si="10"/>
        <v>March</v>
      </c>
    </row>
    <row r="676" spans="1:7">
      <c r="A676" s="76" t="s">
        <v>269</v>
      </c>
      <c r="B676" s="76" t="s">
        <v>1023</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1041</v>
      </c>
      <c r="C679" s="23">
        <v>45740</v>
      </c>
      <c r="D679" s="76"/>
      <c r="E679" s="11"/>
      <c r="F679" s="76" t="s">
        <v>1551</v>
      </c>
      <c r="G679" t="str">
        <f t="shared" si="10"/>
        <v>March</v>
      </c>
    </row>
    <row r="680" spans="1:7">
      <c r="A680" s="235" t="s">
        <v>279</v>
      </c>
      <c r="B680" s="245" t="s">
        <v>1020</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1020</v>
      </c>
      <c r="C682" s="23">
        <v>45740</v>
      </c>
      <c r="D682" s="76"/>
      <c r="E682" s="11"/>
      <c r="F682" s="76" t="s">
        <v>1485</v>
      </c>
      <c r="G682" t="str">
        <f t="shared" si="10"/>
        <v>March</v>
      </c>
    </row>
    <row r="683" spans="1:7">
      <c r="A683" s="245" t="s">
        <v>1372</v>
      </c>
      <c r="B683" s="245" t="s">
        <v>1020</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1020</v>
      </c>
      <c r="C687" s="23">
        <v>45741</v>
      </c>
      <c r="D687" s="88"/>
      <c r="E687" s="11"/>
      <c r="F687" s="88" t="s">
        <v>1547</v>
      </c>
      <c r="G687" t="str">
        <f t="shared" si="10"/>
        <v>March</v>
      </c>
    </row>
    <row r="688" spans="1:7">
      <c r="A688" s="76" t="s">
        <v>406</v>
      </c>
      <c r="B688" s="76" t="s">
        <v>1023</v>
      </c>
      <c r="C688" s="23">
        <v>45741</v>
      </c>
      <c r="D688" s="76">
        <v>749</v>
      </c>
      <c r="E688" s="11"/>
      <c r="F688" s="47" t="s">
        <v>1556</v>
      </c>
      <c r="G688" t="str">
        <f t="shared" si="10"/>
        <v>March</v>
      </c>
    </row>
    <row r="689" spans="1:7">
      <c r="A689" s="76" t="s">
        <v>285</v>
      </c>
      <c r="B689" s="76" t="s">
        <v>1023</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1041</v>
      </c>
      <c r="C692" s="23">
        <v>45741</v>
      </c>
      <c r="D692" s="76" t="s">
        <v>1463</v>
      </c>
      <c r="E692" s="11"/>
      <c r="G692" t="str">
        <f t="shared" si="10"/>
        <v>March</v>
      </c>
    </row>
    <row r="693" spans="1:7">
      <c r="A693" s="76" t="s">
        <v>427</v>
      </c>
      <c r="B693" s="91" t="s">
        <v>1041</v>
      </c>
      <c r="C693" s="23">
        <v>45741</v>
      </c>
      <c r="D693" s="76" t="s">
        <v>1463</v>
      </c>
      <c r="E693" s="11"/>
      <c r="G693" t="str">
        <f t="shared" si="10"/>
        <v>March</v>
      </c>
    </row>
    <row r="694" spans="1:7">
      <c r="A694" s="76" t="s">
        <v>279</v>
      </c>
      <c r="B694" s="88" t="s">
        <v>1020</v>
      </c>
      <c r="C694" s="23">
        <v>45741</v>
      </c>
      <c r="D694" s="76">
        <v>630</v>
      </c>
      <c r="E694" s="11" t="s">
        <v>1562</v>
      </c>
      <c r="F694" s="47" t="s">
        <v>1561</v>
      </c>
      <c r="G694" t="str">
        <f t="shared" si="10"/>
        <v>March</v>
      </c>
    </row>
    <row r="695" spans="1:7">
      <c r="A695" s="235" t="s">
        <v>429</v>
      </c>
      <c r="B695" s="235" t="s">
        <v>1049</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1020</v>
      </c>
      <c r="C697" s="23">
        <v>45741</v>
      </c>
      <c r="D697" s="76"/>
      <c r="E697" s="11"/>
      <c r="F697" s="76" t="s">
        <v>1485</v>
      </c>
      <c r="G697" t="str">
        <f t="shared" si="10"/>
        <v>March</v>
      </c>
    </row>
    <row r="698" spans="1:7">
      <c r="A698" s="76" t="s">
        <v>277</v>
      </c>
      <c r="B698" s="88" t="s">
        <v>1020</v>
      </c>
      <c r="C698" s="23">
        <v>45741</v>
      </c>
      <c r="D698" s="77">
        <v>1065</v>
      </c>
      <c r="E698" s="76" t="s">
        <v>1552</v>
      </c>
      <c r="F698" s="47" t="s">
        <v>1564</v>
      </c>
      <c r="G698" t="str">
        <f t="shared" si="10"/>
        <v>March</v>
      </c>
    </row>
    <row r="699" spans="1:7">
      <c r="A699" s="76" t="s">
        <v>285</v>
      </c>
      <c r="B699" s="76" t="s">
        <v>1030</v>
      </c>
      <c r="C699" s="23">
        <v>45741</v>
      </c>
      <c r="D699" s="76"/>
      <c r="E699" s="11"/>
      <c r="F699" s="76" t="s">
        <v>1565</v>
      </c>
      <c r="G699" t="str">
        <f t="shared" si="10"/>
        <v>March</v>
      </c>
    </row>
    <row r="700" spans="1:7">
      <c r="A700" s="235" t="s">
        <v>364</v>
      </c>
      <c r="B700" s="245" t="s">
        <v>1020</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1030</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1023</v>
      </c>
      <c r="C711" s="23">
        <v>45742</v>
      </c>
      <c r="D711" s="143">
        <v>713</v>
      </c>
      <c r="E711" s="47"/>
      <c r="F711" s="47" t="s">
        <v>1569</v>
      </c>
      <c r="G711" t="str">
        <f t="shared" si="11"/>
        <v>March</v>
      </c>
    </row>
    <row r="712" spans="1:7">
      <c r="A712" s="76" t="s">
        <v>285</v>
      </c>
      <c r="B712" s="143" t="s">
        <v>1023</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1041</v>
      </c>
      <c r="C715" s="23">
        <v>45742</v>
      </c>
      <c r="D715" s="143" t="s">
        <v>1463</v>
      </c>
      <c r="E715" s="11"/>
      <c r="G715" t="str">
        <f t="shared" si="11"/>
        <v>March</v>
      </c>
    </row>
    <row r="716" spans="1:7">
      <c r="A716" s="76" t="s">
        <v>427</v>
      </c>
      <c r="B716" s="91" t="s">
        <v>1041</v>
      </c>
      <c r="C716" s="23">
        <v>45742</v>
      </c>
      <c r="D716" s="143" t="s">
        <v>1463</v>
      </c>
      <c r="E716" s="11"/>
      <c r="G716" t="str">
        <f t="shared" si="11"/>
        <v>March</v>
      </c>
    </row>
    <row r="717" spans="1:7">
      <c r="A717" s="76" t="s">
        <v>279</v>
      </c>
      <c r="B717" s="88" t="s">
        <v>1020</v>
      </c>
      <c r="C717" s="23">
        <v>45742</v>
      </c>
      <c r="D717" s="143">
        <v>894</v>
      </c>
      <c r="E717" s="11" t="s">
        <v>1563</v>
      </c>
      <c r="F717" s="47" t="s">
        <v>1447</v>
      </c>
      <c r="G717" t="str">
        <f t="shared" si="11"/>
        <v>March</v>
      </c>
    </row>
    <row r="718" spans="1:7">
      <c r="A718" s="235" t="s">
        <v>429</v>
      </c>
      <c r="B718" s="866" t="s">
        <v>1049</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1020</v>
      </c>
      <c r="C720" s="23">
        <v>45742</v>
      </c>
      <c r="D720" s="143">
        <v>825</v>
      </c>
      <c r="E720" s="11" t="s">
        <v>1572</v>
      </c>
      <c r="F720" s="47" t="s">
        <v>1449</v>
      </c>
      <c r="G720" t="str">
        <f t="shared" si="11"/>
        <v>March</v>
      </c>
    </row>
    <row r="721" spans="1:7">
      <c r="A721" s="76" t="s">
        <v>285</v>
      </c>
      <c r="B721" s="76" t="s">
        <v>1030</v>
      </c>
      <c r="C721" s="23">
        <v>45742</v>
      </c>
      <c r="D721" s="143">
        <v>159</v>
      </c>
      <c r="E721" s="11" t="s">
        <v>1563</v>
      </c>
      <c r="F721" s="47" t="s">
        <v>1479</v>
      </c>
      <c r="G721" t="str">
        <f t="shared" si="11"/>
        <v>March</v>
      </c>
    </row>
    <row r="722" spans="1:7">
      <c r="A722" s="76" t="s">
        <v>364</v>
      </c>
      <c r="B722" s="88" t="s">
        <v>1020</v>
      </c>
      <c r="C722" s="23">
        <v>45742</v>
      </c>
      <c r="D722" s="143"/>
      <c r="E722" s="11"/>
      <c r="F722" s="143" t="s">
        <v>1485</v>
      </c>
      <c r="G722" t="str">
        <f t="shared" si="11"/>
        <v>March</v>
      </c>
    </row>
    <row r="723" spans="1:7">
      <c r="A723" s="235" t="s">
        <v>267</v>
      </c>
      <c r="B723" s="235" t="s">
        <v>1030</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1046</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1576</v>
      </c>
      <c r="G730" t="str">
        <f t="shared" si="11"/>
        <v>March</v>
      </c>
    </row>
    <row r="731" spans="1:7">
      <c r="A731" s="76" t="s">
        <v>285</v>
      </c>
      <c r="B731" s="76" t="s">
        <v>1023</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1041</v>
      </c>
      <c r="C733" s="23">
        <v>45743</v>
      </c>
      <c r="D733" s="143">
        <v>137</v>
      </c>
      <c r="E733" s="11" t="s">
        <v>1579</v>
      </c>
      <c r="F733" s="68" t="s">
        <v>1580</v>
      </c>
      <c r="G733" t="str">
        <f t="shared" si="11"/>
        <v>March</v>
      </c>
    </row>
    <row r="734" spans="1:7">
      <c r="A734" s="76" t="s">
        <v>427</v>
      </c>
      <c r="B734" s="91" t="s">
        <v>1041</v>
      </c>
      <c r="C734" s="23">
        <v>45743</v>
      </c>
      <c r="D734" s="143" t="s">
        <v>1463</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1020</v>
      </c>
      <c r="C738" s="23">
        <v>45743</v>
      </c>
      <c r="D738" s="143">
        <v>705</v>
      </c>
      <c r="E738" s="47" t="s">
        <v>1552</v>
      </c>
      <c r="G738" t="str">
        <f t="shared" si="11"/>
        <v>March</v>
      </c>
      <c r="H738" s="98"/>
      <c r="I738" s="98"/>
      <c r="J738" s="98"/>
      <c r="K738" s="98"/>
      <c r="L738" s="98"/>
      <c r="M738" s="98"/>
    </row>
    <row r="739" spans="1:13">
      <c r="A739" s="76" t="s">
        <v>285</v>
      </c>
      <c r="B739" s="76" t="s">
        <v>1030</v>
      </c>
      <c r="C739" s="23">
        <v>45743</v>
      </c>
      <c r="D739" s="143">
        <v>416</v>
      </c>
      <c r="E739" s="47" t="s">
        <v>1581</v>
      </c>
      <c r="F739" s="47" t="s">
        <v>1577</v>
      </c>
      <c r="G739" t="str">
        <f t="shared" si="11"/>
        <v>March</v>
      </c>
      <c r="H739" s="98"/>
      <c r="I739" s="183"/>
      <c r="J739" s="183"/>
      <c r="K739" s="98"/>
      <c r="L739" s="98"/>
      <c r="M739" s="98"/>
    </row>
    <row r="740" spans="1:13">
      <c r="A740" s="76" t="s">
        <v>364</v>
      </c>
      <c r="B740" s="88" t="s">
        <v>1020</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1463</v>
      </c>
      <c r="E747" s="11"/>
      <c r="G747" t="str">
        <f t="shared" si="11"/>
        <v>March</v>
      </c>
      <c r="H747" s="98"/>
      <c r="I747" s="98"/>
      <c r="J747" s="98"/>
      <c r="K747" s="98"/>
      <c r="L747" s="98"/>
      <c r="M747" s="98"/>
    </row>
    <row r="748" spans="1:13">
      <c r="A748" s="76" t="s">
        <v>285</v>
      </c>
      <c r="B748" s="76" t="s">
        <v>1023</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1041</v>
      </c>
      <c r="C751" s="23">
        <v>45744</v>
      </c>
      <c r="D751" s="143"/>
      <c r="E751" s="11"/>
      <c r="F751" s="143" t="s">
        <v>1586</v>
      </c>
      <c r="G751" t="str">
        <f t="shared" si="11"/>
        <v>March</v>
      </c>
      <c r="H751" s="98"/>
      <c r="I751" s="98"/>
      <c r="J751" s="98"/>
      <c r="K751" s="98"/>
      <c r="L751" s="98"/>
      <c r="M751" s="98"/>
    </row>
    <row r="752" spans="1:13">
      <c r="A752" s="76" t="s">
        <v>427</v>
      </c>
      <c r="B752" s="91" t="s">
        <v>1041</v>
      </c>
      <c r="C752" s="23">
        <v>45744</v>
      </c>
      <c r="D752" s="143"/>
      <c r="E752" s="11"/>
      <c r="F752" s="143" t="s">
        <v>1463</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1030</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1046</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1020</v>
      </c>
      <c r="C763" s="23">
        <v>45747</v>
      </c>
      <c r="D763" s="143">
        <v>0</v>
      </c>
      <c r="E763" s="11"/>
      <c r="F763" s="143" t="s">
        <v>1485</v>
      </c>
      <c r="G763" t="str">
        <f t="shared" si="11"/>
        <v>March</v>
      </c>
    </row>
    <row r="764" spans="1:13">
      <c r="A764" s="76" t="s">
        <v>265</v>
      </c>
      <c r="B764" s="76" t="s">
        <v>1023</v>
      </c>
      <c r="C764" s="23">
        <v>45747</v>
      </c>
      <c r="D764" s="142">
        <v>1880</v>
      </c>
      <c r="E764" s="47" t="s">
        <v>1546</v>
      </c>
      <c r="F764" s="47" t="s">
        <v>1436</v>
      </c>
      <c r="G764" t="str">
        <f t="shared" si="11"/>
        <v>March</v>
      </c>
    </row>
    <row r="765" spans="1:13">
      <c r="A765" s="76" t="s">
        <v>285</v>
      </c>
      <c r="B765" s="76" t="s">
        <v>1023</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1041</v>
      </c>
      <c r="C767" s="23">
        <v>45747</v>
      </c>
      <c r="D767" s="143">
        <v>644</v>
      </c>
      <c r="E767" s="11"/>
      <c r="F767" s="47" t="s">
        <v>1594</v>
      </c>
      <c r="G767" t="str">
        <f t="shared" si="11"/>
        <v>March</v>
      </c>
    </row>
    <row r="768" spans="1:13">
      <c r="A768" s="235" t="s">
        <v>508</v>
      </c>
      <c r="B768" s="595" t="s">
        <v>1041</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1030</v>
      </c>
      <c r="C770" s="23">
        <v>45747</v>
      </c>
      <c r="D770" s="143">
        <v>0</v>
      </c>
      <c r="E770" s="11"/>
      <c r="F770" s="143" t="s">
        <v>1596</v>
      </c>
      <c r="G770" t="str">
        <f t="shared" si="11"/>
        <v>March</v>
      </c>
      <c r="H770" s="183"/>
      <c r="I770" s="183"/>
      <c r="J770" s="183"/>
      <c r="K770" s="98"/>
    </row>
    <row r="771" spans="1:11">
      <c r="A771" s="76" t="s">
        <v>349</v>
      </c>
      <c r="B771" s="88" t="s">
        <v>1020</v>
      </c>
      <c r="C771" s="23">
        <v>45747</v>
      </c>
      <c r="D771" s="143">
        <v>0</v>
      </c>
      <c r="E771" s="11"/>
      <c r="F771" s="143" t="s">
        <v>1597</v>
      </c>
      <c r="G771" t="str">
        <f t="shared" ref="G771:G834" si="12">TEXT(C771,"mmmm")</f>
        <v>March</v>
      </c>
      <c r="H771" s="183"/>
      <c r="I771" s="183"/>
      <c r="J771" s="183"/>
      <c r="K771" s="98"/>
    </row>
    <row r="772" spans="1:11">
      <c r="A772" s="235" t="s">
        <v>287</v>
      </c>
      <c r="B772" s="235" t="s">
        <v>1023</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1020</v>
      </c>
      <c r="C781" s="23">
        <v>45748</v>
      </c>
      <c r="D781" s="76"/>
      <c r="E781" s="11"/>
      <c r="F781" s="76" t="s">
        <v>1485</v>
      </c>
      <c r="G781" t="str">
        <f t="shared" si="12"/>
        <v>April</v>
      </c>
      <c r="H781" s="98"/>
      <c r="I781" s="98"/>
      <c r="J781" s="98"/>
      <c r="K781" s="98"/>
    </row>
    <row r="782" spans="1:11">
      <c r="A782" s="76" t="s">
        <v>265</v>
      </c>
      <c r="B782" s="76" t="s">
        <v>1023</v>
      </c>
      <c r="C782" s="23">
        <v>45748</v>
      </c>
      <c r="D782" s="76" t="s">
        <v>1463</v>
      </c>
      <c r="E782" s="11"/>
      <c r="G782" t="str">
        <f t="shared" si="12"/>
        <v>April</v>
      </c>
      <c r="H782" s="98"/>
      <c r="I782" s="98"/>
      <c r="J782" s="98"/>
      <c r="K782" s="98"/>
    </row>
    <row r="783" spans="1:11">
      <c r="A783" s="76" t="s">
        <v>285</v>
      </c>
      <c r="B783" s="76" t="s">
        <v>1023</v>
      </c>
      <c r="C783" s="23">
        <v>45748</v>
      </c>
      <c r="D783" s="76" t="s">
        <v>1463</v>
      </c>
      <c r="E783" s="11"/>
      <c r="G783" t="str">
        <f t="shared" si="12"/>
        <v>April</v>
      </c>
      <c r="H783" s="98"/>
      <c r="I783" s="98"/>
      <c r="J783" s="98"/>
      <c r="K783" s="98"/>
    </row>
    <row r="784" spans="1:11">
      <c r="A784" s="235" t="s">
        <v>508</v>
      </c>
      <c r="B784" s="595" t="s">
        <v>1041</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1046</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1020</v>
      </c>
      <c r="C795" s="23">
        <v>45749</v>
      </c>
      <c r="D795" s="76">
        <v>0</v>
      </c>
      <c r="E795" s="11"/>
      <c r="F795" s="76" t="s">
        <v>1485</v>
      </c>
      <c r="G795" t="str">
        <f t="shared" si="12"/>
        <v>April</v>
      </c>
      <c r="H795" s="98"/>
      <c r="I795" s="98"/>
      <c r="J795" s="98"/>
      <c r="K795" s="98"/>
    </row>
    <row r="796" spans="1:11">
      <c r="A796" s="76" t="s">
        <v>265</v>
      </c>
      <c r="B796" s="76" t="s">
        <v>1023</v>
      </c>
      <c r="C796" s="23">
        <v>45749</v>
      </c>
      <c r="D796" s="76" t="s">
        <v>1463</v>
      </c>
      <c r="E796" s="11"/>
      <c r="G796" t="str">
        <f t="shared" si="12"/>
        <v>April</v>
      </c>
      <c r="H796" s="183"/>
      <c r="I796" s="183"/>
      <c r="J796" s="98"/>
      <c r="K796" s="98"/>
    </row>
    <row r="797" spans="1:11">
      <c r="A797" s="76" t="s">
        <v>285</v>
      </c>
      <c r="B797" s="76" t="s">
        <v>1023</v>
      </c>
      <c r="C797" s="23">
        <v>45749</v>
      </c>
      <c r="D797" s="76" t="s">
        <v>1463</v>
      </c>
      <c r="E797" s="11"/>
      <c r="G797" t="str">
        <f t="shared" si="12"/>
        <v>April</v>
      </c>
      <c r="H797" s="183"/>
      <c r="I797" s="183"/>
      <c r="J797" s="98"/>
      <c r="K797" s="98"/>
    </row>
    <row r="798" spans="1:11">
      <c r="A798" s="235" t="s">
        <v>508</v>
      </c>
      <c r="B798" s="595" t="s">
        <v>1041</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1046</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1604</v>
      </c>
      <c r="G810" t="str">
        <f t="shared" si="12"/>
        <v>April</v>
      </c>
    </row>
    <row r="811" spans="1:11">
      <c r="A811" s="235" t="s">
        <v>508</v>
      </c>
      <c r="B811" s="595" t="s">
        <v>1041</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1046</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1020</v>
      </c>
      <c r="C823" s="23">
        <v>45751</v>
      </c>
      <c r="E823" s="11"/>
      <c r="F823" s="76" t="s">
        <v>1572</v>
      </c>
      <c r="G823" t="str">
        <f t="shared" si="12"/>
        <v>April</v>
      </c>
    </row>
    <row r="824" spans="1:7">
      <c r="A824" s="76" t="s">
        <v>269</v>
      </c>
      <c r="B824" s="76" t="s">
        <v>1023</v>
      </c>
      <c r="C824" s="23">
        <v>45751</v>
      </c>
      <c r="D824" s="11">
        <v>594</v>
      </c>
      <c r="E824" s="11"/>
      <c r="F824" s="11" t="s">
        <v>1613</v>
      </c>
      <c r="G824" t="str">
        <f t="shared" si="12"/>
        <v>April</v>
      </c>
    </row>
    <row r="825" spans="1:7">
      <c r="A825" s="76" t="s">
        <v>285</v>
      </c>
      <c r="B825" s="76" t="s">
        <v>1023</v>
      </c>
      <c r="C825" s="23">
        <v>45751</v>
      </c>
      <c r="E825" s="11"/>
      <c r="F825" s="76" t="s">
        <v>1614</v>
      </c>
      <c r="G825" t="str">
        <f t="shared" si="12"/>
        <v>April</v>
      </c>
    </row>
    <row r="826" spans="1:7">
      <c r="A826" s="76" t="s">
        <v>300</v>
      </c>
      <c r="B826" s="76" t="s">
        <v>1023</v>
      </c>
      <c r="C826" s="23">
        <v>45751</v>
      </c>
      <c r="E826" s="11"/>
      <c r="F826" s="76" t="s">
        <v>1583</v>
      </c>
      <c r="G826" t="str">
        <f t="shared" si="12"/>
        <v>April</v>
      </c>
    </row>
    <row r="827" spans="1:7">
      <c r="A827" s="76" t="s">
        <v>508</v>
      </c>
      <c r="B827" s="91" t="s">
        <v>1041</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1046</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1023</v>
      </c>
      <c r="C837" s="23">
        <v>45754</v>
      </c>
      <c r="D837" s="11">
        <v>367</v>
      </c>
      <c r="E837" s="11"/>
      <c r="F837" s="11" t="s">
        <v>1618</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1049</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1046</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1023</v>
      </c>
      <c r="C859" s="23">
        <v>45756</v>
      </c>
      <c r="E859" s="11"/>
      <c r="F859" s="34" t="s">
        <v>1624</v>
      </c>
      <c r="G859" t="str">
        <f t="shared" si="13"/>
        <v>April</v>
      </c>
    </row>
    <row r="860" spans="1:7">
      <c r="A860" s="76" t="s">
        <v>321</v>
      </c>
      <c r="B860" s="88" t="s">
        <v>1020</v>
      </c>
      <c r="C860" s="23">
        <v>45756</v>
      </c>
      <c r="D860" s="89">
        <v>1376</v>
      </c>
      <c r="E860" s="11"/>
      <c r="F860" s="11" t="s">
        <v>1625</v>
      </c>
      <c r="G860" t="str">
        <f t="shared" si="13"/>
        <v>April</v>
      </c>
    </row>
    <row r="861" spans="1:7">
      <c r="A861" s="235" t="s">
        <v>314</v>
      </c>
      <c r="B861" s="235" t="s">
        <v>1030</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1046</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1626</v>
      </c>
      <c r="G871" t="str">
        <f t="shared" si="13"/>
        <v>April</v>
      </c>
    </row>
    <row r="872" spans="1:7">
      <c r="A872" s="235" t="s">
        <v>343</v>
      </c>
      <c r="B872" s="235" t="s">
        <v>1030</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1020</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1030</v>
      </c>
      <c r="C898" s="23">
        <v>45762</v>
      </c>
      <c r="D898" s="11">
        <v>779</v>
      </c>
      <c r="E898" s="11"/>
      <c r="F898" s="11" t="s">
        <v>1461</v>
      </c>
      <c r="G898" t="str">
        <f t="shared" si="13"/>
        <v>April</v>
      </c>
    </row>
    <row r="899" spans="1:7">
      <c r="A899" s="76" t="s">
        <v>321</v>
      </c>
      <c r="B899" s="88" t="s">
        <v>1020</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1030</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1020</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1030</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1030</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1030</v>
      </c>
      <c r="C926" s="23">
        <v>45764</v>
      </c>
      <c r="D926" s="11">
        <v>338</v>
      </c>
      <c r="E926" s="11"/>
      <c r="F926" s="11" t="s">
        <v>1654</v>
      </c>
      <c r="G926" t="str">
        <f t="shared" si="14"/>
        <v>April</v>
      </c>
    </row>
    <row r="927" spans="1:7">
      <c r="A927" s="233" t="s">
        <v>321</v>
      </c>
      <c r="B927" s="88" t="s">
        <v>1020</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1030</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1030</v>
      </c>
      <c r="C938" s="23">
        <v>45765</v>
      </c>
      <c r="D938" s="11">
        <v>26</v>
      </c>
      <c r="E938" s="11"/>
      <c r="F938" s="11" t="s">
        <v>1660</v>
      </c>
      <c r="G938" t="str">
        <f t="shared" si="14"/>
        <v>April</v>
      </c>
    </row>
    <row r="939" spans="1:7">
      <c r="A939" s="233" t="s">
        <v>321</v>
      </c>
      <c r="B939" s="88" t="s">
        <v>1020</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1020</v>
      </c>
      <c r="C942" s="23">
        <v>45765</v>
      </c>
      <c r="D942" s="11">
        <v>706</v>
      </c>
      <c r="E942" s="11"/>
      <c r="F942" s="11" t="s">
        <v>1479</v>
      </c>
      <c r="G942" t="str">
        <f t="shared" si="14"/>
        <v>April</v>
      </c>
    </row>
    <row r="943" spans="1:7">
      <c r="A943" s="235" t="s">
        <v>345</v>
      </c>
      <c r="B943" s="235" t="s">
        <v>1030</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1041</v>
      </c>
      <c r="C950" s="23">
        <v>45768</v>
      </c>
      <c r="E950" s="11"/>
      <c r="F950" s="76" t="s">
        <v>1669</v>
      </c>
      <c r="G950" t="str">
        <f t="shared" ref="G950:G983" si="15">TEXT(C950,"mmmm")</f>
        <v>April</v>
      </c>
    </row>
    <row r="951" spans="1:7">
      <c r="A951" s="233" t="s">
        <v>314</v>
      </c>
      <c r="B951" s="233" t="s">
        <v>1030</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1030</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1046</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1030</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1023</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1041</v>
      </c>
      <c r="C976" s="23">
        <v>45770</v>
      </c>
      <c r="D976" s="89">
        <v>2348</v>
      </c>
      <c r="F976" s="11" t="s">
        <v>1685</v>
      </c>
      <c r="G976" t="str">
        <f t="shared" si="15"/>
        <v>April</v>
      </c>
    </row>
    <row r="977" spans="1:7">
      <c r="A977" s="233" t="s">
        <v>314</v>
      </c>
      <c r="B977" s="233" t="s">
        <v>1030</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1046</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1023</v>
      </c>
      <c r="C984" s="23">
        <v>45770</v>
      </c>
      <c r="F984" s="249" t="s">
        <v>1690</v>
      </c>
    </row>
    <row r="985" spans="1:7">
      <c r="A985" s="559" t="s">
        <v>406</v>
      </c>
      <c r="B985" s="559" t="s">
        <v>1023</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1041</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1046</v>
      </c>
      <c r="C991" s="23">
        <v>45771</v>
      </c>
      <c r="D991" s="11">
        <v>588</v>
      </c>
      <c r="F991" s="11" t="s">
        <v>1615</v>
      </c>
      <c r="G991" t="str">
        <f t="shared" si="16"/>
        <v>April</v>
      </c>
    </row>
    <row r="992" spans="1:7">
      <c r="A992" s="234" t="s">
        <v>335</v>
      </c>
      <c r="B992" s="234" t="s">
        <v>1046</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1030</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1023</v>
      </c>
      <c r="C997" s="23">
        <v>45771</v>
      </c>
      <c r="F997" s="240" t="s">
        <v>1699</v>
      </c>
      <c r="G997" t="str">
        <f t="shared" si="16"/>
        <v>April</v>
      </c>
    </row>
    <row r="998" spans="1:7">
      <c r="A998" s="559" t="s">
        <v>422</v>
      </c>
      <c r="B998" s="559" t="s">
        <v>1023</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1041</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1041</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1046</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1041</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1041</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1046</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1041</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1041</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1046</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1046</v>
      </c>
      <c r="C1036" s="23">
        <v>45777</v>
      </c>
      <c r="D1036" s="89">
        <v>1498</v>
      </c>
      <c r="F1036" s="11" t="s">
        <v>1723</v>
      </c>
      <c r="G1036" t="str">
        <f t="shared" si="16"/>
        <v>April</v>
      </c>
    </row>
    <row r="1037" spans="1:7">
      <c r="A1037" s="252" t="s">
        <v>339</v>
      </c>
      <c r="B1037" s="233" t="s">
        <v>1020</v>
      </c>
      <c r="C1037" s="23">
        <v>45777</v>
      </c>
      <c r="D1037" s="11">
        <v>594</v>
      </c>
      <c r="F1037" s="11" t="s">
        <v>1724</v>
      </c>
      <c r="G1037" t="str">
        <f t="shared" si="16"/>
        <v>April</v>
      </c>
    </row>
    <row r="1038" spans="1:7">
      <c r="A1038" s="253" t="s">
        <v>427</v>
      </c>
      <c r="B1038" s="235" t="s">
        <v>1041</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1725</v>
      </c>
    </row>
    <row r="1044" spans="1:7">
      <c r="A1044" s="627" t="s">
        <v>327</v>
      </c>
      <c r="B1044" s="235" t="s">
        <v>1041</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1046</v>
      </c>
      <c r="C1047" s="23">
        <v>45778</v>
      </c>
      <c r="D1047" s="11">
        <v>229</v>
      </c>
      <c r="E1047" s="11"/>
      <c r="F1047" s="11" t="s">
        <v>1730</v>
      </c>
      <c r="G1047" t="str">
        <f t="shared" si="16"/>
        <v>May</v>
      </c>
    </row>
    <row r="1048" spans="1:7">
      <c r="A1048" s="69" t="s">
        <v>339</v>
      </c>
      <c r="B1048" s="76" t="s">
        <v>1041</v>
      </c>
      <c r="C1048" s="23">
        <v>45778</v>
      </c>
      <c r="E1048" s="11"/>
      <c r="F1048" s="76" t="s">
        <v>1725</v>
      </c>
      <c r="G1048" t="str">
        <f t="shared" si="16"/>
        <v>May</v>
      </c>
    </row>
    <row r="1049" spans="1:7">
      <c r="A1049" s="627" t="s">
        <v>427</v>
      </c>
      <c r="B1049" s="235" t="s">
        <v>1041</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1041</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1041</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1046</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1041</v>
      </c>
      <c r="C1061" s="23">
        <v>45782</v>
      </c>
      <c r="D1061" s="11">
        <v>640</v>
      </c>
      <c r="F1061" s="11" t="s">
        <v>1736</v>
      </c>
      <c r="G1061" t="str">
        <f t="shared" si="17"/>
        <v>May</v>
      </c>
    </row>
    <row r="1062" spans="1:7">
      <c r="A1062" s="253" t="s">
        <v>507</v>
      </c>
      <c r="B1062" s="235" t="s">
        <v>1041</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1020</v>
      </c>
      <c r="C1064" s="23">
        <v>45782</v>
      </c>
      <c r="F1064" s="88" t="s">
        <v>1739</v>
      </c>
      <c r="G1064" t="str">
        <f t="shared" si="17"/>
        <v>May</v>
      </c>
    </row>
    <row r="1065" spans="1:7">
      <c r="A1065" s="253" t="s">
        <v>333</v>
      </c>
      <c r="B1065" s="234" t="s">
        <v>1046</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1744</v>
      </c>
      <c r="G1073" t="str">
        <f t="shared" si="18"/>
        <v>May</v>
      </c>
    </row>
    <row r="1074" spans="1:7">
      <c r="A1074" s="253" t="s">
        <v>507</v>
      </c>
      <c r="B1074" s="235" t="s">
        <v>1041</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1046</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1023</v>
      </c>
      <c r="C1083" s="23">
        <v>45784</v>
      </c>
      <c r="D1083" s="11">
        <v>592</v>
      </c>
      <c r="F1083" s="11" t="s">
        <v>1750</v>
      </c>
      <c r="G1083" t="str">
        <f>TEXT(C1083,"mmmm")</f>
        <v>May</v>
      </c>
    </row>
    <row r="1084" spans="1:7">
      <c r="A1084" s="252" t="s">
        <v>410</v>
      </c>
      <c r="B1084" s="76" t="s">
        <v>1041</v>
      </c>
      <c r="C1084" s="23">
        <v>45784</v>
      </c>
      <c r="D1084" s="11">
        <v>127</v>
      </c>
      <c r="F1084" s="11" t="s">
        <v>1751</v>
      </c>
      <c r="G1084" t="str">
        <f>TEXT(C1084,"mmmm")</f>
        <v>May</v>
      </c>
    </row>
    <row r="1085" spans="1:7">
      <c r="A1085" s="252" t="s">
        <v>396</v>
      </c>
      <c r="B1085" s="76" t="s">
        <v>1041</v>
      </c>
      <c r="C1085" s="23">
        <v>45784</v>
      </c>
      <c r="D1085" s="11">
        <v>645</v>
      </c>
      <c r="F1085" s="11" t="s">
        <v>1752</v>
      </c>
      <c r="G1085" t="str">
        <f>TEXT(C1085,"mmmm")</f>
        <v>May</v>
      </c>
    </row>
    <row r="1086" spans="1:7">
      <c r="A1086" s="253" t="s">
        <v>333</v>
      </c>
      <c r="B1086" s="234" t="s">
        <v>1046</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1023</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1041</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1046</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1041</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1023</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1041</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1023</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1023</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1023</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1046</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1023</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1046</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1046</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1023</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1023</v>
      </c>
      <c r="C1178" s="23">
        <v>45800</v>
      </c>
      <c r="F1178" s="276" t="s">
        <v>1725</v>
      </c>
      <c r="G1178" t="str">
        <f t="shared" si="21"/>
        <v>May</v>
      </c>
    </row>
    <row r="1179" spans="1:7">
      <c r="A1179" s="253" t="s">
        <v>122</v>
      </c>
      <c r="B1179" s="234" t="s">
        <v>1023</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1023</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1023</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1023</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1023</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1023</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1023</v>
      </c>
      <c r="C1214" s="23">
        <v>45811</v>
      </c>
      <c r="F1214" s="76" t="s">
        <v>104</v>
      </c>
      <c r="G1214" t="s">
        <v>1805</v>
      </c>
    </row>
    <row r="1215" spans="1:7">
      <c r="A1215" s="235" t="s">
        <v>137</v>
      </c>
      <c r="B1215" s="235" t="s">
        <v>1023</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1023</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1023</v>
      </c>
      <c r="C1228" s="23">
        <v>45813</v>
      </c>
      <c r="D1228" s="89">
        <v>1101</v>
      </c>
      <c r="F1228" s="11" t="s">
        <v>1502</v>
      </c>
      <c r="G1228" t="s">
        <v>1805</v>
      </c>
    </row>
    <row r="1229" spans="1:7">
      <c r="A1229" s="76" t="s">
        <v>137</v>
      </c>
      <c r="B1229" s="76" t="s">
        <v>1023</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1023</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1023</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1023</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1023</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1023</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1023</v>
      </c>
      <c r="C1265" s="23">
        <v>45826</v>
      </c>
      <c r="D1265" s="11">
        <v>729</v>
      </c>
      <c r="G1265" t="s">
        <v>1805</v>
      </c>
    </row>
    <row r="1266" spans="1:7">
      <c r="A1266" s="76" t="s">
        <v>137</v>
      </c>
      <c r="B1266" s="76" t="s">
        <v>1023</v>
      </c>
      <c r="C1266" s="23">
        <v>45827</v>
      </c>
      <c r="D1266" s="11">
        <v>464</v>
      </c>
      <c r="G1266" t="s">
        <v>1805</v>
      </c>
    </row>
    <row r="1267" spans="1:7">
      <c r="A1267" s="235" t="s">
        <v>111</v>
      </c>
      <c r="B1267" s="235" t="s">
        <v>1023</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1023</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1023</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1023</v>
      </c>
      <c r="C1295" s="23">
        <v>45834</v>
      </c>
      <c r="D1295" s="11">
        <v>112</v>
      </c>
      <c r="F1295" s="11" t="s">
        <v>1490</v>
      </c>
      <c r="G1295" t="s">
        <v>1805</v>
      </c>
    </row>
    <row r="1296" spans="1:7">
      <c r="A1296" s="233" t="s">
        <v>111</v>
      </c>
      <c r="B1296" s="76" t="s">
        <v>1023</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1023</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1023</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1023</v>
      </c>
      <c r="C1308" s="23">
        <v>45839</v>
      </c>
      <c r="D1308" s="11">
        <v>478</v>
      </c>
      <c r="G1308" t="s">
        <v>1838</v>
      </c>
    </row>
    <row r="1309" spans="1:7">
      <c r="A1309" s="235" t="s">
        <v>137</v>
      </c>
      <c r="B1309" s="246" t="s">
        <v>1023</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1023</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1023</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1023</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1046</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1046</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1023</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951</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951</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951</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951</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1143</v>
      </c>
      <c r="B1563" s="637" t="s">
        <v>1144</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1143</v>
      </c>
      <c r="B1570" s="871" t="s">
        <v>1144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1143</v>
      </c>
      <c r="B1574" s="871" t="s">
        <v>1144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1143</v>
      </c>
      <c r="B1579" s="871" t="s">
        <v>1144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1143</v>
      </c>
      <c r="B1585" s="296" t="s">
        <v>1144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1143</v>
      </c>
      <c r="B1593" s="76" t="s">
        <v>1144</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1143</v>
      </c>
      <c r="B1603" s="178" t="s">
        <v>1144</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1143</v>
      </c>
      <c r="B1608" s="317" t="s">
        <v>1144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983</v>
      </c>
      <c r="B1615" s="175" t="s">
        <v>1364</v>
      </c>
      <c r="C1615" s="239">
        <v>45922</v>
      </c>
      <c r="D1615" s="11">
        <v>335</v>
      </c>
      <c r="F1615" s="556" t="s">
        <v>1798</v>
      </c>
      <c r="G1615" t="s">
        <v>1911</v>
      </c>
    </row>
    <row r="1616" spans="1:7">
      <c r="A1616" s="252" t="s">
        <v>1143</v>
      </c>
      <c r="B1616" s="233" t="s">
        <v>1144</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983</v>
      </c>
      <c r="B1624" s="175" t="s">
        <v>1364</v>
      </c>
      <c r="C1624" s="239">
        <v>45923</v>
      </c>
      <c r="E1624" s="74">
        <v>335</v>
      </c>
      <c r="F1624" s="27" t="s">
        <v>1955</v>
      </c>
      <c r="G1624" t="s">
        <v>1911</v>
      </c>
    </row>
    <row r="1625" spans="1:7">
      <c r="A1625" s="252" t="s">
        <v>1143</v>
      </c>
      <c r="B1625" s="317" t="s">
        <v>1144</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1046</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1143</v>
      </c>
      <c r="B1636" s="317" t="s">
        <v>1144</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1046</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1143</v>
      </c>
      <c r="B1651" s="178" t="s">
        <v>1144</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1046</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1144</v>
      </c>
      <c r="C1657" s="23">
        <v>45926</v>
      </c>
      <c r="D1657" s="11">
        <v>300</v>
      </c>
      <c r="G1657" t="s">
        <v>1911</v>
      </c>
    </row>
    <row r="1658" spans="1:7">
      <c r="A1658" s="233" t="s">
        <v>1400</v>
      </c>
      <c r="B1658" s="560" t="s">
        <v>1966</v>
      </c>
      <c r="C1658" s="23">
        <v>45926</v>
      </c>
      <c r="D1658" s="11">
        <v>364</v>
      </c>
      <c r="G1658" t="s">
        <v>1911</v>
      </c>
    </row>
    <row r="1659" spans="1:7">
      <c r="A1659" s="69" t="s">
        <v>1143</v>
      </c>
      <c r="B1659" s="76" t="s">
        <v>1144</v>
      </c>
      <c r="C1659" s="23">
        <v>45926</v>
      </c>
      <c r="D1659" s="11">
        <v>552</v>
      </c>
      <c r="G1659" t="s">
        <v>1911</v>
      </c>
    </row>
    <row r="1660" spans="1:7">
      <c r="A1660" s="899" t="s">
        <v>1168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1143</v>
      </c>
      <c r="B1669" s="76" t="s">
        <v>1144</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1168</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1143</v>
      </c>
      <c r="B1682" s="234" t="s">
        <v>1144</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1168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1229</v>
      </c>
      <c r="B1692" s="559" t="s">
        <v>56</v>
      </c>
      <c r="C1692" s="23">
        <v>45931</v>
      </c>
      <c r="D1692" s="89">
        <v>1118</v>
      </c>
      <c r="G1692" t="s">
        <v>1974</v>
      </c>
    </row>
    <row r="1693" spans="1:7">
      <c r="A1693" s="69" t="s">
        <v>1143</v>
      </c>
      <c r="B1693" s="76" t="s">
        <v>1144</v>
      </c>
      <c r="C1693" s="23">
        <v>45931</v>
      </c>
      <c r="D1693" s="11">
        <v>312</v>
      </c>
      <c r="G1693" t="s">
        <v>1974</v>
      </c>
    </row>
    <row r="1694" spans="1:7">
      <c r="A1694" s="421" t="s">
        <v>108</v>
      </c>
      <c r="B1694" s="76" t="s">
        <v>54</v>
      </c>
      <c r="C1694" s="23">
        <v>45931</v>
      </c>
      <c r="D1694" s="11">
        <v>753</v>
      </c>
      <c r="G1694" t="s">
        <v>1974</v>
      </c>
    </row>
    <row r="1695" spans="1:7">
      <c r="A1695" s="234" t="s">
        <v>1168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1229</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1143</v>
      </c>
      <c r="B1703" s="235" t="s">
        <v>1144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1168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1143</v>
      </c>
      <c r="B1713" s="235" t="s">
        <v>1144</v>
      </c>
      <c r="C1713" s="23">
        <v>45933</v>
      </c>
      <c r="D1713" s="11">
        <v>617</v>
      </c>
      <c r="G1713" t="s">
        <v>1974</v>
      </c>
    </row>
    <row r="1714" spans="1:7" ht="15.75">
      <c r="A1714" s="76" t="s">
        <v>1399</v>
      </c>
      <c r="B1714" s="175" t="s">
        <v>1364</v>
      </c>
      <c r="C1714" s="239">
        <v>45933</v>
      </c>
      <c r="D1714" s="11">
        <v>486</v>
      </c>
      <c r="G1714" t="s">
        <v>1974</v>
      </c>
    </row>
    <row r="1715" spans="1:7">
      <c r="A1715" s="234" t="s">
        <v>1168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1229</v>
      </c>
      <c r="B1723" s="76" t="s">
        <v>56</v>
      </c>
      <c r="C1723" s="23">
        <v>45936</v>
      </c>
      <c r="D1723" s="89">
        <v>1174</v>
      </c>
      <c r="G1723" t="s">
        <v>1974</v>
      </c>
    </row>
    <row r="1724" spans="1:7">
      <c r="A1724" s="69" t="s">
        <v>1143</v>
      </c>
      <c r="B1724" s="76" t="s">
        <v>1144</v>
      </c>
      <c r="C1724" s="23">
        <v>45936</v>
      </c>
      <c r="D1724" s="11">
        <v>768</v>
      </c>
      <c r="G1724" t="s">
        <v>1974</v>
      </c>
    </row>
    <row r="1725" spans="1:7">
      <c r="A1725" s="234" t="s">
        <v>1399</v>
      </c>
      <c r="B1725" s="234" t="s">
        <v>1046</v>
      </c>
      <c r="C1725" s="23">
        <v>45936</v>
      </c>
      <c r="D1725" s="11">
        <v>225</v>
      </c>
      <c r="G1725" t="s">
        <v>1974</v>
      </c>
    </row>
    <row r="1726" spans="1:7">
      <c r="A1726" s="419" t="s">
        <v>108</v>
      </c>
      <c r="B1726" s="235" t="s">
        <v>54</v>
      </c>
      <c r="C1726" s="23">
        <v>45936</v>
      </c>
      <c r="F1726" s="263" t="s">
        <v>1639</v>
      </c>
      <c r="G1726" t="s">
        <v>1974</v>
      </c>
    </row>
    <row r="1727" spans="1:7">
      <c r="A1727" s="263" t="s">
        <v>1168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1229</v>
      </c>
      <c r="B1733" s="76" t="s">
        <v>56</v>
      </c>
      <c r="C1733" s="239">
        <v>45937</v>
      </c>
      <c r="D1733" s="89">
        <v>1597</v>
      </c>
      <c r="F1733" s="11" t="s">
        <v>1987</v>
      </c>
      <c r="G1733" t="s">
        <v>1974</v>
      </c>
    </row>
    <row r="1734" spans="1:7">
      <c r="A1734" s="69" t="s">
        <v>1143</v>
      </c>
      <c r="B1734" s="76" t="s">
        <v>1144</v>
      </c>
      <c r="C1734" s="239">
        <v>45937</v>
      </c>
      <c r="D1734" s="89">
        <v>1014</v>
      </c>
      <c r="G1734" t="s">
        <v>1974</v>
      </c>
    </row>
    <row r="1735" spans="1:7">
      <c r="A1735" s="235" t="s">
        <v>1399</v>
      </c>
      <c r="B1735" s="235" t="s">
        <v>1046</v>
      </c>
      <c r="C1735" s="239">
        <v>45937</v>
      </c>
      <c r="D1735" s="11">
        <v>416</v>
      </c>
      <c r="G1735" t="s">
        <v>1974</v>
      </c>
    </row>
    <row r="1736" spans="1:7" ht="15.75">
      <c r="A1736" s="76" t="s">
        <v>1399</v>
      </c>
      <c r="B1736" s="175" t="s">
        <v>1364</v>
      </c>
      <c r="C1736" s="239">
        <v>45937</v>
      </c>
      <c r="D1736" s="11">
        <v>871</v>
      </c>
      <c r="G1736" t="s">
        <v>1974</v>
      </c>
    </row>
    <row r="1737" spans="1:7">
      <c r="A1737" s="234" t="s">
        <v>1168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1229</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1046</v>
      </c>
      <c r="C1747" s="23">
        <v>45938</v>
      </c>
      <c r="D1747" s="11">
        <v>418</v>
      </c>
      <c r="G1747" t="s">
        <v>1974</v>
      </c>
    </row>
    <row r="1748" spans="1:7">
      <c r="A1748" s="235" t="s">
        <v>1168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1229</v>
      </c>
      <c r="B1753" s="331" t="s">
        <v>56</v>
      </c>
      <c r="C1753" s="23">
        <v>45939</v>
      </c>
      <c r="F1753" s="480" t="s">
        <v>104</v>
      </c>
      <c r="G1753" t="s">
        <v>1974</v>
      </c>
    </row>
    <row r="1754" spans="1:7" ht="15.75">
      <c r="A1754" s="27" t="s">
        <v>1206</v>
      </c>
      <c r="B1754" s="175" t="s">
        <v>1364</v>
      </c>
      <c r="C1754" s="239">
        <v>45939</v>
      </c>
      <c r="F1754" s="11" t="s">
        <v>1853</v>
      </c>
      <c r="G1754" t="s">
        <v>1974</v>
      </c>
    </row>
    <row r="1755" spans="1:7">
      <c r="A1755" s="253" t="s">
        <v>1143</v>
      </c>
      <c r="B1755" s="871" t="s">
        <v>1144</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1046</v>
      </c>
      <c r="C1757" s="23">
        <v>45939</v>
      </c>
      <c r="F1757" s="480" t="s">
        <v>104</v>
      </c>
      <c r="G1757" t="s">
        <v>1974</v>
      </c>
    </row>
    <row r="1758" spans="1:7">
      <c r="A1758" s="50" t="s">
        <v>1168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1229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1046</v>
      </c>
      <c r="C1765" s="23">
        <v>45940</v>
      </c>
      <c r="F1765" s="240" t="s">
        <v>1993</v>
      </c>
      <c r="G1765" t="s">
        <v>1974</v>
      </c>
    </row>
    <row r="1766" spans="1:7" ht="15.75">
      <c r="A1766" s="76" t="s">
        <v>1149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750</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1004</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1158</v>
      </c>
      <c r="B1786" s="559" t="s">
        <v>54</v>
      </c>
      <c r="C1786" s="23">
        <v>45944</v>
      </c>
      <c r="D1786" s="11">
        <v>927</v>
      </c>
      <c r="F1786" s="11" t="s">
        <v>1981</v>
      </c>
      <c r="G1786" t="s">
        <v>1974</v>
      </c>
    </row>
    <row r="1787" spans="1:7" ht="15.75">
      <c r="A1787" s="178" t="s">
        <v>750</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1004</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1143</v>
      </c>
      <c r="B1794" s="175" t="s">
        <v>1364</v>
      </c>
      <c r="C1794" s="239">
        <v>45945</v>
      </c>
      <c r="D1794" s="11">
        <v>986</v>
      </c>
      <c r="G1794" t="s">
        <v>1974</v>
      </c>
    </row>
    <row r="1795" spans="1:7">
      <c r="A1795" s="234" t="s">
        <v>1164</v>
      </c>
      <c r="B1795" s="273" t="s">
        <v>2006</v>
      </c>
      <c r="C1795" s="23">
        <v>45945</v>
      </c>
      <c r="D1795" s="89">
        <v>1457</v>
      </c>
      <c r="F1795" s="11" t="s">
        <v>2007</v>
      </c>
      <c r="G1795" t="s">
        <v>1974</v>
      </c>
    </row>
    <row r="1796" spans="1:7">
      <c r="A1796" s="263" t="s">
        <v>1158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1164</v>
      </c>
      <c r="B1805" s="233" t="s">
        <v>2006</v>
      </c>
      <c r="C1805" s="239">
        <v>45946</v>
      </c>
      <c r="D1805" s="89">
        <v>1142</v>
      </c>
      <c r="F1805" s="11" t="s">
        <v>2012</v>
      </c>
      <c r="G1805" t="s">
        <v>1974</v>
      </c>
    </row>
    <row r="1806" spans="1:7">
      <c r="A1806" s="234" t="s">
        <v>1158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1229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1164</v>
      </c>
      <c r="B1820" s="244" t="s">
        <v>2006</v>
      </c>
      <c r="C1820" s="23">
        <v>45950</v>
      </c>
      <c r="D1820" s="89">
        <v>1186</v>
      </c>
      <c r="F1820" s="11" t="s">
        <v>1856</v>
      </c>
      <c r="G1820" t="s">
        <v>1974</v>
      </c>
    </row>
    <row r="1821" spans="1:7">
      <c r="A1821" s="559" t="s">
        <v>1158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1231</v>
      </c>
      <c r="B1826" s="634" t="s">
        <v>56</v>
      </c>
      <c r="C1826" s="23">
        <v>45951</v>
      </c>
      <c r="D1826" s="89">
        <v>1007</v>
      </c>
      <c r="F1826" s="11" t="s">
        <v>2022</v>
      </c>
      <c r="G1826" t="s">
        <v>1974</v>
      </c>
    </row>
    <row r="1827" spans="1:7">
      <c r="A1827" s="251" t="s">
        <v>949</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1164</v>
      </c>
      <c r="B1829" s="251" t="s">
        <v>2006</v>
      </c>
      <c r="C1829" s="23">
        <v>45951</v>
      </c>
      <c r="D1829" s="89">
        <v>1564</v>
      </c>
      <c r="F1829" s="11" t="s">
        <v>2024</v>
      </c>
      <c r="G1829" t="s">
        <v>1974</v>
      </c>
    </row>
    <row r="1830" spans="1:7">
      <c r="A1830" s="11" t="s">
        <v>1158</v>
      </c>
      <c r="B1830" s="76" t="s">
        <v>54</v>
      </c>
      <c r="C1830" s="23">
        <v>45951</v>
      </c>
      <c r="D1830" s="11">
        <v>527</v>
      </c>
      <c r="F1830" s="11" t="s">
        <v>2013</v>
      </c>
      <c r="G1830" t="s">
        <v>1974</v>
      </c>
    </row>
    <row r="1831" spans="1:7">
      <c r="A1831" s="449" t="s">
        <v>1179</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949</v>
      </c>
      <c r="B1835" s="76" t="s">
        <v>56</v>
      </c>
      <c r="C1835" s="23">
        <v>45952</v>
      </c>
      <c r="D1835" s="89">
        <v>1604</v>
      </c>
      <c r="F1835" s="11" t="s">
        <v>2027</v>
      </c>
      <c r="G1835" t="s">
        <v>1974</v>
      </c>
    </row>
    <row r="1836" spans="1:7">
      <c r="A1836" s="879" t="s">
        <v>1231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1164</v>
      </c>
      <c r="B1838" s="689" t="s">
        <v>2006</v>
      </c>
      <c r="C1838" s="23">
        <v>45952</v>
      </c>
      <c r="D1838" s="89">
        <v>1012</v>
      </c>
      <c r="F1838" s="11" t="s">
        <v>2030</v>
      </c>
      <c r="G1838" t="s">
        <v>1974</v>
      </c>
    </row>
    <row r="1839" spans="1:7">
      <c r="A1839" s="11" t="s">
        <v>1158</v>
      </c>
      <c r="B1839" s="247" t="s">
        <v>54</v>
      </c>
      <c r="C1839" s="23">
        <v>45952</v>
      </c>
      <c r="D1839" s="11">
        <v>553</v>
      </c>
      <c r="G1839" t="s">
        <v>1974</v>
      </c>
    </row>
    <row r="1840" spans="1:7">
      <c r="A1840" s="82" t="s">
        <v>1179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949</v>
      </c>
      <c r="B1846" s="76" t="s">
        <v>56</v>
      </c>
      <c r="C1846" s="23">
        <v>45953</v>
      </c>
      <c r="D1846" s="89">
        <v>1268</v>
      </c>
      <c r="F1846" s="11" t="s">
        <v>2034</v>
      </c>
      <c r="G1846" t="s">
        <v>1974</v>
      </c>
    </row>
    <row r="1847" spans="1:7">
      <c r="A1847" s="879" t="s">
        <v>1231</v>
      </c>
      <c r="B1847" s="331" t="s">
        <v>56</v>
      </c>
      <c r="C1847" s="23">
        <v>45953</v>
      </c>
      <c r="D1847" s="89">
        <v>1544</v>
      </c>
      <c r="F1847" s="11" t="s">
        <v>2035</v>
      </c>
      <c r="G1847" t="s">
        <v>1974</v>
      </c>
    </row>
    <row r="1848" spans="1:7" ht="15.75">
      <c r="A1848" s="11" t="s">
        <v>1206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1164</v>
      </c>
      <c r="B1850" s="689" t="s">
        <v>2006</v>
      </c>
      <c r="C1850" s="23">
        <v>45953</v>
      </c>
      <c r="D1850" s="11">
        <v>588</v>
      </c>
      <c r="F1850" s="11" t="s">
        <v>2036</v>
      </c>
      <c r="G1850" t="s">
        <v>1974</v>
      </c>
    </row>
    <row r="1851" spans="1:7">
      <c r="A1851" s="82" t="s">
        <v>1179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1162</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1231</v>
      </c>
      <c r="B1866" s="76" t="s">
        <v>56</v>
      </c>
      <c r="C1866" s="23">
        <v>45957</v>
      </c>
      <c r="D1866" s="11">
        <v>587</v>
      </c>
      <c r="F1866" s="11" t="s">
        <v>2046</v>
      </c>
      <c r="G1866" t="s">
        <v>1974</v>
      </c>
    </row>
    <row r="1867" spans="1:7">
      <c r="A1867" s="638" t="s">
        <v>949</v>
      </c>
      <c r="B1867" s="315" t="s">
        <v>56</v>
      </c>
      <c r="C1867" s="23">
        <v>45957</v>
      </c>
      <c r="D1867" s="89">
        <v>1310</v>
      </c>
      <c r="F1867" s="11" t="s">
        <v>2047</v>
      </c>
      <c r="G1867" t="s">
        <v>1974</v>
      </c>
    </row>
    <row r="1868" spans="1:7">
      <c r="A1868" s="251" t="s">
        <v>1206</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1162</v>
      </c>
      <c r="B1870" s="689" t="s">
        <v>2006</v>
      </c>
      <c r="C1870" s="23">
        <v>45957</v>
      </c>
      <c r="D1870" s="89">
        <v>1323</v>
      </c>
      <c r="F1870" s="11" t="s">
        <v>2048</v>
      </c>
      <c r="G1870" t="s">
        <v>1974</v>
      </c>
    </row>
    <row r="1871" spans="1:7">
      <c r="A1871" s="50" t="s">
        <v>1158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1231</v>
      </c>
      <c r="B1881" s="331" t="s">
        <v>56</v>
      </c>
      <c r="C1881" s="23">
        <v>45958</v>
      </c>
      <c r="D1881" s="89">
        <v>115</v>
      </c>
      <c r="F1881" s="11" t="s">
        <v>1942</v>
      </c>
      <c r="G1881" t="s">
        <v>1974</v>
      </c>
    </row>
    <row r="1882" spans="1:7" ht="15.75">
      <c r="A1882" s="11" t="s">
        <v>1206</v>
      </c>
      <c r="B1882" s="175" t="s">
        <v>1364</v>
      </c>
      <c r="C1882" s="239">
        <v>45958</v>
      </c>
      <c r="D1882" s="11">
        <v>60</v>
      </c>
      <c r="E1882" s="74">
        <v>886</v>
      </c>
      <c r="F1882" s="11" t="s">
        <v>2054</v>
      </c>
      <c r="G1882" t="s">
        <v>1974</v>
      </c>
    </row>
    <row r="1883" spans="1:7">
      <c r="A1883" s="900" t="s">
        <v>1162</v>
      </c>
      <c r="B1883" s="689" t="s">
        <v>2006</v>
      </c>
      <c r="C1883" s="23">
        <v>45958</v>
      </c>
      <c r="D1883" s="89">
        <v>1516</v>
      </c>
      <c r="F1883" s="11" t="s">
        <v>2055</v>
      </c>
      <c r="G1883" t="s">
        <v>1974</v>
      </c>
    </row>
    <row r="1884" spans="1:7">
      <c r="A1884" s="11" t="s">
        <v>1158</v>
      </c>
      <c r="B1884" s="247" t="s">
        <v>54</v>
      </c>
      <c r="C1884" s="23">
        <v>45958</v>
      </c>
      <c r="D1884" s="89">
        <v>1224</v>
      </c>
      <c r="G1884" t="s">
        <v>1974</v>
      </c>
    </row>
    <row r="1885" spans="1:7">
      <c r="A1885" s="50" t="s">
        <v>1158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1162</v>
      </c>
      <c r="B1894" s="95" t="s">
        <v>2006</v>
      </c>
      <c r="C1894" s="23">
        <v>45959</v>
      </c>
      <c r="D1894" s="11">
        <v>790</v>
      </c>
      <c r="F1894" s="11" t="s">
        <v>2062</v>
      </c>
      <c r="G1894" t="s">
        <v>1974</v>
      </c>
    </row>
    <row r="1895" spans="1:7">
      <c r="A1895" s="11" t="s">
        <v>1158</v>
      </c>
      <c r="B1895" s="247" t="s">
        <v>54</v>
      </c>
      <c r="C1895" s="23">
        <v>45959</v>
      </c>
      <c r="D1895" s="11">
        <v>343</v>
      </c>
      <c r="G1895" t="s">
        <v>1974</v>
      </c>
    </row>
    <row r="1896" spans="1:7">
      <c r="A1896" s="82" t="s">
        <v>1156</v>
      </c>
      <c r="B1896" s="50" t="s">
        <v>54</v>
      </c>
      <c r="C1896" s="23">
        <v>45959</v>
      </c>
      <c r="D1896" s="89">
        <v>3179</v>
      </c>
      <c r="G1896" t="s">
        <v>1974</v>
      </c>
    </row>
    <row r="1897" spans="1:7" ht="15.75">
      <c r="A1897" s="76" t="s">
        <v>1143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1000</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1231</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1158</v>
      </c>
      <c r="B1910" s="247" t="s">
        <v>54</v>
      </c>
      <c r="C1910" s="23">
        <v>45960</v>
      </c>
      <c r="E1910" s="182"/>
      <c r="F1910" s="76" t="s">
        <v>1462</v>
      </c>
      <c r="G1910" t="s">
        <v>1974</v>
      </c>
    </row>
    <row r="1911" spans="1:7">
      <c r="A1911" s="480" t="s">
        <v>1162</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1143</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1162</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1179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1000</v>
      </c>
      <c r="B1928" s="274" t="s">
        <v>56</v>
      </c>
      <c r="C1928" s="23">
        <v>45964</v>
      </c>
      <c r="D1928" s="89">
        <v>1420</v>
      </c>
      <c r="F1928" s="11" t="s">
        <v>1803</v>
      </c>
      <c r="G1928" t="s">
        <v>2080</v>
      </c>
    </row>
    <row r="1929" spans="1:7">
      <c r="A1929" s="271" t="s">
        <v>949</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1179</v>
      </c>
      <c r="B1933" s="274" t="s">
        <v>2006</v>
      </c>
      <c r="C1933" s="23">
        <v>45964</v>
      </c>
      <c r="D1933" s="11">
        <v>463</v>
      </c>
      <c r="G1933" t="s">
        <v>2080</v>
      </c>
    </row>
    <row r="1934" spans="1:7">
      <c r="A1934" s="234" t="s">
        <v>1156</v>
      </c>
      <c r="B1934" s="234" t="s">
        <v>54</v>
      </c>
      <c r="C1934" s="23">
        <v>45964</v>
      </c>
      <c r="D1934" s="11">
        <v>882</v>
      </c>
      <c r="F1934" s="11" t="s">
        <v>2082</v>
      </c>
      <c r="G1934" t="s">
        <v>2080</v>
      </c>
    </row>
    <row r="1935" spans="1:7" ht="15.75">
      <c r="A1935" s="76" t="s">
        <v>1143</v>
      </c>
      <c r="B1935" s="175" t="s">
        <v>1364</v>
      </c>
      <c r="C1935" s="239">
        <v>45964</v>
      </c>
      <c r="F1935" s="11" t="s">
        <v>1827</v>
      </c>
      <c r="G1935" t="s">
        <v>2080</v>
      </c>
    </row>
    <row r="1936" spans="1:7">
      <c r="A1936" s="233" t="s">
        <v>1143</v>
      </c>
      <c r="B1936" s="274" t="s">
        <v>2083</v>
      </c>
      <c r="C1936" s="23">
        <v>45964</v>
      </c>
      <c r="E1936" s="250">
        <v>3846</v>
      </c>
      <c r="F1936" s="11" t="s">
        <v>2084</v>
      </c>
      <c r="G1936" t="s">
        <v>2080</v>
      </c>
    </row>
    <row r="1937" spans="1:7">
      <c r="A1937" s="235" t="s">
        <v>1143</v>
      </c>
      <c r="B1937" s="273" t="s">
        <v>1144</v>
      </c>
      <c r="C1937" s="23">
        <v>45964</v>
      </c>
      <c r="F1937" s="624" t="s">
        <v>2085</v>
      </c>
      <c r="G1937" t="s">
        <v>2080</v>
      </c>
    </row>
    <row r="1938" spans="1:7" ht="15.75">
      <c r="A1938" s="76" t="s">
        <v>1190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1000</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1179</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1156</v>
      </c>
      <c r="B1951" s="11" t="s">
        <v>54</v>
      </c>
      <c r="C1951" s="23">
        <v>45965</v>
      </c>
      <c r="D1951" s="89">
        <v>1072</v>
      </c>
      <c r="F1951" s="11" t="s">
        <v>2089</v>
      </c>
      <c r="G1951" t="s">
        <v>2080</v>
      </c>
    </row>
    <row r="1952" spans="1:7">
      <c r="A1952" s="676" t="s">
        <v>1164</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1000</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1012</v>
      </c>
      <c r="B1962" s="233" t="s">
        <v>56</v>
      </c>
      <c r="C1962" s="23">
        <v>45966</v>
      </c>
      <c r="D1962" s="89">
        <v>1031</v>
      </c>
      <c r="G1962" t="s">
        <v>2080</v>
      </c>
    </row>
    <row r="1963" spans="1:7">
      <c r="A1963" s="76" t="s">
        <v>1179</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1156</v>
      </c>
      <c r="B1965" s="234" t="s">
        <v>54</v>
      </c>
      <c r="C1965" s="23">
        <v>45966</v>
      </c>
      <c r="D1965" s="89">
        <v>1034</v>
      </c>
      <c r="G1965" t="s">
        <v>2080</v>
      </c>
    </row>
    <row r="1966" spans="1:7" ht="15.75">
      <c r="A1966" s="76" t="s">
        <v>750</v>
      </c>
      <c r="B1966" s="175" t="s">
        <v>1364</v>
      </c>
      <c r="C1966" s="239">
        <v>45966</v>
      </c>
      <c r="D1966" s="11">
        <v>150</v>
      </c>
      <c r="G1966" t="s">
        <v>2080</v>
      </c>
    </row>
    <row r="1967" spans="1:7">
      <c r="A1967" s="317" t="s">
        <v>1143</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1179</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1156</v>
      </c>
      <c r="B1978" s="11" t="s">
        <v>54</v>
      </c>
      <c r="C1978" s="23">
        <v>45967</v>
      </c>
      <c r="D1978" s="11">
        <v>209</v>
      </c>
      <c r="G1978" t="s">
        <v>2080</v>
      </c>
    </row>
    <row r="1979" spans="1:7">
      <c r="A1979" s="480" t="s">
        <v>1177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1177</v>
      </c>
      <c r="B1985" s="175" t="s">
        <v>1364</v>
      </c>
      <c r="C1985" s="239">
        <v>45968</v>
      </c>
      <c r="D1985" s="11">
        <v>350</v>
      </c>
      <c r="G1985" t="s">
        <v>2080</v>
      </c>
    </row>
    <row r="1986" spans="1:7">
      <c r="A1986" s="233" t="s">
        <v>1177</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1162</v>
      </c>
      <c r="B1988" s="76" t="s">
        <v>2006</v>
      </c>
      <c r="C1988" s="23">
        <v>45968</v>
      </c>
      <c r="F1988" s="240" t="s">
        <v>1743</v>
      </c>
      <c r="G1988" t="s">
        <v>2080</v>
      </c>
    </row>
    <row r="1989" spans="1:7">
      <c r="A1989" s="178" t="s">
        <v>1168</v>
      </c>
      <c r="B1989" s="11" t="s">
        <v>54</v>
      </c>
      <c r="C1989" s="23">
        <v>45968</v>
      </c>
      <c r="D1989" s="11">
        <v>569</v>
      </c>
      <c r="G1989" t="s">
        <v>2080</v>
      </c>
    </row>
    <row r="1990" spans="1:7">
      <c r="A1990" s="178" t="s">
        <v>1100</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1012</v>
      </c>
      <c r="B1994" s="244" t="s">
        <v>56</v>
      </c>
      <c r="C1994" s="23">
        <v>45971</v>
      </c>
      <c r="D1994" s="89">
        <v>1351</v>
      </c>
      <c r="G1994" t="s">
        <v>2080</v>
      </c>
    </row>
    <row r="1995" spans="1:7">
      <c r="A1995" s="244" t="s">
        <v>949</v>
      </c>
      <c r="B1995" s="244" t="s">
        <v>56</v>
      </c>
      <c r="C1995" s="23">
        <v>45971</v>
      </c>
      <c r="D1995" s="11">
        <v>138</v>
      </c>
      <c r="F1995" s="11" t="s">
        <v>2100</v>
      </c>
      <c r="G1995" t="s">
        <v>2080</v>
      </c>
    </row>
    <row r="1996" spans="1:7">
      <c r="A1996" s="244" t="s">
        <v>1000</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1156</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1100</v>
      </c>
      <c r="B2001" s="263" t="s">
        <v>56</v>
      </c>
      <c r="C2001" s="23">
        <v>45971</v>
      </c>
      <c r="D2001" s="89">
        <v>4084</v>
      </c>
      <c r="G2001" t="s">
        <v>2080</v>
      </c>
    </row>
    <row r="2002" spans="1:7" ht="15.75">
      <c r="A2002" s="76" t="s">
        <v>1000</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1012</v>
      </c>
      <c r="B2009" s="50" t="s">
        <v>56</v>
      </c>
      <c r="C2009" s="23">
        <v>45973</v>
      </c>
      <c r="D2009" s="11">
        <v>890</v>
      </c>
      <c r="G2009" t="s">
        <v>2080</v>
      </c>
    </row>
    <row r="2010" spans="1:7">
      <c r="A2010" s="11" t="s">
        <v>1012</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1162</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1100</v>
      </c>
      <c r="B2017" s="11" t="s">
        <v>56</v>
      </c>
      <c r="C2017" s="23">
        <v>45973</v>
      </c>
      <c r="D2017" s="11">
        <v>242</v>
      </c>
      <c r="G2017" t="s">
        <v>2080</v>
      </c>
    </row>
    <row r="2018" spans="1:7">
      <c r="A2018" s="11" t="s">
        <v>1314</v>
      </c>
      <c r="B2018" s="11" t="s">
        <v>56</v>
      </c>
      <c r="C2018" s="23">
        <v>45973</v>
      </c>
      <c r="D2018" s="89">
        <v>1264</v>
      </c>
      <c r="G2018" t="s">
        <v>2080</v>
      </c>
    </row>
    <row r="2019" spans="1:7">
      <c r="A2019" s="50" t="s">
        <v>1105</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1149</v>
      </c>
      <c r="B2028" s="175" t="s">
        <v>1364</v>
      </c>
      <c r="C2028" s="239">
        <v>45974</v>
      </c>
      <c r="F2028" s="11" t="s">
        <v>1523</v>
      </c>
      <c r="G2028" t="s">
        <v>2080</v>
      </c>
    </row>
    <row r="2029" spans="1:7">
      <c r="A2029" s="103" t="s">
        <v>1105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1107</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949</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956</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953</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1102</v>
      </c>
      <c r="B2050" s="76" t="s">
        <v>56</v>
      </c>
      <c r="C2050" s="23">
        <v>45978</v>
      </c>
      <c r="D2050" s="89">
        <v>5466</v>
      </c>
      <c r="G2050" t="s">
        <v>2080</v>
      </c>
    </row>
    <row r="2051" spans="1:7">
      <c r="A2051" s="233" t="s">
        <v>1314</v>
      </c>
      <c r="B2051" s="233" t="s">
        <v>56</v>
      </c>
      <c r="C2051" s="23">
        <v>45978</v>
      </c>
      <c r="D2051" s="89">
        <v>1662</v>
      </c>
      <c r="G2051" t="s">
        <v>2080</v>
      </c>
    </row>
    <row r="2052" spans="1:7">
      <c r="A2052" s="233" t="s">
        <v>1107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1012</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959</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953</v>
      </c>
      <c r="B2059" s="50" t="s">
        <v>56</v>
      </c>
      <c r="C2059" s="23">
        <v>45979</v>
      </c>
      <c r="D2059" s="89">
        <v>1530</v>
      </c>
      <c r="F2059" s="11" t="s">
        <v>2120</v>
      </c>
      <c r="G2059" t="s">
        <v>2080</v>
      </c>
    </row>
    <row r="2060" spans="1:7" ht="15.75">
      <c r="A2060" s="480" t="s">
        <v>1153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1107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949</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959</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953</v>
      </c>
      <c r="B2071" s="282" t="s">
        <v>56</v>
      </c>
      <c r="C2071" s="23">
        <v>45980</v>
      </c>
      <c r="D2071" s="11">
        <v>954</v>
      </c>
      <c r="E2071" s="182"/>
      <c r="F2071" s="39" t="s">
        <v>2125</v>
      </c>
      <c r="G2071" t="s">
        <v>2080</v>
      </c>
    </row>
    <row r="2072" spans="1:7" ht="15.75">
      <c r="A2072" s="480" t="s">
        <v>1153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953</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959</v>
      </c>
      <c r="B2079" s="234" t="s">
        <v>56</v>
      </c>
      <c r="C2079" s="23">
        <v>45981</v>
      </c>
      <c r="D2079" s="89">
        <v>1624</v>
      </c>
      <c r="F2079" s="27" t="s">
        <v>2129</v>
      </c>
      <c r="G2079" t="s">
        <v>2080</v>
      </c>
    </row>
    <row r="2080" spans="1:7" ht="15.75">
      <c r="A2080" s="76" t="s">
        <v>949</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1102</v>
      </c>
      <c r="B2086" s="282" t="s">
        <v>56</v>
      </c>
      <c r="C2086" s="23">
        <v>45981</v>
      </c>
      <c r="D2086" s="89">
        <v>2252</v>
      </c>
      <c r="F2086" s="27"/>
      <c r="G2086" t="s">
        <v>2080</v>
      </c>
    </row>
    <row r="2087" spans="1:7">
      <c r="A2087" s="247" t="s">
        <v>1107</v>
      </c>
      <c r="B2087" s="309" t="s">
        <v>56</v>
      </c>
      <c r="C2087" s="23">
        <v>45981</v>
      </c>
      <c r="D2087" s="686">
        <v>1027</v>
      </c>
      <c r="F2087" s="27"/>
      <c r="G2087" t="s">
        <v>2080</v>
      </c>
    </row>
    <row r="2088" spans="1:7">
      <c r="A2088" s="273" t="s">
        <v>1110</v>
      </c>
      <c r="B2088" s="282" t="s">
        <v>56</v>
      </c>
      <c r="C2088" s="23">
        <v>45981</v>
      </c>
      <c r="D2088" s="89">
        <v>1420</v>
      </c>
      <c r="F2088" s="27"/>
      <c r="G2088" t="s">
        <v>2080</v>
      </c>
    </row>
    <row r="2089" spans="1:7">
      <c r="A2089" s="247" t="s">
        <v>1113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1153</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1107</v>
      </c>
      <c r="B2099" s="107" t="s">
        <v>56</v>
      </c>
      <c r="C2099" s="23">
        <v>45982</v>
      </c>
      <c r="D2099" s="11">
        <v>490</v>
      </c>
      <c r="F2099" s="27"/>
      <c r="G2099" t="s">
        <v>2080</v>
      </c>
    </row>
    <row r="2100" spans="1:7">
      <c r="A2100" s="321" t="s">
        <v>1110</v>
      </c>
      <c r="B2100" s="107" t="s">
        <v>56</v>
      </c>
      <c r="C2100" s="23">
        <v>45982</v>
      </c>
      <c r="D2100" s="89">
        <v>3043</v>
      </c>
      <c r="F2100" s="27"/>
      <c r="G2100" t="s">
        <v>2080</v>
      </c>
    </row>
    <row r="2101" spans="1:7">
      <c r="A2101" s="321" t="s">
        <v>1113</v>
      </c>
      <c r="B2101" s="107" t="s">
        <v>56</v>
      </c>
      <c r="C2101" s="23">
        <v>45982</v>
      </c>
      <c r="D2101" s="89">
        <v>1217</v>
      </c>
      <c r="F2101" s="27"/>
      <c r="G2101" t="s">
        <v>2080</v>
      </c>
    </row>
    <row r="2102" spans="1:7" ht="15.75">
      <c r="A2102" s="27" t="s">
        <v>1076</v>
      </c>
      <c r="B2102" s="175" t="s">
        <v>1364</v>
      </c>
      <c r="C2102" s="239">
        <v>45982</v>
      </c>
      <c r="E2102" s="250">
        <v>2257</v>
      </c>
      <c r="F2102" s="27" t="s">
        <v>1804</v>
      </c>
      <c r="G2102" t="s">
        <v>2080</v>
      </c>
    </row>
    <row r="2103" spans="1:7" ht="15.75">
      <c r="A2103" s="27" t="s">
        <v>1079</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953</v>
      </c>
      <c r="B2111" s="689" t="s">
        <v>56</v>
      </c>
      <c r="C2111" s="23">
        <v>45985</v>
      </c>
      <c r="D2111" s="11">
        <v>805</v>
      </c>
      <c r="F2111" s="27" t="s">
        <v>2140</v>
      </c>
      <c r="G2111" t="s">
        <v>2080</v>
      </c>
    </row>
    <row r="2112" spans="1:7">
      <c r="A2112" s="11" t="s">
        <v>956</v>
      </c>
      <c r="B2112" s="689" t="s">
        <v>56</v>
      </c>
      <c r="C2112" s="23">
        <v>45985</v>
      </c>
      <c r="D2112" s="11">
        <v>665</v>
      </c>
      <c r="F2112" s="27"/>
      <c r="G2112" t="s">
        <v>2080</v>
      </c>
    </row>
    <row r="2113" spans="1:7">
      <c r="A2113" s="50" t="s">
        <v>959</v>
      </c>
      <c r="B2113" s="882" t="s">
        <v>56</v>
      </c>
      <c r="C2113" s="23">
        <v>45985</v>
      </c>
      <c r="D2113" s="11">
        <v>572</v>
      </c>
      <c r="F2113" s="27" t="s">
        <v>2141</v>
      </c>
      <c r="G2113" t="s">
        <v>2080</v>
      </c>
    </row>
    <row r="2114" spans="1:7" ht="15.75">
      <c r="A2114" s="11" t="s">
        <v>986</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1179</v>
      </c>
      <c r="B2118" s="296" t="s">
        <v>2006</v>
      </c>
      <c r="C2118" s="23">
        <v>45985</v>
      </c>
      <c r="D2118" s="74"/>
      <c r="E2118" s="11"/>
      <c r="F2118" s="1243" t="s">
        <v>2143</v>
      </c>
      <c r="G2118" t="s">
        <v>2080</v>
      </c>
    </row>
    <row r="2119" spans="1:7">
      <c r="A2119" s="347" t="s">
        <v>1177</v>
      </c>
      <c r="B2119" s="178" t="s">
        <v>2006</v>
      </c>
      <c r="C2119" s="23">
        <v>45985</v>
      </c>
      <c r="D2119" s="74"/>
      <c r="E2119" s="11"/>
      <c r="F2119" s="1243" t="s">
        <v>2144</v>
      </c>
      <c r="G2119" t="s">
        <v>2080</v>
      </c>
    </row>
    <row r="2120" spans="1:7">
      <c r="A2120" s="11" t="s">
        <v>1162</v>
      </c>
      <c r="B2120" s="178" t="s">
        <v>2006</v>
      </c>
      <c r="C2120" s="23">
        <v>45985</v>
      </c>
      <c r="D2120" s="74"/>
      <c r="E2120" s="11"/>
      <c r="F2120" s="1243" t="s">
        <v>2145</v>
      </c>
      <c r="G2120" t="s">
        <v>2080</v>
      </c>
    </row>
    <row r="2121" spans="1:7">
      <c r="A2121" s="50" t="s">
        <v>1199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986</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962</v>
      </c>
      <c r="B2128" s="11" t="s">
        <v>56</v>
      </c>
      <c r="C2128" s="23">
        <v>45986</v>
      </c>
      <c r="D2128" s="89">
        <v>1100</v>
      </c>
      <c r="G2128" t="s">
        <v>2080</v>
      </c>
    </row>
    <row r="2129" spans="1:7">
      <c r="A2129" s="11" t="s">
        <v>956</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1179</v>
      </c>
      <c r="B2131" s="296" t="s">
        <v>2006</v>
      </c>
      <c r="C2131" s="23">
        <v>45986</v>
      </c>
      <c r="D2131" s="74"/>
      <c r="E2131" s="11"/>
      <c r="F2131" s="76" t="s">
        <v>2149</v>
      </c>
      <c r="G2131" t="s">
        <v>2080</v>
      </c>
    </row>
    <row r="2132" spans="1:7">
      <c r="A2132" s="347" t="s">
        <v>1177</v>
      </c>
      <c r="B2132" s="178" t="s">
        <v>2006</v>
      </c>
      <c r="C2132" s="23">
        <v>45986</v>
      </c>
      <c r="D2132" s="74"/>
      <c r="E2132" s="11"/>
      <c r="F2132" s="76" t="s">
        <v>2149</v>
      </c>
      <c r="G2132" t="s">
        <v>2080</v>
      </c>
    </row>
    <row r="2133" spans="1:7">
      <c r="A2133" s="11" t="s">
        <v>1162</v>
      </c>
      <c r="B2133" s="178" t="s">
        <v>2006</v>
      </c>
      <c r="C2133" s="23">
        <v>45986</v>
      </c>
      <c r="D2133" s="74"/>
      <c r="E2133" s="11"/>
      <c r="F2133" s="76" t="s">
        <v>2149</v>
      </c>
      <c r="G2133" t="s">
        <v>2080</v>
      </c>
    </row>
    <row r="2134" spans="1:7">
      <c r="A2134" s="11" t="s">
        <v>1202</v>
      </c>
      <c r="B2134" s="11" t="s">
        <v>2006</v>
      </c>
      <c r="C2134" s="23">
        <v>45986</v>
      </c>
      <c r="D2134" s="250">
        <v>2568</v>
      </c>
      <c r="E2134" s="11"/>
      <c r="G2134" t="s">
        <v>2080</v>
      </c>
    </row>
    <row r="2135" spans="1:7">
      <c r="A2135" s="11" t="s">
        <v>1199</v>
      </c>
      <c r="B2135" s="11" t="s">
        <v>2006</v>
      </c>
      <c r="C2135" s="23">
        <v>45986</v>
      </c>
      <c r="D2135" s="89">
        <v>2537</v>
      </c>
      <c r="E2135" s="182"/>
      <c r="F2135" s="103"/>
      <c r="G2135" t="s">
        <v>2080</v>
      </c>
    </row>
    <row r="2136" spans="1:7">
      <c r="A2136" s="260" t="s">
        <v>1094</v>
      </c>
      <c r="B2136" s="99" t="s">
        <v>56</v>
      </c>
      <c r="C2136" s="23">
        <v>45986</v>
      </c>
      <c r="D2136" s="89">
        <v>2382</v>
      </c>
      <c r="G2136" t="s">
        <v>2080</v>
      </c>
    </row>
    <row r="2137" spans="1:7">
      <c r="A2137" s="321" t="s">
        <v>1303</v>
      </c>
      <c r="B2137" s="107" t="s">
        <v>56</v>
      </c>
      <c r="C2137" s="23">
        <v>45986</v>
      </c>
      <c r="D2137" s="11">
        <v>996</v>
      </c>
      <c r="G2137" t="s">
        <v>2080</v>
      </c>
    </row>
    <row r="2138" spans="1:7">
      <c r="A2138" s="321" t="s">
        <v>1116</v>
      </c>
      <c r="B2138" s="107" t="s">
        <v>56</v>
      </c>
      <c r="C2138" s="23">
        <v>45986</v>
      </c>
      <c r="D2138" s="89">
        <v>3634</v>
      </c>
      <c r="G2138" t="s">
        <v>2080</v>
      </c>
    </row>
    <row r="2139" spans="1:7">
      <c r="A2139" s="27" t="s">
        <v>1113</v>
      </c>
      <c r="B2139" s="107" t="s">
        <v>56</v>
      </c>
      <c r="C2139" s="23">
        <v>45986</v>
      </c>
      <c r="D2139" s="89">
        <v>3311</v>
      </c>
      <c r="G2139" t="s">
        <v>2080</v>
      </c>
    </row>
    <row r="2140" spans="1:7">
      <c r="A2140" s="27" t="s">
        <v>1306</v>
      </c>
      <c r="B2140" s="107" t="s">
        <v>56</v>
      </c>
      <c r="C2140" s="23">
        <v>45986</v>
      </c>
      <c r="D2140" s="89">
        <v>1175</v>
      </c>
      <c r="G2140" t="s">
        <v>2080</v>
      </c>
    </row>
    <row r="2141" spans="1:7">
      <c r="A2141" s="178" t="s">
        <v>1110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986</v>
      </c>
      <c r="B2146" s="175" t="s">
        <v>1364</v>
      </c>
      <c r="C2146" s="239">
        <v>45987</v>
      </c>
      <c r="D2146" s="11">
        <v>331</v>
      </c>
      <c r="E2146" s="250">
        <v>1063</v>
      </c>
      <c r="F2146" s="11" t="s">
        <v>2150</v>
      </c>
      <c r="G2146" t="s">
        <v>2080</v>
      </c>
    </row>
    <row r="2147" spans="1:7">
      <c r="A2147" s="271" t="s">
        <v>956</v>
      </c>
      <c r="B2147" s="233" t="s">
        <v>56</v>
      </c>
      <c r="C2147" s="23">
        <v>45987</v>
      </c>
      <c r="D2147" s="89">
        <v>1024</v>
      </c>
      <c r="F2147" s="11" t="s">
        <v>2151</v>
      </c>
      <c r="G2147" t="s">
        <v>2080</v>
      </c>
    </row>
    <row r="2148" spans="1:7">
      <c r="A2148" s="235" t="s">
        <v>962</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1179</v>
      </c>
      <c r="B2151" s="235" t="s">
        <v>2006</v>
      </c>
      <c r="C2151" s="23">
        <v>45987</v>
      </c>
      <c r="D2151" s="74"/>
      <c r="E2151" s="11"/>
      <c r="F2151" s="76" t="s">
        <v>2149</v>
      </c>
      <c r="G2151" t="s">
        <v>2080</v>
      </c>
    </row>
    <row r="2152" spans="1:7">
      <c r="A2152" s="76" t="s">
        <v>1177</v>
      </c>
      <c r="B2152" s="76" t="s">
        <v>2006</v>
      </c>
      <c r="C2152" s="23">
        <v>45987</v>
      </c>
      <c r="D2152" s="74"/>
      <c r="E2152" s="11"/>
      <c r="F2152" s="76" t="s">
        <v>2149</v>
      </c>
      <c r="G2152" t="s">
        <v>2080</v>
      </c>
    </row>
    <row r="2153" spans="1:7">
      <c r="A2153" s="234" t="s">
        <v>1162</v>
      </c>
      <c r="B2153" s="234" t="s">
        <v>2006</v>
      </c>
      <c r="C2153" s="262">
        <v>45987</v>
      </c>
      <c r="D2153" s="74"/>
      <c r="E2153" s="11"/>
      <c r="F2153" s="76" t="s">
        <v>2149</v>
      </c>
      <c r="G2153" t="s">
        <v>2080</v>
      </c>
    </row>
    <row r="2154" spans="1:7">
      <c r="A2154" s="76" t="s">
        <v>1156</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1149</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1081</v>
      </c>
      <c r="B2160" s="175" t="s">
        <v>1364</v>
      </c>
      <c r="C2160" s="239">
        <v>45987</v>
      </c>
      <c r="E2160" s="74">
        <v>175</v>
      </c>
      <c r="G2160" t="s">
        <v>2080</v>
      </c>
    </row>
    <row r="2161" spans="1:7">
      <c r="A2161" s="234" t="s">
        <v>1081</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1083</v>
      </c>
      <c r="B2164" s="175" t="s">
        <v>1364</v>
      </c>
      <c r="C2164" s="239">
        <v>45987</v>
      </c>
      <c r="E2164" s="250">
        <v>1264</v>
      </c>
      <c r="G2164" t="s">
        <v>2080</v>
      </c>
    </row>
    <row r="2165" spans="1:7" ht="15.75">
      <c r="A2165" s="76" t="s">
        <v>1085</v>
      </c>
      <c r="B2165" s="175" t="s">
        <v>1364</v>
      </c>
      <c r="C2165" s="239">
        <v>45987</v>
      </c>
      <c r="E2165" s="250">
        <v>1520</v>
      </c>
      <c r="G2165" t="s">
        <v>2080</v>
      </c>
    </row>
    <row r="2166" spans="1:7" ht="15.75">
      <c r="A2166" s="76" t="s">
        <v>1087</v>
      </c>
      <c r="B2166" s="175" t="s">
        <v>1364</v>
      </c>
      <c r="C2166" s="239">
        <v>45987</v>
      </c>
      <c r="E2166" s="250">
        <v>1739</v>
      </c>
      <c r="G2166" t="s">
        <v>2080</v>
      </c>
    </row>
    <row r="2167" spans="1:7" ht="15.75">
      <c r="A2167" s="76" t="s">
        <v>1089</v>
      </c>
      <c r="B2167" s="175" t="s">
        <v>1364</v>
      </c>
      <c r="C2167" s="239">
        <v>45987</v>
      </c>
      <c r="E2167" s="250">
        <v>1584</v>
      </c>
      <c r="G2167" t="s">
        <v>2080</v>
      </c>
    </row>
    <row r="2168" spans="1:7" ht="15.75">
      <c r="A2168" s="76" t="s">
        <v>1091</v>
      </c>
      <c r="B2168" s="175" t="s">
        <v>1364</v>
      </c>
      <c r="C2168" s="239">
        <v>45987</v>
      </c>
      <c r="E2168" s="250">
        <v>1140</v>
      </c>
      <c r="G2168" t="s">
        <v>2080</v>
      </c>
    </row>
    <row r="2169" spans="1:7" ht="15.75">
      <c r="A2169" s="76" t="s">
        <v>1092</v>
      </c>
      <c r="B2169" s="175" t="s">
        <v>1364</v>
      </c>
      <c r="C2169" s="239">
        <v>45987</v>
      </c>
      <c r="E2169" s="74">
        <v>692</v>
      </c>
      <c r="G2169" t="s">
        <v>2080</v>
      </c>
    </row>
    <row r="2170" spans="1:7">
      <c r="A2170" s="914"/>
      <c r="B2170" s="915"/>
      <c r="C2170" s="23">
        <v>45988</v>
      </c>
      <c r="G2170" t="s">
        <v>2080</v>
      </c>
    </row>
    <row r="2171" spans="1:7" ht="15.75">
      <c r="A2171" s="178" t="s">
        <v>953</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956</v>
      </c>
      <c r="B2176" s="76" t="s">
        <v>56</v>
      </c>
      <c r="C2176" s="23">
        <v>45992</v>
      </c>
      <c r="D2176" s="89">
        <v>1610</v>
      </c>
      <c r="F2176" s="11" t="s">
        <v>2163</v>
      </c>
      <c r="G2176" t="s">
        <v>2160</v>
      </c>
    </row>
    <row r="2177" spans="1:7">
      <c r="A2177" s="271" t="s">
        <v>962</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1199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1116</v>
      </c>
      <c r="B2182" s="282" t="s">
        <v>56</v>
      </c>
      <c r="C2182" s="23">
        <v>45992</v>
      </c>
      <c r="D2182" s="89">
        <v>3376</v>
      </c>
      <c r="G2182" t="s">
        <v>2160</v>
      </c>
    </row>
    <row r="2183" spans="1:7">
      <c r="A2183" s="246" t="s">
        <v>1094</v>
      </c>
      <c r="B2183" s="237" t="s">
        <v>56</v>
      </c>
      <c r="C2183" s="23">
        <v>45992</v>
      </c>
      <c r="D2183" s="89">
        <v>3084</v>
      </c>
      <c r="G2183" t="s">
        <v>2160</v>
      </c>
    </row>
    <row r="2184" spans="1:7">
      <c r="A2184" s="240" t="s">
        <v>1324</v>
      </c>
      <c r="B2184" s="240" t="s">
        <v>56</v>
      </c>
      <c r="C2184" s="23">
        <v>45992</v>
      </c>
      <c r="D2184" s="89">
        <v>1829</v>
      </c>
      <c r="G2184" t="s">
        <v>2160</v>
      </c>
    </row>
    <row r="2185" spans="1:7">
      <c r="A2185" s="178" t="s">
        <v>1097</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962</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1097</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1199</v>
      </c>
      <c r="B2205" s="76" t="s">
        <v>2006</v>
      </c>
      <c r="C2205" s="23">
        <v>45994</v>
      </c>
      <c r="D2205" s="89">
        <v>1677</v>
      </c>
      <c r="G2205" t="s">
        <v>2160</v>
      </c>
    </row>
    <row r="2206" spans="1:7">
      <c r="A2206" s="246" t="s">
        <v>1097</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965</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1199</v>
      </c>
      <c r="B2218" s="233" t="s">
        <v>2006</v>
      </c>
      <c r="C2218" s="23">
        <v>45995</v>
      </c>
      <c r="D2218" s="89">
        <v>1316</v>
      </c>
      <c r="G2218" t="s">
        <v>2160</v>
      </c>
    </row>
    <row r="2219" spans="1:7">
      <c r="A2219" s="76" t="s">
        <v>1202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1102</v>
      </c>
      <c r="B2221" s="175" t="s">
        <v>1364</v>
      </c>
      <c r="C2221" s="239">
        <v>45995</v>
      </c>
      <c r="D2221" s="11">
        <v>64</v>
      </c>
      <c r="F2221" s="11" t="s">
        <v>2184</v>
      </c>
      <c r="G2221" t="s">
        <v>2160</v>
      </c>
    </row>
    <row r="2222" spans="1:7">
      <c r="A2222" s="317" t="s">
        <v>1110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953</v>
      </c>
      <c r="B2228" s="175" t="s">
        <v>1364</v>
      </c>
      <c r="C2228" s="239">
        <v>45996</v>
      </c>
      <c r="E2228" s="74">
        <v>446</v>
      </c>
      <c r="F2228" s="76"/>
      <c r="G2228" t="s">
        <v>2160</v>
      </c>
    </row>
    <row r="2229" spans="1:7" ht="15.75">
      <c r="A2229" s="76" t="s">
        <v>962</v>
      </c>
      <c r="B2229" s="175" t="s">
        <v>1364</v>
      </c>
      <c r="C2229" s="239">
        <v>45996</v>
      </c>
      <c r="E2229" s="74">
        <v>422</v>
      </c>
      <c r="F2229" s="233"/>
      <c r="G2229" t="s">
        <v>2160</v>
      </c>
    </row>
    <row r="2230" spans="1:7" ht="15.75">
      <c r="A2230" s="76" t="s">
        <v>962</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956</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965</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1202</v>
      </c>
      <c r="B2245" s="103" t="s">
        <v>2006</v>
      </c>
      <c r="C2245" s="23">
        <v>45999</v>
      </c>
      <c r="D2245" s="74">
        <v>428</v>
      </c>
      <c r="E2245" s="11"/>
      <c r="F2245" s="11" t="s">
        <v>2196</v>
      </c>
      <c r="G2245" t="s">
        <v>2160</v>
      </c>
    </row>
    <row r="2246" spans="1:7">
      <c r="A2246" s="321" t="s">
        <v>1128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965</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1197</v>
      </c>
      <c r="B2257" s="103" t="s">
        <v>2006</v>
      </c>
      <c r="C2257" s="23">
        <v>46000</v>
      </c>
      <c r="D2257" s="89">
        <v>1640</v>
      </c>
      <c r="F2257" s="11" t="s">
        <v>2202</v>
      </c>
      <c r="G2257" t="s">
        <v>2160</v>
      </c>
    </row>
    <row r="2258" spans="1:7">
      <c r="A2258" s="321" t="s">
        <v>1119</v>
      </c>
      <c r="B2258" s="107" t="s">
        <v>56</v>
      </c>
      <c r="C2258" s="23">
        <v>46000</v>
      </c>
      <c r="D2258" s="89">
        <v>1980</v>
      </c>
      <c r="F2258" s="11" t="s">
        <v>2203</v>
      </c>
      <c r="G2258" t="s">
        <v>2160</v>
      </c>
    </row>
    <row r="2259" spans="1:7">
      <c r="A2259" s="321" t="s">
        <v>1128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1125</v>
      </c>
      <c r="B2261" s="74" t="s">
        <v>56</v>
      </c>
      <c r="C2261" s="23">
        <v>46000</v>
      </c>
      <c r="D2261" s="89">
        <v>1111</v>
      </c>
      <c r="G2261" t="s">
        <v>2160</v>
      </c>
    </row>
    <row r="2262" spans="1:7">
      <c r="A2262" s="321" t="s">
        <v>1131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965</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956</v>
      </c>
      <c r="B2270" s="886" t="s">
        <v>1364</v>
      </c>
      <c r="C2270" s="239">
        <v>46001</v>
      </c>
      <c r="E2270" s="250">
        <v>1685</v>
      </c>
      <c r="G2270" t="s">
        <v>2160</v>
      </c>
    </row>
    <row r="2271" spans="1:7">
      <c r="A2271" s="233" t="s">
        <v>1197</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1119</v>
      </c>
      <c r="B2273" s="76" t="s">
        <v>56</v>
      </c>
      <c r="C2273" s="23">
        <v>46001</v>
      </c>
      <c r="D2273" s="89">
        <v>1251</v>
      </c>
      <c r="G2273" t="s">
        <v>2160</v>
      </c>
    </row>
    <row r="2274" spans="1:7">
      <c r="A2274" s="234" t="s">
        <v>1128</v>
      </c>
      <c r="B2274" s="233" t="s">
        <v>56</v>
      </c>
      <c r="C2274" s="23">
        <v>46001</v>
      </c>
      <c r="D2274" s="11">
        <v>931</v>
      </c>
      <c r="G2274" t="s">
        <v>2160</v>
      </c>
    </row>
    <row r="2275" spans="1:7">
      <c r="A2275" s="76" t="s">
        <v>1131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1223</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1119</v>
      </c>
      <c r="B2287" s="27" t="s">
        <v>56</v>
      </c>
      <c r="C2287" s="23">
        <v>46002</v>
      </c>
      <c r="D2287" s="89">
        <v>3172</v>
      </c>
      <c r="G2287" t="s">
        <v>2160</v>
      </c>
    </row>
    <row r="2288" spans="1:7">
      <c r="A2288" s="685" t="s">
        <v>1107</v>
      </c>
      <c r="B2288" s="27" t="s">
        <v>56</v>
      </c>
      <c r="C2288" s="23">
        <v>46002</v>
      </c>
      <c r="D2288" s="11">
        <v>242</v>
      </c>
      <c r="F2288" s="11" t="s">
        <v>2217</v>
      </c>
      <c r="G2288" t="s">
        <v>2160</v>
      </c>
    </row>
    <row r="2289" spans="1:7">
      <c r="A2289" s="315" t="s">
        <v>1131</v>
      </c>
      <c r="B2289" s="11" t="s">
        <v>56</v>
      </c>
      <c r="C2289" s="23">
        <v>46002</v>
      </c>
      <c r="D2289" s="89">
        <v>1194</v>
      </c>
      <c r="G2289" t="s">
        <v>2160</v>
      </c>
    </row>
    <row r="2290" spans="1:7">
      <c r="A2290" s="1242" t="s">
        <v>1125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1107</v>
      </c>
      <c r="B2298" s="233" t="s">
        <v>56</v>
      </c>
      <c r="C2298" s="23">
        <v>46003</v>
      </c>
      <c r="F2298" s="263" t="s">
        <v>2223</v>
      </c>
      <c r="G2298" t="s">
        <v>2160</v>
      </c>
    </row>
    <row r="2299" spans="1:7">
      <c r="A2299" s="234" t="s">
        <v>1131</v>
      </c>
      <c r="B2299" s="234" t="s">
        <v>56</v>
      </c>
      <c r="C2299" s="23">
        <v>46003</v>
      </c>
      <c r="D2299" s="89">
        <v>2811</v>
      </c>
      <c r="G2299" t="s">
        <v>2160</v>
      </c>
    </row>
    <row r="2300" spans="1:7">
      <c r="A2300" s="235" t="s">
        <v>1125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1223</v>
      </c>
      <c r="B2306" s="176" t="s">
        <v>874</v>
      </c>
      <c r="C2306" s="239">
        <v>46006</v>
      </c>
      <c r="D2306" s="11">
        <v>689</v>
      </c>
      <c r="F2306" s="11" t="s">
        <v>2227</v>
      </c>
      <c r="G2306" t="s">
        <v>2160</v>
      </c>
    </row>
    <row r="2307" spans="1:7">
      <c r="A2307" s="271" t="s">
        <v>1221</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956</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1119</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1223</v>
      </c>
      <c r="B2318" s="176" t="s">
        <v>874</v>
      </c>
      <c r="C2318" s="239">
        <v>46007</v>
      </c>
      <c r="D2318" s="11">
        <v>586</v>
      </c>
      <c r="F2318" s="11" t="s">
        <v>2234</v>
      </c>
      <c r="G2318" t="s">
        <v>2160</v>
      </c>
    </row>
    <row r="2319" spans="1:7">
      <c r="A2319" s="271" t="s">
        <v>1221</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1119</v>
      </c>
      <c r="B2324" s="27" t="s">
        <v>56</v>
      </c>
      <c r="C2324" s="23">
        <v>46007</v>
      </c>
      <c r="F2324" s="263" t="s">
        <v>2239</v>
      </c>
      <c r="G2324" t="s">
        <v>2160</v>
      </c>
    </row>
    <row r="2325" spans="1:7">
      <c r="A2325" s="27" t="s">
        <v>1122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1223</v>
      </c>
      <c r="B2332" s="176" t="s">
        <v>874</v>
      </c>
      <c r="C2332" s="239">
        <v>46008</v>
      </c>
      <c r="D2332" s="11">
        <v>199</v>
      </c>
      <c r="F2332" s="11" t="s">
        <v>2242</v>
      </c>
      <c r="G2332" t="s">
        <v>2160</v>
      </c>
    </row>
    <row r="2333" spans="1:7">
      <c r="A2333" s="271" t="s">
        <v>1221</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1122</v>
      </c>
      <c r="B2340" s="82" t="s">
        <v>56</v>
      </c>
      <c r="C2340" s="23">
        <v>46008</v>
      </c>
      <c r="D2340" s="89">
        <v>1083</v>
      </c>
      <c r="G2340" t="s">
        <v>2160</v>
      </c>
    </row>
    <row r="2341" spans="1:7">
      <c r="A2341" s="82" t="s">
        <v>1107</v>
      </c>
      <c r="B2341" s="82" t="s">
        <v>56</v>
      </c>
      <c r="C2341" s="23">
        <v>46008</v>
      </c>
      <c r="F2341" s="240" t="s">
        <v>1452</v>
      </c>
      <c r="G2341" t="s">
        <v>2160</v>
      </c>
    </row>
    <row r="2342" spans="1:7">
      <c r="A2342" s="685" t="s">
        <v>1311</v>
      </c>
      <c r="B2342" s="27" t="s">
        <v>56</v>
      </c>
      <c r="C2342" s="23">
        <v>46008</v>
      </c>
      <c r="D2342" s="11">
        <v>372</v>
      </c>
      <c r="G2342" t="s">
        <v>2160</v>
      </c>
    </row>
    <row r="2343" spans="1:7">
      <c r="A2343" s="685" t="s">
        <v>1137</v>
      </c>
      <c r="B2343" s="27" t="s">
        <v>56</v>
      </c>
      <c r="C2343" s="23">
        <v>46008</v>
      </c>
      <c r="D2343" s="11">
        <v>95</v>
      </c>
      <c r="G2343" t="s">
        <v>2160</v>
      </c>
    </row>
    <row r="2344" spans="1:7">
      <c r="A2344" s="685" t="s">
        <v>1131</v>
      </c>
      <c r="B2344" s="27" t="s">
        <v>56</v>
      </c>
      <c r="C2344" s="23">
        <v>46008</v>
      </c>
      <c r="D2344" s="89">
        <v>1049</v>
      </c>
      <c r="G2344" t="s">
        <v>2160</v>
      </c>
    </row>
    <row r="2345" spans="1:7">
      <c r="A2345" s="82" t="s">
        <v>1105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1223</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1122</v>
      </c>
      <c r="B2363" s="234" t="s">
        <v>56</v>
      </c>
      <c r="C2363" s="23">
        <v>46009</v>
      </c>
      <c r="D2363" s="89">
        <v>1905</v>
      </c>
      <c r="G2363" t="s">
        <v>2160</v>
      </c>
    </row>
    <row r="2364" spans="1:7">
      <c r="A2364" s="235" t="s">
        <v>1137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1223</v>
      </c>
      <c r="B2374" s="176" t="s">
        <v>874</v>
      </c>
      <c r="C2374" s="239">
        <v>46010</v>
      </c>
      <c r="E2374" s="74">
        <v>765</v>
      </c>
      <c r="G2374" t="s">
        <v>2160</v>
      </c>
    </row>
    <row r="2375" spans="1:7">
      <c r="A2375" s="234" t="s">
        <v>1221</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1122</v>
      </c>
      <c r="B2381" s="1200" t="s">
        <v>56</v>
      </c>
      <c r="C2381" s="23">
        <v>46010</v>
      </c>
      <c r="D2381" s="89">
        <v>2064</v>
      </c>
      <c r="G2381" t="s">
        <v>2160</v>
      </c>
    </row>
    <row r="2382" spans="1:7">
      <c r="A2382" s="178" t="s">
        <v>1315</v>
      </c>
      <c r="B2382" s="1200" t="s">
        <v>56</v>
      </c>
      <c r="C2382" s="23">
        <v>46010</v>
      </c>
      <c r="D2382" s="89">
        <v>1683</v>
      </c>
      <c r="G2382" t="s">
        <v>2160</v>
      </c>
    </row>
    <row r="2383" spans="1:7">
      <c r="A2383" s="178" t="s">
        <v>1125</v>
      </c>
      <c r="B2383" s="1200" t="s">
        <v>56</v>
      </c>
      <c r="C2383" s="23">
        <v>46010</v>
      </c>
      <c r="D2383" s="89">
        <v>1235</v>
      </c>
      <c r="G2383" t="s">
        <v>2160</v>
      </c>
    </row>
    <row r="2384" spans="1:7">
      <c r="A2384" s="178" t="s">
        <v>1119</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998</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1122</v>
      </c>
      <c r="B2395" s="233" t="s">
        <v>56</v>
      </c>
      <c r="C2395" s="23">
        <v>46013</v>
      </c>
      <c r="F2395" s="263" t="s">
        <v>2265</v>
      </c>
      <c r="G2395" t="s">
        <v>2160</v>
      </c>
    </row>
    <row r="2396" spans="1:7">
      <c r="A2396" s="233" t="s">
        <v>1315</v>
      </c>
      <c r="B2396" s="233" t="s">
        <v>56</v>
      </c>
      <c r="C2396" s="23">
        <v>46013</v>
      </c>
      <c r="D2396" s="11">
        <v>362</v>
      </c>
      <c r="G2396" t="s">
        <v>2160</v>
      </c>
    </row>
    <row r="2397" spans="1:7">
      <c r="A2397" s="234" t="s">
        <v>1137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998</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1137</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998</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968</v>
      </c>
      <c r="B2411" s="236" t="s">
        <v>56</v>
      </c>
      <c r="C2411" s="23">
        <v>46020</v>
      </c>
      <c r="D2411" s="89">
        <v>1188</v>
      </c>
      <c r="F2411" s="11" t="s">
        <v>2269</v>
      </c>
      <c r="G2411" t="s">
        <v>2160</v>
      </c>
    </row>
    <row r="2412" spans="1:7">
      <c r="A2412" s="273" t="s">
        <v>971</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1097</v>
      </c>
      <c r="B2418" s="233" t="s">
        <v>56</v>
      </c>
      <c r="C2418" s="23">
        <v>46020</v>
      </c>
      <c r="D2418" s="11">
        <v>0</v>
      </c>
      <c r="F2418" s="240" t="s">
        <v>2271</v>
      </c>
      <c r="G2418" t="s">
        <v>2160</v>
      </c>
    </row>
    <row r="2419" spans="1:7">
      <c r="A2419" s="234" t="s">
        <v>1131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965</v>
      </c>
      <c r="B2421" s="175" t="s">
        <v>1364</v>
      </c>
      <c r="C2421" s="239">
        <v>46021</v>
      </c>
      <c r="E2421" s="74">
        <v>766</v>
      </c>
      <c r="F2421" s="76"/>
      <c r="G2421" t="s">
        <v>2160</v>
      </c>
    </row>
    <row r="2422" spans="1:7" ht="15.75">
      <c r="A2422" s="76" t="s">
        <v>971</v>
      </c>
      <c r="B2422" s="175" t="s">
        <v>1364</v>
      </c>
      <c r="C2422" s="239">
        <v>46021</v>
      </c>
      <c r="E2422" s="74">
        <v>343</v>
      </c>
      <c r="F2422" s="233"/>
      <c r="G2422" t="s">
        <v>2160</v>
      </c>
    </row>
    <row r="2423" spans="1:7">
      <c r="A2423" s="244" t="s">
        <v>968</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1134</v>
      </c>
      <c r="B2425" s="233" t="s">
        <v>56</v>
      </c>
      <c r="C2425" s="23">
        <v>46021</v>
      </c>
      <c r="D2425" s="89">
        <v>3099</v>
      </c>
      <c r="G2425" t="s">
        <v>2160</v>
      </c>
    </row>
    <row r="2426" spans="1:7">
      <c r="A2426" s="234" t="s">
        <v>1094</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1097</v>
      </c>
      <c r="B2428" s="175" t="s">
        <v>1364</v>
      </c>
      <c r="C2428" s="239">
        <v>46022</v>
      </c>
      <c r="D2428" s="89"/>
      <c r="E2428" s="89">
        <v>2728</v>
      </c>
      <c r="G2428" t="s">
        <v>2160</v>
      </c>
    </row>
    <row r="2429" spans="1:7" ht="15.75">
      <c r="A2429" s="76" t="s">
        <v>1100</v>
      </c>
      <c r="B2429" s="175" t="s">
        <v>1364</v>
      </c>
      <c r="C2429" s="239">
        <v>46022</v>
      </c>
      <c r="E2429" s="250">
        <v>1231</v>
      </c>
      <c r="G2429" t="s">
        <v>2160</v>
      </c>
    </row>
    <row r="2430" spans="1:7" ht="15.75">
      <c r="A2430" s="76" t="s">
        <v>1131</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989</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1173</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1226</v>
      </c>
      <c r="B2441" s="91" t="s">
        <v>56</v>
      </c>
      <c r="C2441" s="23">
        <v>46028</v>
      </c>
      <c r="D2441" s="812">
        <v>1534</v>
      </c>
      <c r="E2441" s="11"/>
      <c r="F2441" s="11" t="s">
        <v>2274</v>
      </c>
      <c r="G2441" t="s">
        <v>2272</v>
      </c>
    </row>
    <row r="2442" spans="1:7">
      <c r="A2442" s="296" t="s">
        <v>1173</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989</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1122</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1233</v>
      </c>
      <c r="B2448" s="91" t="s">
        <v>56</v>
      </c>
      <c r="C2448" s="23">
        <v>46029</v>
      </c>
      <c r="D2448" s="812">
        <v>1056</v>
      </c>
      <c r="E2448" s="11"/>
      <c r="F2448" s="1216" t="s">
        <v>2276</v>
      </c>
      <c r="G2448" t="s">
        <v>2272</v>
      </c>
    </row>
    <row r="2449" spans="1:7">
      <c r="A2449" s="178" t="s">
        <v>1226</v>
      </c>
      <c r="B2449" s="91" t="s">
        <v>56</v>
      </c>
      <c r="C2449" s="23">
        <v>46029</v>
      </c>
      <c r="D2449" s="38">
        <v>180</v>
      </c>
      <c r="E2449" s="11"/>
      <c r="F2449" s="1216" t="s">
        <v>1444</v>
      </c>
      <c r="G2449" t="s">
        <v>2272</v>
      </c>
    </row>
    <row r="2450" spans="1:7">
      <c r="A2450" s="178" t="s">
        <v>1173</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1128</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1173</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1177</v>
      </c>
      <c r="B2458" s="91" t="s">
        <v>2279</v>
      </c>
      <c r="C2458" s="23">
        <v>46030</v>
      </c>
      <c r="D2458" s="812"/>
      <c r="E2458" s="812">
        <v>2706</v>
      </c>
      <c r="F2458" s="1216"/>
      <c r="G2458" t="s">
        <v>2272</v>
      </c>
    </row>
    <row r="2459" spans="1:7">
      <c r="A2459" s="178" t="s">
        <v>1177</v>
      </c>
      <c r="B2459" s="91" t="s">
        <v>2279</v>
      </c>
      <c r="C2459" s="23">
        <v>46031</v>
      </c>
      <c r="D2459" s="38">
        <v>0</v>
      </c>
      <c r="E2459" s="38"/>
      <c r="F2459" s="814" t="s">
        <v>2280</v>
      </c>
      <c r="G2459" t="s">
        <v>2272</v>
      </c>
    </row>
    <row r="2460" spans="1:7">
      <c r="A2460" s="178" t="s">
        <v>1187</v>
      </c>
      <c r="B2460" s="91" t="s">
        <v>2279</v>
      </c>
      <c r="C2460" s="23">
        <v>46031</v>
      </c>
      <c r="D2460" s="38">
        <v>0</v>
      </c>
      <c r="E2460" s="38"/>
      <c r="F2460" s="1216" t="s">
        <v>1490</v>
      </c>
      <c r="G2460" t="s">
        <v>2272</v>
      </c>
    </row>
    <row r="2461" spans="1:7">
      <c r="A2461" s="178" t="s">
        <v>1173</v>
      </c>
      <c r="B2461" s="91" t="s">
        <v>52</v>
      </c>
      <c r="C2461" s="23">
        <v>46031</v>
      </c>
      <c r="D2461" s="812">
        <v>1000</v>
      </c>
      <c r="E2461" s="38"/>
      <c r="F2461" s="814"/>
      <c r="G2461" t="s">
        <v>2272</v>
      </c>
    </row>
    <row r="2462" spans="1:7">
      <c r="A2462" s="178" t="s">
        <v>1122</v>
      </c>
      <c r="B2462" s="91" t="s">
        <v>56</v>
      </c>
      <c r="C2462" s="23">
        <v>46031</v>
      </c>
      <c r="D2462" s="812">
        <v>104</v>
      </c>
      <c r="E2462" s="38"/>
      <c r="F2462" s="814"/>
      <c r="G2462" t="s">
        <v>2272</v>
      </c>
    </row>
    <row r="2463" spans="1:7">
      <c r="A2463" s="178" t="s">
        <v>1125</v>
      </c>
      <c r="B2463" s="91" t="s">
        <v>56</v>
      </c>
      <c r="C2463" s="23">
        <v>46031</v>
      </c>
      <c r="D2463" s="38"/>
      <c r="E2463" s="812">
        <v>1056</v>
      </c>
      <c r="F2463" s="814"/>
      <c r="G2463" t="s">
        <v>2272</v>
      </c>
    </row>
    <row r="2464" spans="1:7">
      <c r="A2464" s="178" t="s">
        <v>1116</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1190</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1067</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1233</v>
      </c>
      <c r="B2474" s="91" t="s">
        <v>56</v>
      </c>
      <c r="C2474" s="23">
        <v>46034</v>
      </c>
      <c r="D2474" s="812">
        <v>1356</v>
      </c>
      <c r="E2474" s="38"/>
      <c r="F2474" s="814" t="s">
        <v>2282</v>
      </c>
      <c r="G2474" t="s">
        <v>2272</v>
      </c>
    </row>
    <row r="2475" spans="1:7">
      <c r="A2475" s="178" t="s">
        <v>1195</v>
      </c>
      <c r="B2475" s="91" t="s">
        <v>58</v>
      </c>
      <c r="C2475" s="23">
        <v>46034</v>
      </c>
      <c r="D2475" s="38">
        <v>607</v>
      </c>
      <c r="E2475" s="38"/>
      <c r="F2475" s="814"/>
      <c r="G2475" t="s">
        <v>2272</v>
      </c>
    </row>
    <row r="2476" spans="1:7">
      <c r="A2476" s="178" t="s">
        <v>1173</v>
      </c>
      <c r="B2476" s="91" t="s">
        <v>52</v>
      </c>
      <c r="C2476" s="23">
        <v>46034</v>
      </c>
      <c r="D2476" s="812">
        <v>1812</v>
      </c>
      <c r="E2476" s="38"/>
      <c r="F2476" s="814"/>
      <c r="G2476" t="s">
        <v>2272</v>
      </c>
    </row>
    <row r="2477" spans="1:7">
      <c r="A2477" s="178" t="s">
        <v>989</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977</v>
      </c>
      <c r="B2480" s="806" t="s">
        <v>56</v>
      </c>
      <c r="C2480" s="23">
        <v>46035</v>
      </c>
      <c r="D2480" s="38"/>
      <c r="E2480" s="812">
        <v>1208</v>
      </c>
      <c r="F2480" s="1216"/>
      <c r="G2480" t="s">
        <v>2272</v>
      </c>
    </row>
    <row r="2481" spans="1:7">
      <c r="A2481" s="178" t="s">
        <v>1067</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1070</v>
      </c>
      <c r="B2484" s="91" t="s">
        <v>56</v>
      </c>
      <c r="C2484" s="23">
        <v>46035</v>
      </c>
      <c r="D2484" s="38">
        <v>822</v>
      </c>
      <c r="E2484" s="38"/>
      <c r="F2484" s="814"/>
      <c r="G2484" t="s">
        <v>2272</v>
      </c>
    </row>
    <row r="2485" spans="1:7">
      <c r="A2485" s="296" t="s">
        <v>1233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1173</v>
      </c>
      <c r="B2487" s="806" t="s">
        <v>52</v>
      </c>
      <c r="C2487" s="23">
        <v>46035</v>
      </c>
      <c r="D2487" s="812">
        <v>1838</v>
      </c>
      <c r="E2487" s="38"/>
      <c r="F2487" s="1216"/>
      <c r="G2487" t="s">
        <v>2272</v>
      </c>
    </row>
    <row r="2488" spans="1:7">
      <c r="A2488" s="178" t="s">
        <v>1149</v>
      </c>
      <c r="B2488" s="91" t="s">
        <v>2286</v>
      </c>
      <c r="C2488" s="23">
        <v>46035</v>
      </c>
      <c r="D2488" s="38"/>
      <c r="E2488" s="812">
        <v>5312</v>
      </c>
      <c r="F2488" s="814" t="s">
        <v>2287</v>
      </c>
      <c r="G2488" t="s">
        <v>2272</v>
      </c>
    </row>
    <row r="2489" spans="1:7">
      <c r="A2489" s="178" t="s">
        <v>1195</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1226</v>
      </c>
      <c r="B2491" s="175" t="s">
        <v>1364</v>
      </c>
      <c r="C2491" s="239">
        <v>46035</v>
      </c>
      <c r="D2491" s="812"/>
      <c r="E2491" s="38">
        <v>576</v>
      </c>
      <c r="F2491" s="814"/>
      <c r="G2491" t="s">
        <v>2272</v>
      </c>
    </row>
    <row r="2492" spans="1:7">
      <c r="A2492" s="317" t="s">
        <v>1226</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1070</v>
      </c>
      <c r="B2495" s="91" t="s">
        <v>56</v>
      </c>
      <c r="C2495" s="23">
        <v>46036</v>
      </c>
      <c r="D2495" s="812">
        <v>2611</v>
      </c>
      <c r="E2495" s="11"/>
      <c r="F2495" s="814"/>
      <c r="G2495" t="s">
        <v>2272</v>
      </c>
    </row>
    <row r="2496" spans="1:7">
      <c r="A2496" s="178" t="s">
        <v>1195</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1233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1125</v>
      </c>
      <c r="B2501" s="175" t="s">
        <v>1364</v>
      </c>
      <c r="C2501" s="239">
        <v>46036</v>
      </c>
      <c r="D2501" s="38"/>
      <c r="E2501" s="812">
        <v>1562</v>
      </c>
      <c r="F2501" s="814"/>
      <c r="G2501" t="s">
        <v>2272</v>
      </c>
    </row>
    <row r="2502" spans="1:7">
      <c r="A2502" s="317" t="s">
        <v>1067</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1072</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1195</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1173</v>
      </c>
      <c r="B2513" s="806" t="s">
        <v>52</v>
      </c>
      <c r="C2513" s="269">
        <v>46037</v>
      </c>
      <c r="D2513" s="258">
        <v>0</v>
      </c>
      <c r="E2513" s="182"/>
      <c r="F2513" s="178" t="s">
        <v>2299</v>
      </c>
      <c r="G2513" t="s">
        <v>2272</v>
      </c>
    </row>
    <row r="2514" spans="1:7">
      <c r="A2514" s="317" t="s">
        <v>1072</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1195</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1233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1072</v>
      </c>
      <c r="B2531" s="91" t="s">
        <v>56</v>
      </c>
      <c r="C2531" s="23">
        <v>46042</v>
      </c>
      <c r="D2531" s="11">
        <v>0</v>
      </c>
      <c r="F2531" s="240" t="s">
        <v>2098</v>
      </c>
      <c r="G2531" t="s">
        <v>2272</v>
      </c>
    </row>
    <row r="2532" spans="1:7">
      <c r="A2532" s="244" t="s">
        <v>1074</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943</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989</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1072</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943</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1233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1159</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1159</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1072</v>
      </c>
      <c r="B2564" s="595" t="s">
        <v>56</v>
      </c>
      <c r="C2564" s="23">
        <v>46045</v>
      </c>
      <c r="D2564" s="11">
        <v>818</v>
      </c>
      <c r="F2564" s="1216"/>
      <c r="G2564" t="s">
        <v>2272</v>
      </c>
    </row>
    <row r="2565" spans="1:7" ht="15.75">
      <c r="A2565" s="76" t="s">
        <v>1122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943</v>
      </c>
      <c r="B2568" s="176" t="s">
        <v>874</v>
      </c>
      <c r="C2568" s="239">
        <v>46048</v>
      </c>
      <c r="D2568" s="11">
        <v>835</v>
      </c>
      <c r="F2568" s="1216" t="s">
        <v>2319</v>
      </c>
      <c r="G2568" t="s">
        <v>2272</v>
      </c>
    </row>
    <row r="2569" spans="1:7">
      <c r="A2569" s="244" t="s">
        <v>946</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989</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1159</v>
      </c>
      <c r="B2574" s="244" t="s">
        <v>52</v>
      </c>
      <c r="C2574" s="23">
        <v>46048</v>
      </c>
      <c r="D2574" s="89">
        <v>1530</v>
      </c>
      <c r="F2574" s="11" t="s">
        <v>2323</v>
      </c>
      <c r="G2574" t="s">
        <v>2272</v>
      </c>
    </row>
    <row r="2575" spans="1:7">
      <c r="A2575" s="178" t="s">
        <v>1072</v>
      </c>
      <c r="B2575" s="91" t="s">
        <v>56</v>
      </c>
      <c r="C2575" s="23">
        <v>46048</v>
      </c>
      <c r="E2575" s="250">
        <v>6116</v>
      </c>
      <c r="F2575" s="11" t="s">
        <v>2324</v>
      </c>
      <c r="G2575" t="s">
        <v>2272</v>
      </c>
    </row>
    <row r="2576" spans="1:7">
      <c r="A2576" s="178" t="s">
        <v>1070</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1159</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943</v>
      </c>
      <c r="B2581" s="176" t="s">
        <v>874</v>
      </c>
      <c r="C2581" s="239">
        <v>46049</v>
      </c>
      <c r="D2581" s="11">
        <v>858</v>
      </c>
      <c r="F2581" s="11" t="s">
        <v>2327</v>
      </c>
      <c r="G2581" t="s">
        <v>2272</v>
      </c>
    </row>
    <row r="2582" spans="1:7">
      <c r="A2582" s="244" t="s">
        <v>946</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1074</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1067</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943</v>
      </c>
      <c r="B2594" s="176" t="s">
        <v>874</v>
      </c>
      <c r="C2594" s="239">
        <v>46050</v>
      </c>
      <c r="D2594" s="11">
        <v>976</v>
      </c>
      <c r="F2594" s="11" t="s">
        <v>2333</v>
      </c>
      <c r="G2594" t="s">
        <v>2272</v>
      </c>
    </row>
    <row r="2595" spans="1:7">
      <c r="A2595" s="244" t="s">
        <v>946</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1173</v>
      </c>
      <c r="B2599" s="76" t="s">
        <v>52</v>
      </c>
      <c r="C2599" s="23">
        <v>46050</v>
      </c>
      <c r="D2599" s="11">
        <v>149</v>
      </c>
      <c r="E2599" s="103"/>
      <c r="F2599" s="103"/>
      <c r="G2599" t="s">
        <v>2272</v>
      </c>
    </row>
    <row r="2600" spans="1:7">
      <c r="A2600" s="627" t="s">
        <v>1185</v>
      </c>
      <c r="B2600" s="235" t="s">
        <v>54</v>
      </c>
      <c r="C2600" s="23">
        <v>46050</v>
      </c>
      <c r="D2600" s="11">
        <v>881</v>
      </c>
      <c r="E2600" s="11"/>
      <c r="G2600" t="s">
        <v>2272</v>
      </c>
    </row>
    <row r="2601" spans="1:7" ht="15.75">
      <c r="A2601" s="76" t="s">
        <v>1134</v>
      </c>
      <c r="B2601" s="175" t="s">
        <v>1364</v>
      </c>
      <c r="C2601" s="239">
        <v>46050</v>
      </c>
      <c r="E2601" s="250">
        <v>2071</v>
      </c>
      <c r="F2601" s="240"/>
      <c r="G2601" t="s">
        <v>2272</v>
      </c>
    </row>
    <row r="2602" spans="1:7">
      <c r="A2602" s="559" t="s">
        <v>1137</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943</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1185</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1159</v>
      </c>
      <c r="B2614" s="76" t="s">
        <v>52</v>
      </c>
      <c r="C2614" s="239">
        <v>46051</v>
      </c>
      <c r="D2614" s="89">
        <v>470</v>
      </c>
      <c r="E2614" s="11"/>
      <c r="F2614" s="11" t="s">
        <v>1942</v>
      </c>
      <c r="G2614" t="s">
        <v>2272</v>
      </c>
    </row>
    <row r="2615" spans="1:7">
      <c r="A2615" s="559" t="s">
        <v>1070</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1134</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1185</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943</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946</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1185</v>
      </c>
      <c r="B2632" s="76" t="s">
        <v>54</v>
      </c>
      <c r="C2632" s="23">
        <v>46055</v>
      </c>
      <c r="E2632" s="11"/>
      <c r="F2632" s="76" t="s">
        <v>2051</v>
      </c>
      <c r="G2632" t="s">
        <v>1360</v>
      </c>
    </row>
    <row r="2633" spans="1:7">
      <c r="A2633" s="178" t="s">
        <v>1173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1185</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1185</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1125</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1185</v>
      </c>
      <c r="B2667" s="240" t="s">
        <v>2279</v>
      </c>
      <c r="C2667" s="23">
        <v>46063</v>
      </c>
      <c r="E2667" s="250">
        <v>2683</v>
      </c>
      <c r="G2667" t="s">
        <v>1360</v>
      </c>
    </row>
    <row r="2668" spans="1:7">
      <c r="A2668" s="244" t="s">
        <v>1170</v>
      </c>
      <c r="B2668" s="244" t="s">
        <v>52</v>
      </c>
      <c r="C2668" s="23">
        <v>46063</v>
      </c>
      <c r="D2668" s="11">
        <v>817</v>
      </c>
      <c r="G2668" t="s">
        <v>1360</v>
      </c>
    </row>
    <row r="2669" spans="1:7">
      <c r="A2669" s="178" t="s">
        <v>1173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1185</v>
      </c>
      <c r="B2674" s="240" t="s">
        <v>54</v>
      </c>
      <c r="C2674" s="23">
        <v>46064</v>
      </c>
      <c r="F2674" s="240" t="s">
        <v>1863</v>
      </c>
      <c r="G2674" t="s">
        <v>1360</v>
      </c>
    </row>
    <row r="2675" spans="1:7">
      <c r="A2675" s="244" t="s">
        <v>1185</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1185</v>
      </c>
      <c r="B2682" s="240" t="s">
        <v>2279</v>
      </c>
      <c r="C2682" s="23">
        <v>46065</v>
      </c>
      <c r="D2682" s="11">
        <v>30</v>
      </c>
      <c r="G2682" t="s">
        <v>1360</v>
      </c>
    </row>
    <row r="2683" spans="1:7">
      <c r="A2683" s="244" t="s">
        <v>776</v>
      </c>
      <c r="B2683" s="244" t="s">
        <v>54</v>
      </c>
      <c r="C2683" s="23">
        <v>46065</v>
      </c>
      <c r="D2683" s="89">
        <v>1289</v>
      </c>
      <c r="G2683" t="s">
        <v>1360</v>
      </c>
    </row>
    <row r="2684" spans="1:7">
      <c r="A2684" s="244" t="s">
        <v>1170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1209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1209</v>
      </c>
      <c r="B2694" s="244" t="s">
        <v>56</v>
      </c>
      <c r="C2694" s="23">
        <v>46070</v>
      </c>
      <c r="D2694" s="89">
        <v>1532</v>
      </c>
      <c r="F2694" s="11" t="s">
        <v>2370</v>
      </c>
      <c r="G2694" t="s">
        <v>1360</v>
      </c>
    </row>
    <row r="2695" spans="1:7">
      <c r="A2695" s="240" t="s">
        <v>1187</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1209</v>
      </c>
      <c r="B2701" s="244" t="s">
        <v>56</v>
      </c>
      <c r="C2701" s="23">
        <v>46071</v>
      </c>
      <c r="D2701" s="89">
        <v>1447</v>
      </c>
      <c r="F2701" s="11" t="s">
        <v>2373</v>
      </c>
      <c r="G2701" t="s">
        <v>1360</v>
      </c>
    </row>
    <row r="2702" spans="1:7">
      <c r="A2702" s="240" t="s">
        <v>1187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1209</v>
      </c>
      <c r="B2707" s="244" t="s">
        <v>56</v>
      </c>
      <c r="C2707" s="23">
        <v>46072</v>
      </c>
      <c r="D2707" s="11">
        <v>864</v>
      </c>
      <c r="F2707" s="11" t="s">
        <v>2374</v>
      </c>
      <c r="G2707" t="s">
        <v>1360</v>
      </c>
    </row>
    <row r="2708" spans="1:7">
      <c r="A2708" s="244" t="s">
        <v>1212</v>
      </c>
      <c r="B2708" s="244" t="s">
        <v>56</v>
      </c>
      <c r="C2708" s="23">
        <v>46072</v>
      </c>
      <c r="D2708" s="11">
        <v>538</v>
      </c>
      <c r="F2708" s="11" t="s">
        <v>2375</v>
      </c>
      <c r="G2708" t="s">
        <v>1360</v>
      </c>
    </row>
    <row r="2709" spans="1:7">
      <c r="A2709" s="240" t="s">
        <v>1187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1187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1209</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1187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1212</v>
      </c>
      <c r="B2724" s="244" t="s">
        <v>56</v>
      </c>
      <c r="C2724" s="23">
        <v>46077</v>
      </c>
      <c r="D2724" s="89">
        <v>1056</v>
      </c>
      <c r="F2724" s="11" t="s">
        <v>2381</v>
      </c>
      <c r="G2724" t="s">
        <v>1360</v>
      </c>
    </row>
    <row r="2725" spans="1:7">
      <c r="A2725" s="240" t="s">
        <v>1187</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1212</v>
      </c>
      <c r="B2728" s="240" t="s">
        <v>56</v>
      </c>
      <c r="C2728" s="23">
        <v>46078</v>
      </c>
      <c r="D2728" s="89">
        <v>2018</v>
      </c>
      <c r="F2728" s="11" t="s">
        <v>2382</v>
      </c>
      <c r="G2728" t="s">
        <v>1360</v>
      </c>
    </row>
    <row r="2729" spans="1:7">
      <c r="A2729" s="240" t="s">
        <v>1187</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1212</v>
      </c>
      <c r="B2740" s="240" t="s">
        <v>56</v>
      </c>
      <c r="C2740" s="23">
        <v>46083</v>
      </c>
      <c r="D2740" s="89">
        <v>1016</v>
      </c>
      <c r="F2740" s="11" t="s">
        <v>2384</v>
      </c>
      <c r="G2740" t="s">
        <v>1361</v>
      </c>
    </row>
    <row r="2741" spans="1:7">
      <c r="A2741" s="178" t="s">
        <v>1218</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1218</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1212</v>
      </c>
      <c r="B2747" s="240" t="s">
        <v>56</v>
      </c>
      <c r="C2747" s="23">
        <v>46085</v>
      </c>
      <c r="F2747" s="1251" t="s">
        <v>2386</v>
      </c>
      <c r="G2747" t="s">
        <v>1361</v>
      </c>
    </row>
    <row r="2748" spans="1:7">
      <c r="A2748" s="178" t="s">
        <v>1218</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1187</v>
      </c>
      <c r="B2751" s="244" t="s">
        <v>52</v>
      </c>
      <c r="C2751" s="23">
        <v>46085</v>
      </c>
      <c r="E2751" s="656"/>
      <c r="F2751" s="50" t="s">
        <v>2388</v>
      </c>
      <c r="G2751" t="s">
        <v>1361</v>
      </c>
    </row>
    <row r="2752" spans="1:7">
      <c r="A2752" s="244" t="s">
        <v>1187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1218</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1215</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1215</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1215</v>
      </c>
      <c r="B2783" s="244" t="s">
        <v>56</v>
      </c>
      <c r="C2783" s="23">
        <v>46097</v>
      </c>
      <c r="D2783" s="89">
        <v>1581</v>
      </c>
      <c r="G2783" t="s">
        <v>1361</v>
      </c>
    </row>
    <row r="2784" spans="1:7">
      <c r="A2784" s="244" t="s">
        <v>768</v>
      </c>
      <c r="B2784" s="244" t="s">
        <v>52</v>
      </c>
      <c r="C2784" s="23">
        <v>46097</v>
      </c>
      <c r="D2784" s="89">
        <v>1297</v>
      </c>
      <c r="G2784" t="s">
        <v>1361</v>
      </c>
    </row>
    <row r="2785" spans="1:7">
      <c r="A2785" s="244" t="s">
        <v>1146</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1181</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1215</v>
      </c>
      <c r="B2804" s="244" t="s">
        <v>56</v>
      </c>
      <c r="C2804" s="23">
        <v>46100</v>
      </c>
      <c r="F2804" s="1319" t="s">
        <v>2405</v>
      </c>
      <c r="G2804" t="s">
        <v>1361</v>
      </c>
    </row>
    <row r="2805" spans="1:7">
      <c r="A2805" s="244" t="s">
        <v>1215</v>
      </c>
      <c r="B2805" s="244" t="s">
        <v>1364</v>
      </c>
      <c r="C2805" s="23">
        <v>46100</v>
      </c>
      <c r="E2805" s="74">
        <v>412</v>
      </c>
      <c r="F2805" s="240"/>
      <c r="G2805" t="s">
        <v>1361</v>
      </c>
    </row>
    <row r="2806" spans="1:7">
      <c r="A2806" s="244" t="s">
        <v>1218</v>
      </c>
      <c r="B2806" s="244" t="s">
        <v>56</v>
      </c>
      <c r="C2806" s="23">
        <v>46100</v>
      </c>
      <c r="F2806" s="1319" t="s">
        <v>1662</v>
      </c>
      <c r="G2806" t="s">
        <v>1361</v>
      </c>
    </row>
    <row r="2807" spans="1:7">
      <c r="A2807" s="244" t="s">
        <v>1218</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1146</v>
      </c>
      <c r="B2812" s="1316" t="s">
        <v>2279</v>
      </c>
      <c r="C2812" s="23">
        <v>46100</v>
      </c>
      <c r="E2812" s="250">
        <v>1678</v>
      </c>
      <c r="F2812" s="11" t="s">
        <v>2407</v>
      </c>
      <c r="G2812" t="s">
        <v>1361</v>
      </c>
    </row>
    <row r="2813" spans="1:7">
      <c r="A2813" s="1316" t="s">
        <v>1181</v>
      </c>
      <c r="B2813" s="1316" t="s">
        <v>2279</v>
      </c>
      <c r="C2813" s="23">
        <v>46100</v>
      </c>
      <c r="E2813" s="74">
        <v>318</v>
      </c>
      <c r="F2813" s="1319" t="s">
        <v>2408</v>
      </c>
      <c r="G2813" t="s">
        <v>1361</v>
      </c>
    </row>
    <row r="2814" spans="1:7">
      <c r="A2814" s="1316" t="s">
        <v>1146</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666</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666</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G2864" t="s">
        <v>1362</v>
      </c>
    </row>
    <row r="2865" spans="1:7">
      <c r="A2865" s="1316" t="s">
        <v>779</v>
      </c>
      <c r="B2865" s="1316" t="s">
        <v>1364</v>
      </c>
      <c r="C2865" s="23">
        <v>46114</v>
      </c>
      <c r="G2865" t="s">
        <v>1362</v>
      </c>
    </row>
    <row r="2866" spans="1:7">
      <c r="A2866" s="1316" t="s">
        <v>615</v>
      </c>
      <c r="B2866" s="1316" t="s">
        <v>54</v>
      </c>
      <c r="C2866" s="23">
        <v>46114</v>
      </c>
      <c r="G2866" t="s">
        <v>1362</v>
      </c>
    </row>
    <row r="2867" spans="1:7">
      <c r="A2867" s="1316" t="s">
        <v>666</v>
      </c>
      <c r="B2867" s="1316" t="s">
        <v>1364</v>
      </c>
      <c r="C2867" s="23">
        <v>46114</v>
      </c>
      <c r="G2867" t="s">
        <v>1362</v>
      </c>
    </row>
    <row r="2868" spans="1:7">
      <c r="A2868" s="1316" t="s">
        <v>666</v>
      </c>
      <c r="B2868" s="1316" t="s">
        <v>52</v>
      </c>
      <c r="C2868" s="23">
        <v>46114</v>
      </c>
      <c r="G2868" t="s">
        <v>1362</v>
      </c>
    </row>
    <row r="2869" spans="1:7">
      <c r="A2869" s="1316" t="s">
        <v>656</v>
      </c>
      <c r="B2869" s="1316" t="s">
        <v>52</v>
      </c>
      <c r="C2869" s="23">
        <v>46114</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544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D01AC41-C452-4ECE-8DBE-F74F1BA9B1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2026-04-02T16:23:02Z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