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614" documentId="8_{941262AC-BC69-4A39-A0F5-E6C0C5A7C19A}" xr6:coauthVersionLast="47" xr6:coauthVersionMax="47" xr10:uidLastSave="{53E40033-E31E-47A3-9B4B-2E18EA49BA19}"/>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2236" r:id="rId12"/>
    <pivotCache cacheId="2237" r:id="rId13"/>
    <pivotCache cacheId="2238" r:id="rId14"/>
    <pivotCache cacheId="2239" r:id="rId15"/>
    <pivotCache cacheId="22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5" i="31" l="1"/>
  <c r="W25" i="31"/>
  <c r="X10" i="31"/>
  <c r="W10" i="31"/>
  <c r="W3" i="31"/>
  <c r="X3" i="31"/>
  <c r="W5" i="31"/>
  <c r="X5" i="31"/>
  <c r="U281" i="30"/>
  <c r="U206" i="30"/>
  <c r="U253" i="30"/>
  <c r="X23" i="31"/>
  <c r="W23" i="31"/>
  <c r="W22" i="31"/>
  <c r="X20" i="31"/>
  <c r="W20" i="31"/>
  <c r="U277" i="30"/>
  <c r="U232" i="30"/>
  <c r="X24" i="31"/>
  <c r="W24" i="31"/>
  <c r="U210" i="30"/>
  <c r="X22" i="31"/>
  <c r="U224" i="30"/>
  <c r="W47" i="2"/>
  <c r="X47" i="2"/>
  <c r="X9" i="31"/>
  <c r="W9" i="31"/>
  <c r="U218" i="30"/>
  <c r="U201" i="30"/>
  <c r="U236" i="30"/>
  <c r="U234" i="30"/>
  <c r="W7" i="31"/>
  <c r="X7" i="31"/>
  <c r="X18" i="31"/>
  <c r="W18" i="31"/>
  <c r="U34"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8" i="2"/>
  <c r="X48" i="2"/>
  <c r="U221" i="30"/>
  <c r="U205" i="30"/>
  <c r="A1" i="32" a="1"/>
  <c r="A1" i="32" s="1"/>
  <c r="U288" i="30"/>
  <c r="U223" i="30"/>
  <c r="U60" i="30"/>
  <c r="U71" i="30"/>
  <c r="U38" i="30"/>
  <c r="U7" i="30"/>
  <c r="U90" i="30"/>
  <c r="U70" i="30"/>
  <c r="U69" i="30"/>
  <c r="U67" i="30"/>
  <c r="U66" i="30"/>
  <c r="U65" i="30"/>
  <c r="U64" i="30"/>
  <c r="U8" i="30"/>
  <c r="U225" i="30"/>
  <c r="U82" i="30"/>
  <c r="U57" i="30"/>
  <c r="U208" i="30"/>
  <c r="W52" i="2"/>
  <c r="X52" i="2"/>
  <c r="U214" i="30"/>
  <c r="U301" i="30"/>
  <c r="U58" i="30"/>
  <c r="U299" i="30"/>
  <c r="U290" i="30"/>
  <c r="U227"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U275" i="30"/>
  <c r="U216" i="30"/>
  <c r="U226" i="30"/>
  <c r="U237" i="30"/>
  <c r="W19" i="31"/>
  <c r="X19" i="31"/>
  <c r="W42" i="2"/>
  <c r="X42" i="2"/>
  <c r="W43" i="2"/>
  <c r="X43" i="2"/>
  <c r="W36" i="2"/>
  <c r="X36" i="2"/>
  <c r="U297" i="30"/>
  <c r="X14" i="31"/>
  <c r="W14" i="31"/>
  <c r="X13" i="31"/>
  <c r="W13" i="31"/>
  <c r="U263" i="30"/>
  <c r="U252" i="30"/>
  <c r="X10" i="2"/>
  <c r="X6" i="31"/>
  <c r="W6" i="31"/>
  <c r="U260" i="30"/>
  <c r="U251" i="30"/>
  <c r="U247"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231" i="30"/>
  <c r="U79" i="30"/>
  <c r="U255" i="30"/>
  <c r="X21" i="31"/>
  <c r="W21" i="31"/>
  <c r="X16" i="31"/>
  <c r="W16" i="31"/>
  <c r="W38" i="2"/>
  <c r="X38" i="2"/>
  <c r="W27" i="31"/>
  <c r="X27" i="31"/>
  <c r="X4" i="31"/>
  <c r="W4" i="31"/>
  <c r="W45" i="2"/>
  <c r="X45" i="2"/>
  <c r="X15" i="31"/>
  <c r="W15" i="31"/>
  <c r="X12" i="2"/>
  <c r="W12" i="2"/>
  <c r="W5" i="2"/>
  <c r="X5" i="2"/>
  <c r="W40" i="2"/>
  <c r="X40" i="2"/>
  <c r="X9" i="2"/>
  <c r="W9" i="2"/>
  <c r="W37" i="2"/>
  <c r="X37" i="2"/>
  <c r="U229"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<sst xmlns="http://schemas.openxmlformats.org/spreadsheetml/2006/main" count="19145" uniqueCount="2420">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</sst>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65" fillId="3" borderId="12" xfId="0" applyFont="1" applyFill="1" applyBorder="1" applyAlignment="1">
      <alignment horizontal="left"/>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91</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28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66"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2857" xr:uid="{E3D0A88A-CBD0-4D66-B171-1D8684787A19}">
  <cacheSource type="worksheet">
    <worksheetSource ref="A1:F1048576" sheet="Daily Production_RAW DATA"/>
  </cacheSource>
  <cacheFields count="6">
    <cacheField name="Project" numFmtId="0">
      <sharedItems containsBlank="1" count="4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m/>
    <m/>
    <m/>
    <x v="1"/>
  </r>
  <r>
    <s v="Willow Walk North"/>
    <x v="24"/>
    <d v="2026-03-31T00:00:00"/>
    <m/>
    <m/>
    <m/>
    <x v="1"/>
  </r>
  <r>
    <s v="FB-HAL113"/>
    <x v="26"/>
    <d v="2026-03-31T00:00:00"/>
    <m/>
    <m/>
    <m/>
    <x v="1"/>
  </r>
  <r>
    <s v="FB-HSF379"/>
    <x v="29"/>
    <d v="2026-03-31T00:00:00"/>
    <m/>
    <m/>
    <m/>
    <x v="1"/>
  </r>
  <r>
    <s v="BHCD-FSF-05-E"/>
    <x v="29"/>
    <d v="2026-03-31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m/>
    <m/>
    <m/>
  </r>
  <r>
    <x v="384"/>
    <x v="24"/>
    <x v="295"/>
    <m/>
    <m/>
    <m/>
  </r>
  <r>
    <x v="392"/>
    <x v="26"/>
    <x v="295"/>
    <m/>
    <m/>
    <m/>
  </r>
  <r>
    <x v="394"/>
    <x v="29"/>
    <x v="295"/>
    <m/>
    <m/>
    <m/>
  </r>
  <r>
    <x v="383"/>
    <x v="29"/>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386"/>
    </i>
    <i>
      <x v="398"/>
    </i>
    <i>
      <x v="405"/>
    </i>
    <i>
      <x v="406"/>
    </i>
    <i>
      <x v="407"/>
    </i>
    <i>
      <x v="408"/>
    </i>
    <i>
      <x v="409"/>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11:51 AM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3" t="s">
        <v>1</v>
      </c>
      <c r="B4" s="1433"/>
      <c r="C4" s="1433"/>
      <c r="D4" s="1433"/>
      <c r="E4" s="1433"/>
      <c r="F4" s="1433"/>
      <c r="G4" s="1433"/>
      <c r="H4" s="1433"/>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122</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690581</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47672</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642909</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6.9031728356268127E-2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7655445.5500000007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14</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64564</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900195.25000000012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39</v>
      </c>
      <c r="M17" s="1090">
        <f>IFERROR(L17/SUM(L17:L19),0)</f>
        <v>0.31967213114754101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0.63934426229508201</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0.10607076722886742</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4.0983606557377046E-2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0</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0</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79"/>
      <c r="K20" s="1092" t="s">
        <v>39</v>
      </c>
      <c r="L20" s="1093">
        <f>SUM(L17:L19)</f>
        <v>122</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18432</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0.52430555555555558</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122</v>
      </c>
      <c r="C25" s="1093">
        <f>SUM(C17:C24)</f>
        <v>690581</v>
      </c>
      <c r="D25" s="1094">
        <f>IFERROR(H10/D10,0)</f>
        <v>6.9031728356268127E-2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19514</v>
      </c>
      <c r="E5" t="s">
        <v>48</v>
      </c>
      <c r="F5">
        <v>27243</v>
      </c>
      <c r="K5" s="12" t="s">
        <v>450</v>
      </c>
      <c r="P5" s="12" t="s">
        <v>450</v>
      </c>
      <c r="W5" t="s">
        <v>451</v>
      </c>
      <c r="X5">
        <v>13</v>
      </c>
    </row>
    <row r="6" spans="1:25">
      <c r="B6" t="s">
        <v>452</v>
      </c>
      <c r="C6">
        <v>113131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231309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B43" activePane="topRight" state="frozen"/>
      <selection pane="topRight" activeCell="A60" sqref="A60"/>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3"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3"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3"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4"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8"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5" t="s">
        <v>574</v>
      </c>
      <c r="B17" s="764" t="s">
        <v>31</v>
      </c>
      <c r="C17" s="763">
        <v>46073</v>
      </c>
      <c r="D17" s="763" t="s">
        <v>463</v>
      </c>
      <c r="E17" s="299"/>
      <c r="F17" s="764" t="s">
        <v>63</v>
      </c>
      <c r="G17" s="764" t="s">
        <v>575</v>
      </c>
      <c r="H17" s="765">
        <v>0</v>
      </c>
      <c r="I17" s="301" t="s">
        <v>540</v>
      </c>
      <c r="J17" s="765" t="s">
        <v>30</v>
      </c>
      <c r="K17" s="1064"/>
      <c r="L17" s="299"/>
      <c r="M17" s="765" t="s">
        <v>110</v>
      </c>
      <c r="N17" s="1296">
        <v>223.8</v>
      </c>
      <c r="O17" s="765" t="s">
        <v>110</v>
      </c>
      <c r="P17" s="1298"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7" t="s">
        <v>576</v>
      </c>
      <c r="B18" s="1286" t="s">
        <v>31</v>
      </c>
      <c r="C18" s="1286"/>
      <c r="D18" s="1286" t="s">
        <v>56</v>
      </c>
      <c r="E18" s="1287">
        <v>46100</v>
      </c>
      <c r="F18" s="1286" t="s">
        <v>61</v>
      </c>
      <c r="G18" s="1286"/>
      <c r="H18" s="1288">
        <v>36</v>
      </c>
      <c r="I18" s="1289" t="s">
        <v>540</v>
      </c>
      <c r="J18" s="1288" t="s">
        <v>33</v>
      </c>
      <c r="K18" s="1288" t="s">
        <v>546</v>
      </c>
      <c r="L18" s="1287">
        <v>46098</v>
      </c>
      <c r="M18" s="1288" t="s">
        <v>238</v>
      </c>
      <c r="N18" s="1288"/>
      <c r="O18" s="1288" t="s">
        <v>238</v>
      </c>
      <c r="P18" s="1312" t="s">
        <v>35</v>
      </c>
      <c r="Q18" s="1313">
        <v>46097</v>
      </c>
      <c r="R18" s="1290"/>
      <c r="S18" s="1290"/>
      <c r="T18" s="1290"/>
      <c r="U18" s="1314">
        <v>3625</v>
      </c>
      <c r="V18" s="1290"/>
      <c r="W18" s="1314">
        <v>3625</v>
      </c>
      <c r="X18" s="1315">
        <v>0</v>
      </c>
      <c r="Y18" s="1316"/>
      <c r="Z18" s="1317">
        <v>0</v>
      </c>
      <c r="AA18" s="1317">
        <v>0</v>
      </c>
      <c r="AB18" s="1290">
        <v>0</v>
      </c>
      <c r="AC18" s="1318"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9"/>
      <c r="B19" s="1299"/>
      <c r="C19" s="1299"/>
      <c r="D19" s="1299"/>
      <c r="E19" s="1300"/>
      <c r="F19" s="1299"/>
      <c r="G19" s="1299"/>
      <c r="H19" s="1301"/>
      <c r="I19" s="1302"/>
      <c r="J19" s="1301"/>
      <c r="K19" s="1301"/>
      <c r="L19" s="1300"/>
      <c r="M19" s="1301"/>
      <c r="N19" s="1301"/>
      <c r="O19" s="1310"/>
      <c r="P19" s="1303"/>
      <c r="Q19" s="1304"/>
      <c r="R19" s="1305"/>
      <c r="S19" s="1305"/>
      <c r="T19" s="1305"/>
      <c r="U19" s="1306"/>
      <c r="V19" s="1305"/>
      <c r="W19" s="1306"/>
      <c r="X19" s="3"/>
      <c r="Y19" s="208"/>
      <c r="Z19" s="1307"/>
      <c r="AA19" s="1307"/>
      <c r="AB19" s="1305"/>
      <c r="AC19" s="1308"/>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1"/>
      <c r="P20" s="748"/>
      <c r="Q20" s="737"/>
      <c r="R20" s="737"/>
      <c r="S20" s="737"/>
      <c r="T20" s="737"/>
      <c r="U20" s="737"/>
      <c r="V20" s="745"/>
      <c r="W20" s="745"/>
      <c r="X20" s="745"/>
      <c r="Y20" s="3"/>
      <c r="Z20" s="1309"/>
      <c r="AA20" s="843"/>
      <c r="AB20" s="843"/>
      <c r="AC20" s="745"/>
      <c r="AD20" s="739"/>
      <c r="AF20" s="746"/>
    </row>
    <row r="21" spans="1:115" ht="24.75" customHeight="1">
      <c r="A21" s="1157" t="s">
        <v>578</v>
      </c>
      <c r="B21" s="1291" t="s">
        <v>90</v>
      </c>
      <c r="C21" s="1291" t="s">
        <v>91</v>
      </c>
      <c r="D21" s="1291" t="s">
        <v>444</v>
      </c>
      <c r="E21" s="1291" t="s">
        <v>525</v>
      </c>
      <c r="F21" s="1291" t="s">
        <v>526</v>
      </c>
      <c r="G21" s="1291" t="s">
        <v>92</v>
      </c>
      <c r="H21" s="1291" t="s">
        <v>68</v>
      </c>
      <c r="I21" s="1291" t="s">
        <v>93</v>
      </c>
      <c r="J21" s="1291" t="s">
        <v>26</v>
      </c>
      <c r="K21" s="1291" t="s">
        <v>527</v>
      </c>
      <c r="L21" s="1291" t="s">
        <v>96</v>
      </c>
      <c r="M21" s="1291" t="s">
        <v>95</v>
      </c>
      <c r="N21" s="1292" t="s">
        <v>528</v>
      </c>
      <c r="O21" s="1291" t="s">
        <v>94</v>
      </c>
      <c r="P21" s="1291" t="s">
        <v>97</v>
      </c>
      <c r="Q21" s="1158" t="s">
        <v>98</v>
      </c>
      <c r="R21" s="1158" t="s">
        <v>529</v>
      </c>
      <c r="S21" s="1158" t="s">
        <v>530</v>
      </c>
      <c r="T21" s="1158" t="s">
        <v>531</v>
      </c>
      <c r="U21" s="1158" t="s">
        <v>69</v>
      </c>
      <c r="V21" s="1158" t="s">
        <v>532</v>
      </c>
      <c r="W21" s="1158" t="s">
        <v>533</v>
      </c>
      <c r="X21" s="1158" t="s">
        <v>493</v>
      </c>
      <c r="Y21" s="1158" t="s">
        <v>534</v>
      </c>
      <c r="Z21" s="1319" t="s">
        <v>535</v>
      </c>
      <c r="AA21" s="1158" t="s">
        <v>495</v>
      </c>
      <c r="AB21" s="1158" t="s">
        <v>536</v>
      </c>
      <c r="AC21" s="1320"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7"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7"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7"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7"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055">
        <v>978</v>
      </c>
      <c r="W36" s="1055">
        <f>SUM(U36-V36)</f>
        <v>3070</v>
      </c>
      <c r="X36" s="365">
        <f>IFERROR($V36/$U36, 0)</f>
        <v>0.24160079051383399</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2"/>
      <c r="E47" s="1353"/>
      <c r="F47" s="1352"/>
      <c r="G47" s="1354"/>
      <c r="H47" s="1058">
        <v>0</v>
      </c>
      <c r="I47" s="372" t="s">
        <v>540</v>
      </c>
      <c r="J47" s="714" t="s">
        <v>30</v>
      </c>
      <c r="K47" s="1434"/>
      <c r="L47" s="1353"/>
      <c r="M47" s="714" t="s">
        <v>110</v>
      </c>
      <c r="N47" s="1435">
        <v>43061.3</v>
      </c>
      <c r="O47" s="714" t="s">
        <v>110</v>
      </c>
      <c r="P47" s="1436" t="s">
        <v>35</v>
      </c>
      <c r="Q47" s="1060">
        <v>46087</v>
      </c>
      <c r="R47" s="1437"/>
      <c r="S47" s="1437"/>
      <c r="T47" s="1437"/>
      <c r="U47" s="1438">
        <v>11789</v>
      </c>
      <c r="V47" s="1439"/>
      <c r="W47" s="1439">
        <f>SUM(U47-V47)</f>
        <v>11789</v>
      </c>
      <c r="X47" s="1355">
        <f>IFERROR($V47/$U47, 0)</f>
        <v>0</v>
      </c>
      <c r="Y47" s="1437">
        <v>46106</v>
      </c>
      <c r="Z47" s="709">
        <v>0</v>
      </c>
      <c r="AA47" s="709">
        <v>0</v>
      </c>
      <c r="AB47" s="718">
        <v>0</v>
      </c>
      <c r="AC47" s="1356"/>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39">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9" t="s">
        <v>110</v>
      </c>
      <c r="N52" s="724">
        <v>438978.5</v>
      </c>
      <c r="O52" s="1270"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7"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055">
        <v>8681</v>
      </c>
      <c r="W53" s="1055">
        <f t="shared" si="7"/>
        <v>3108</v>
      </c>
      <c r="X53" s="365">
        <f t="shared" si="8"/>
        <v>0.73636440749851562</v>
      </c>
      <c r="Y53" s="1067">
        <v>46099</v>
      </c>
      <c r="Z53" s="843">
        <v>0</v>
      </c>
      <c r="AA53" s="848">
        <v>0</v>
      </c>
      <c r="AB53" s="757">
        <v>0</v>
      </c>
      <c r="AC53" s="710" t="s">
        <v>663</v>
      </c>
      <c r="AD53" s="749"/>
    </row>
    <row r="54" spans="1:31" ht="24.75" customHeight="1">
      <c r="A54" s="1150" t="s">
        <v>664</v>
      </c>
      <c r="B54" s="1149" t="s">
        <v>40</v>
      </c>
      <c r="C54" s="360">
        <v>46111</v>
      </c>
      <c r="D54" s="713" t="s">
        <v>52</v>
      </c>
      <c r="E54" s="367">
        <v>46106</v>
      </c>
      <c r="F54" s="713" t="s">
        <v>51</v>
      </c>
      <c r="G54" s="713" t="s">
        <v>665</v>
      </c>
      <c r="H54" s="1063">
        <v>0</v>
      </c>
      <c r="I54" s="304" t="s">
        <v>540</v>
      </c>
      <c r="J54" s="769" t="s">
        <v>30</v>
      </c>
      <c r="K54" s="1064"/>
      <c r="L54" s="367"/>
      <c r="M54" s="769" t="s">
        <v>110</v>
      </c>
      <c r="N54" s="845">
        <v>24122.75</v>
      </c>
      <c r="O54" s="769" t="s">
        <v>110</v>
      </c>
      <c r="P54" s="760" t="s">
        <v>29</v>
      </c>
      <c r="Q54" s="1060">
        <v>46087</v>
      </c>
      <c r="R54" s="1060"/>
      <c r="S54" s="1060"/>
      <c r="T54" s="1060"/>
      <c r="U54" s="1061">
        <v>1925</v>
      </c>
      <c r="V54" s="1055">
        <v>788</v>
      </c>
      <c r="W54" s="1055">
        <f t="shared" si="7"/>
        <v>1137</v>
      </c>
      <c r="X54" s="365">
        <f t="shared" si="8"/>
        <v>0.40935064935064935</v>
      </c>
      <c r="Y54" s="1067">
        <v>46111</v>
      </c>
      <c r="Z54" s="843">
        <v>0</v>
      </c>
      <c r="AA54" s="848">
        <v>0</v>
      </c>
      <c r="AB54" s="757">
        <v>0</v>
      </c>
      <c r="AC54" s="710" t="s">
        <v>666</v>
      </c>
      <c r="AD54" s="749"/>
    </row>
    <row r="55" spans="1:31" ht="24.75" customHeight="1">
      <c r="A55" s="1143" t="s">
        <v>667</v>
      </c>
      <c r="B55" s="1149" t="s">
        <v>40</v>
      </c>
      <c r="C55" s="360">
        <v>46111</v>
      </c>
      <c r="D55" s="713" t="s">
        <v>52</v>
      </c>
      <c r="E55" s="367">
        <v>46106</v>
      </c>
      <c r="F55" s="713" t="s">
        <v>51</v>
      </c>
      <c r="G55" s="713" t="s">
        <v>668</v>
      </c>
      <c r="H55" s="1063">
        <v>0</v>
      </c>
      <c r="I55" s="304" t="s">
        <v>540</v>
      </c>
      <c r="J55" s="769" t="s">
        <v>30</v>
      </c>
      <c r="K55" s="1064"/>
      <c r="L55" s="367"/>
      <c r="M55" s="769" t="s">
        <v>110</v>
      </c>
      <c r="N55" s="845">
        <v>26639.1</v>
      </c>
      <c r="O55" s="769" t="s">
        <v>110</v>
      </c>
      <c r="P55" s="760" t="s">
        <v>35</v>
      </c>
      <c r="Q55" s="1060">
        <v>46087</v>
      </c>
      <c r="R55" s="1060"/>
      <c r="S55" s="1060"/>
      <c r="T55" s="1060"/>
      <c r="U55" s="1061">
        <v>2136</v>
      </c>
      <c r="V55" s="1055"/>
      <c r="W55" s="1055">
        <f t="shared" si="7"/>
        <v>2136</v>
      </c>
      <c r="X55" s="365">
        <f t="shared" si="8"/>
        <v>0</v>
      </c>
      <c r="Y55" s="1067"/>
      <c r="Z55" s="843">
        <v>0</v>
      </c>
      <c r="AA55" s="848">
        <v>0</v>
      </c>
      <c r="AB55" s="757">
        <v>0</v>
      </c>
      <c r="AC55" s="710" t="s">
        <v>666</v>
      </c>
      <c r="AD55" s="749"/>
    </row>
    <row r="56" spans="1:31" ht="24.75" customHeight="1">
      <c r="A56" s="1143" t="s">
        <v>669</v>
      </c>
      <c r="B56" s="1149" t="s">
        <v>40</v>
      </c>
      <c r="C56" s="360">
        <v>46111</v>
      </c>
      <c r="D56" s="713" t="s">
        <v>52</v>
      </c>
      <c r="E56" s="367">
        <v>46106</v>
      </c>
      <c r="F56" s="713" t="s">
        <v>51</v>
      </c>
      <c r="G56" s="713" t="s">
        <v>670</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666</v>
      </c>
      <c r="AD56" s="749"/>
    </row>
    <row r="57" spans="1:31" ht="24.75" customHeight="1">
      <c r="A57" s="1143" t="s">
        <v>671</v>
      </c>
      <c r="B57" s="1149" t="s">
        <v>40</v>
      </c>
      <c r="C57" s="360">
        <v>46111</v>
      </c>
      <c r="D57" s="366" t="s">
        <v>52</v>
      </c>
      <c r="E57" s="367">
        <v>46106</v>
      </c>
      <c r="F57" s="713" t="s">
        <v>51</v>
      </c>
      <c r="G57" s="713" t="s">
        <v>672</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666</v>
      </c>
      <c r="AD57" s="749"/>
    </row>
    <row r="58" spans="1:31" ht="24.75" customHeight="1">
      <c r="A58" s="1143" t="s">
        <v>673</v>
      </c>
      <c r="B58" s="1149" t="s">
        <v>40</v>
      </c>
      <c r="C58" s="360">
        <v>46111</v>
      </c>
      <c r="D58" s="366" t="s">
        <v>50</v>
      </c>
      <c r="E58" s="367">
        <v>46087</v>
      </c>
      <c r="F58" s="713" t="s">
        <v>51</v>
      </c>
      <c r="G58" s="713" t="s">
        <v>674</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675</v>
      </c>
      <c r="B59" s="1149" t="s">
        <v>40</v>
      </c>
      <c r="C59" s="360">
        <v>46111</v>
      </c>
      <c r="D59" s="366" t="s">
        <v>50</v>
      </c>
      <c r="E59" s="367">
        <v>46097</v>
      </c>
      <c r="F59" s="713" t="s">
        <v>51</v>
      </c>
      <c r="G59" s="713" t="s">
        <v>676</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677</v>
      </c>
      <c r="AD59" s="749"/>
    </row>
    <row r="60" spans="1:31" ht="24.75" customHeight="1">
      <c r="A60" s="1147" t="s">
        <v>678</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679</v>
      </c>
      <c r="AD60" s="749"/>
    </row>
    <row r="61" spans="1:31" ht="24.75" customHeight="1">
      <c r="A61" s="1147" t="s">
        <v>680</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679</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1"/>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2"/>
      <c r="Z63" s="699"/>
      <c r="AA63" s="774"/>
      <c r="AB63" s="774"/>
      <c r="AC63" s="772"/>
      <c r="AD63" s="739"/>
      <c r="AE63" s="746"/>
    </row>
    <row r="64" spans="1:31" ht="24.75" customHeight="1">
      <c r="A64" s="1153" t="s">
        <v>681</v>
      </c>
      <c r="B64" s="1153" t="s">
        <v>90</v>
      </c>
      <c r="C64" s="1153" t="s">
        <v>91</v>
      </c>
      <c r="D64" s="1153" t="s">
        <v>444</v>
      </c>
      <c r="E64" s="1153" t="s">
        <v>525</v>
      </c>
      <c r="F64" s="1153" t="s">
        <v>526</v>
      </c>
      <c r="G64" s="1153" t="s">
        <v>92</v>
      </c>
      <c r="H64" s="1153" t="s">
        <v>68</v>
      </c>
      <c r="I64" s="1153" t="s">
        <v>93</v>
      </c>
      <c r="J64" s="1153" t="s">
        <v>26</v>
      </c>
      <c r="K64" s="1153" t="s">
        <v>527</v>
      </c>
      <c r="L64" s="1153" t="s">
        <v>96</v>
      </c>
      <c r="M64" s="1153" t="s">
        <v>95</v>
      </c>
      <c r="N64" s="1154" t="s">
        <v>528</v>
      </c>
      <c r="O64" s="1153" t="s">
        <v>94</v>
      </c>
      <c r="P64" s="1155" t="s">
        <v>97</v>
      </c>
      <c r="Q64" s="1137" t="s">
        <v>98</v>
      </c>
      <c r="R64" s="1137" t="s">
        <v>529</v>
      </c>
      <c r="S64" s="1137" t="s">
        <v>530</v>
      </c>
      <c r="T64" s="1137" t="s">
        <v>531</v>
      </c>
      <c r="U64" s="1137" t="s">
        <v>69</v>
      </c>
      <c r="V64" s="1137" t="s">
        <v>532</v>
      </c>
      <c r="W64" s="1156" t="s">
        <v>533</v>
      </c>
      <c r="X64" s="1156" t="s">
        <v>493</v>
      </c>
      <c r="Y64" s="1155"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3" t="s">
        <v>682</v>
      </c>
      <c r="B68" s="1153" t="s">
        <v>90</v>
      </c>
      <c r="C68" s="1153" t="s">
        <v>91</v>
      </c>
      <c r="D68" s="1153" t="s">
        <v>444</v>
      </c>
      <c r="E68" s="1153" t="s">
        <v>525</v>
      </c>
      <c r="F68" s="1153" t="s">
        <v>526</v>
      </c>
      <c r="G68" s="1153" t="s">
        <v>92</v>
      </c>
      <c r="H68" s="1153" t="s">
        <v>68</v>
      </c>
      <c r="I68" s="1153" t="s">
        <v>93</v>
      </c>
      <c r="J68" s="1153" t="s">
        <v>26</v>
      </c>
      <c r="K68" s="1153" t="s">
        <v>527</v>
      </c>
      <c r="L68" s="1153" t="s">
        <v>96</v>
      </c>
      <c r="M68" s="1153" t="s">
        <v>95</v>
      </c>
      <c r="N68" s="1154" t="s">
        <v>528</v>
      </c>
      <c r="O68" s="1153" t="s">
        <v>94</v>
      </c>
      <c r="P68" s="1157" t="s">
        <v>97</v>
      </c>
      <c r="Q68" s="1158" t="s">
        <v>98</v>
      </c>
      <c r="R68" s="1137" t="s">
        <v>529</v>
      </c>
      <c r="S68" s="1137" t="s">
        <v>530</v>
      </c>
      <c r="T68" s="1137" t="s">
        <v>531</v>
      </c>
      <c r="U68" s="1158" t="s">
        <v>69</v>
      </c>
      <c r="V68" s="1158" t="s">
        <v>532</v>
      </c>
      <c r="W68" s="1159" t="s">
        <v>533</v>
      </c>
      <c r="X68" s="1159" t="s">
        <v>493</v>
      </c>
      <c r="Y68" s="1160" t="s">
        <v>534</v>
      </c>
      <c r="Z68" s="1161" t="s">
        <v>535</v>
      </c>
      <c r="AA68" s="1162" t="s">
        <v>495</v>
      </c>
      <c r="AB68" s="1162" t="s">
        <v>536</v>
      </c>
      <c r="AC68" s="1163" t="s">
        <v>537</v>
      </c>
      <c r="AD68" s="746"/>
    </row>
    <row r="69" spans="1:31" ht="24.75" customHeight="1">
      <c r="A69" s="298" t="s">
        <v>683</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4"/>
      <c r="S69" s="1164"/>
      <c r="T69" s="1164"/>
      <c r="U69" s="776">
        <v>4564</v>
      </c>
      <c r="V69" s="745"/>
      <c r="W69" s="776">
        <v>4564</v>
      </c>
      <c r="X69" s="1152"/>
      <c r="Y69" s="1070"/>
      <c r="Z69" s="758">
        <v>0</v>
      </c>
      <c r="AA69" s="758">
        <v>0</v>
      </c>
      <c r="AB69" s="757">
        <v>0</v>
      </c>
      <c r="AC69" s="739" t="s">
        <v>684</v>
      </c>
      <c r="AD69" s="746"/>
    </row>
    <row r="70" spans="1:31" ht="24.75" customHeight="1">
      <c r="A70" s="298" t="s">
        <v>685</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4"/>
      <c r="S70" s="1164"/>
      <c r="T70" s="1164"/>
      <c r="U70" s="776">
        <v>5936</v>
      </c>
      <c r="V70" s="745"/>
      <c r="W70" s="776">
        <v>5936</v>
      </c>
      <c r="X70" s="1152"/>
      <c r="Y70" s="1070"/>
      <c r="Z70" s="758">
        <v>0</v>
      </c>
      <c r="AA70" s="758">
        <v>0</v>
      </c>
      <c r="AB70" s="757">
        <v>0</v>
      </c>
      <c r="AC70" s="739" t="s">
        <v>684</v>
      </c>
      <c r="AD70" s="746"/>
    </row>
    <row r="71" spans="1:31" ht="24.75" customHeight="1">
      <c r="A71" s="298" t="s">
        <v>686</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4"/>
      <c r="S71" s="1164"/>
      <c r="T71" s="1164"/>
      <c r="U71" s="776">
        <v>7117</v>
      </c>
      <c r="V71" s="745"/>
      <c r="W71" s="776">
        <v>7117</v>
      </c>
      <c r="X71" s="1152"/>
      <c r="Y71" s="1070"/>
      <c r="Z71" s="758">
        <v>0</v>
      </c>
      <c r="AA71" s="758">
        <v>0</v>
      </c>
      <c r="AB71" s="757">
        <v>0</v>
      </c>
      <c r="AC71" s="739" t="s">
        <v>684</v>
      </c>
      <c r="AD71" s="746"/>
    </row>
    <row r="72" spans="1:31" ht="24.75" customHeight="1">
      <c r="A72" s="298" t="s">
        <v>687</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4"/>
      <c r="S72" s="1164"/>
      <c r="T72" s="1164"/>
      <c r="U72" s="776">
        <v>9590</v>
      </c>
      <c r="V72" s="745"/>
      <c r="W72" s="776">
        <v>9590</v>
      </c>
      <c r="X72" s="1152"/>
      <c r="Y72" s="1070"/>
      <c r="Z72" s="758">
        <v>0</v>
      </c>
      <c r="AA72" s="758">
        <v>0</v>
      </c>
      <c r="AB72" s="757">
        <v>0</v>
      </c>
      <c r="AC72" s="739" t="s">
        <v>684</v>
      </c>
      <c r="AD72" s="746"/>
    </row>
    <row r="73" spans="1:31" ht="24.75" customHeight="1">
      <c r="A73" s="298" t="s">
        <v>688</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4"/>
      <c r="S73" s="1164"/>
      <c r="T73" s="1164"/>
      <c r="U73" s="776">
        <v>9329</v>
      </c>
      <c r="V73" s="745"/>
      <c r="W73" s="776">
        <v>9329</v>
      </c>
      <c r="X73" s="1152"/>
      <c r="Y73" s="1070"/>
      <c r="Z73" s="758">
        <v>0</v>
      </c>
      <c r="AA73" s="758">
        <v>0</v>
      </c>
      <c r="AB73" s="757">
        <v>0</v>
      </c>
      <c r="AC73" s="739" t="s">
        <v>684</v>
      </c>
      <c r="AD73" s="746"/>
    </row>
    <row r="74" spans="1:31" ht="24.75" customHeight="1">
      <c r="A74" s="298" t="s">
        <v>689</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4"/>
      <c r="S74" s="1164"/>
      <c r="T74" s="1164"/>
      <c r="U74" s="776">
        <v>9709</v>
      </c>
      <c r="V74" s="745"/>
      <c r="W74" s="776">
        <v>9709</v>
      </c>
      <c r="X74" s="1152"/>
      <c r="Y74" s="1070"/>
      <c r="Z74" s="758">
        <v>0</v>
      </c>
      <c r="AA74" s="758">
        <v>0</v>
      </c>
      <c r="AB74" s="757">
        <v>0</v>
      </c>
      <c r="AC74" s="739" t="s">
        <v>684</v>
      </c>
      <c r="AD74" s="746"/>
    </row>
    <row r="75" spans="1:31" ht="24.75" customHeight="1">
      <c r="A75" s="298" t="s">
        <v>690</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4"/>
      <c r="S75" s="1164"/>
      <c r="T75" s="1164"/>
      <c r="U75" s="776">
        <v>9263</v>
      </c>
      <c r="V75" s="745"/>
      <c r="W75" s="776">
        <v>9263</v>
      </c>
      <c r="X75" s="1152"/>
      <c r="Y75" s="1070"/>
      <c r="Z75" s="758">
        <v>0</v>
      </c>
      <c r="AA75" s="758">
        <v>0</v>
      </c>
      <c r="AB75" s="757">
        <v>0</v>
      </c>
      <c r="AC75" s="739" t="s">
        <v>684</v>
      </c>
      <c r="AD75" s="746"/>
    </row>
    <row r="76" spans="1:31" ht="24.75" customHeight="1">
      <c r="A76" s="298" t="s">
        <v>691</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4"/>
      <c r="S76" s="1164"/>
      <c r="T76" s="1164"/>
      <c r="U76" s="776">
        <v>10385</v>
      </c>
      <c r="V76" s="745"/>
      <c r="W76" s="776">
        <v>10385</v>
      </c>
      <c r="X76" s="1152"/>
      <c r="Y76" s="1070"/>
      <c r="Z76" s="758">
        <v>0</v>
      </c>
      <c r="AA76" s="758">
        <v>0</v>
      </c>
      <c r="AB76" s="757">
        <v>0</v>
      </c>
      <c r="AC76" s="739" t="s">
        <v>684</v>
      </c>
      <c r="AD76" s="746"/>
    </row>
    <row r="77" spans="1:31" ht="24.75" customHeight="1">
      <c r="A77" s="298" t="s">
        <v>692</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4"/>
      <c r="S77" s="1164"/>
      <c r="T77" s="1164"/>
      <c r="U77" s="776">
        <v>9398</v>
      </c>
      <c r="V77" s="745"/>
      <c r="W77" s="776">
        <v>9398</v>
      </c>
      <c r="X77" s="1152"/>
      <c r="Y77" s="1070"/>
      <c r="Z77" s="758">
        <v>0</v>
      </c>
      <c r="AA77" s="758">
        <v>0</v>
      </c>
      <c r="AB77" s="757">
        <v>0</v>
      </c>
      <c r="AC77" s="739" t="s">
        <v>684</v>
      </c>
      <c r="AD77" s="746"/>
    </row>
    <row r="78" spans="1:31" ht="24.75" customHeight="1">
      <c r="A78" s="298" t="s">
        <v>693</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4"/>
      <c r="S78" s="1164"/>
      <c r="T78" s="1164"/>
      <c r="U78" s="776">
        <v>7517</v>
      </c>
      <c r="V78" s="745"/>
      <c r="W78" s="776">
        <v>7517</v>
      </c>
      <c r="X78" s="1152"/>
      <c r="Y78" s="1070"/>
      <c r="Z78" s="758">
        <v>0</v>
      </c>
      <c r="AA78" s="758">
        <v>0</v>
      </c>
      <c r="AB78" s="757">
        <v>0</v>
      </c>
      <c r="AC78" s="739" t="s">
        <v>684</v>
      </c>
      <c r="AD78" s="746"/>
    </row>
    <row r="79" spans="1:31" ht="24.75" customHeight="1">
      <c r="A79" s="298" t="s">
        <v>694</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4"/>
      <c r="S79" s="1164"/>
      <c r="T79" s="1164"/>
      <c r="U79" s="776">
        <v>5920</v>
      </c>
      <c r="V79" s="745"/>
      <c r="W79" s="776">
        <v>5920</v>
      </c>
      <c r="X79" s="1152"/>
      <c r="Y79" s="1070"/>
      <c r="Z79" s="758">
        <v>0</v>
      </c>
      <c r="AA79" s="758">
        <v>0</v>
      </c>
      <c r="AB79" s="757">
        <v>0</v>
      </c>
      <c r="AC79" s="739" t="s">
        <v>684</v>
      </c>
      <c r="AD79" s="746"/>
    </row>
    <row r="80" spans="1:31" ht="24.75" customHeight="1">
      <c r="A80" s="298" t="s">
        <v>695</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4"/>
      <c r="S80" s="1164"/>
      <c r="T80" s="1164"/>
      <c r="U80" s="776">
        <v>5589</v>
      </c>
      <c r="V80" s="745"/>
      <c r="W80" s="776">
        <v>5589</v>
      </c>
      <c r="X80" s="1152"/>
      <c r="Y80" s="1070"/>
      <c r="Z80" s="758">
        <v>0</v>
      </c>
      <c r="AA80" s="758">
        <v>0</v>
      </c>
      <c r="AB80" s="757">
        <v>0</v>
      </c>
      <c r="AC80" s="739" t="s">
        <v>684</v>
      </c>
      <c r="AD80" s="746"/>
    </row>
    <row r="81" spans="1:30" ht="24.75" customHeight="1">
      <c r="A81" s="298" t="s">
        <v>696</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4"/>
      <c r="S81" s="1164"/>
      <c r="T81" s="1164"/>
      <c r="U81" s="776">
        <v>5515</v>
      </c>
      <c r="V81" s="745"/>
      <c r="W81" s="776">
        <v>5515</v>
      </c>
      <c r="X81" s="1152"/>
      <c r="Y81" s="1070"/>
      <c r="Z81" s="758">
        <v>0</v>
      </c>
      <c r="AA81" s="758">
        <v>0</v>
      </c>
      <c r="AB81" s="757">
        <v>0</v>
      </c>
      <c r="AC81" s="739" t="s">
        <v>684</v>
      </c>
      <c r="AD81" s="746"/>
    </row>
    <row r="82" spans="1:30" ht="24.75" customHeight="1">
      <c r="A82" s="298" t="s">
        <v>697</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4"/>
      <c r="S82" s="1164"/>
      <c r="T82" s="1164"/>
      <c r="U82" s="776">
        <v>5191</v>
      </c>
      <c r="V82" s="745"/>
      <c r="W82" s="776">
        <v>5191</v>
      </c>
      <c r="X82" s="1152"/>
      <c r="Y82" s="1070"/>
      <c r="Z82" s="758">
        <v>0</v>
      </c>
      <c r="AA82" s="758">
        <v>0</v>
      </c>
      <c r="AB82" s="757">
        <v>0</v>
      </c>
      <c r="AC82" s="739" t="s">
        <v>684</v>
      </c>
      <c r="AD82" s="746"/>
    </row>
    <row r="83" spans="1:30" ht="24.75" customHeight="1">
      <c r="A83" s="298" t="s">
        <v>698</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4"/>
      <c r="S83" s="1164"/>
      <c r="T83" s="1164"/>
      <c r="U83" s="776">
        <v>5620</v>
      </c>
      <c r="V83" s="745"/>
      <c r="W83" s="776">
        <v>5620</v>
      </c>
      <c r="X83" s="1152"/>
      <c r="Y83" s="1070"/>
      <c r="Z83" s="758">
        <v>0</v>
      </c>
      <c r="AA83" s="758">
        <v>0</v>
      </c>
      <c r="AB83" s="757">
        <v>0</v>
      </c>
      <c r="AC83" s="739" t="s">
        <v>684</v>
      </c>
      <c r="AD83" s="746"/>
    </row>
    <row r="84" spans="1:30" ht="24.75" customHeight="1">
      <c r="A84" s="298" t="s">
        <v>699</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4"/>
      <c r="S84" s="1164"/>
      <c r="T84" s="1164"/>
      <c r="U84" s="776">
        <v>6864</v>
      </c>
      <c r="V84" s="745"/>
      <c r="W84" s="776">
        <v>6864</v>
      </c>
      <c r="X84" s="1152"/>
      <c r="Y84" s="1070"/>
      <c r="Z84" s="758">
        <v>0</v>
      </c>
      <c r="AA84" s="758">
        <v>0</v>
      </c>
      <c r="AB84" s="757">
        <v>0</v>
      </c>
      <c r="AC84" s="739" t="s">
        <v>684</v>
      </c>
      <c r="AD84" s="746"/>
    </row>
    <row r="85" spans="1:30" ht="24.75" customHeight="1">
      <c r="A85" s="298" t="s">
        <v>700</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4"/>
      <c r="S85" s="1164"/>
      <c r="T85" s="1164"/>
      <c r="U85" s="776">
        <v>6461</v>
      </c>
      <c r="V85" s="745"/>
      <c r="W85" s="776">
        <v>6461</v>
      </c>
      <c r="X85" s="1152"/>
      <c r="Y85" s="1070"/>
      <c r="Z85" s="758">
        <v>0</v>
      </c>
      <c r="AA85" s="758">
        <v>0</v>
      </c>
      <c r="AB85" s="757">
        <v>0</v>
      </c>
      <c r="AC85" s="739" t="s">
        <v>684</v>
      </c>
      <c r="AD85" s="746"/>
    </row>
    <row r="86" spans="1:30" ht="24.75" customHeight="1">
      <c r="A86" s="298" t="s">
        <v>701</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4"/>
      <c r="S86" s="1164"/>
      <c r="T86" s="1164"/>
      <c r="U86" s="776">
        <v>2790</v>
      </c>
      <c r="V86" s="745"/>
      <c r="W86" s="776">
        <v>2790</v>
      </c>
      <c r="X86" s="1152"/>
      <c r="Y86" s="1070"/>
      <c r="Z86" s="758">
        <v>0</v>
      </c>
      <c r="AA86" s="758">
        <v>0</v>
      </c>
      <c r="AB86" s="757">
        <v>0</v>
      </c>
      <c r="AC86" s="739" t="s">
        <v>684</v>
      </c>
      <c r="AD86" s="746"/>
    </row>
    <row r="87" spans="1:30" ht="24.75" customHeight="1">
      <c r="A87" s="298" t="s">
        <v>702</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4"/>
      <c r="S87" s="1164"/>
      <c r="T87" s="1164"/>
      <c r="U87" s="776">
        <v>7368</v>
      </c>
      <c r="V87" s="745"/>
      <c r="W87" s="776">
        <v>7368</v>
      </c>
      <c r="X87" s="1152"/>
      <c r="Y87" s="1070"/>
      <c r="Z87" s="758">
        <v>0</v>
      </c>
      <c r="AA87" s="758">
        <v>0</v>
      </c>
      <c r="AB87" s="757">
        <v>0</v>
      </c>
      <c r="AC87" s="739" t="s">
        <v>684</v>
      </c>
      <c r="AD87" s="746"/>
    </row>
    <row r="88" spans="1:30" ht="24.75" customHeight="1">
      <c r="A88" s="298" t="s">
        <v>703</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4"/>
      <c r="S88" s="1164"/>
      <c r="T88" s="1164"/>
      <c r="U88" s="776">
        <v>7844</v>
      </c>
      <c r="V88" s="745"/>
      <c r="W88" s="776">
        <v>7844</v>
      </c>
      <c r="X88" s="1152"/>
      <c r="Y88" s="1070"/>
      <c r="Z88" s="758">
        <v>0</v>
      </c>
      <c r="AA88" s="758">
        <v>0</v>
      </c>
      <c r="AB88" s="757">
        <v>0</v>
      </c>
      <c r="AC88" s="739" t="s">
        <v>684</v>
      </c>
      <c r="AD88" s="746"/>
    </row>
    <row r="89" spans="1:30" ht="24.75" customHeight="1">
      <c r="A89" s="298" t="s">
        <v>704</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4"/>
      <c r="S89" s="1164"/>
      <c r="T89" s="1164"/>
      <c r="U89" s="776">
        <v>8148</v>
      </c>
      <c r="V89" s="745"/>
      <c r="W89" s="776">
        <v>8148</v>
      </c>
      <c r="X89" s="1152"/>
      <c r="Y89" s="1070"/>
      <c r="Z89" s="758">
        <v>0</v>
      </c>
      <c r="AA89" s="758">
        <v>0</v>
      </c>
      <c r="AB89" s="757">
        <v>0</v>
      </c>
      <c r="AC89" s="739" t="s">
        <v>684</v>
      </c>
      <c r="AD89" s="746"/>
    </row>
    <row r="90" spans="1:30" ht="24.75" customHeight="1">
      <c r="A90" s="298" t="s">
        <v>705</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4"/>
      <c r="S90" s="1164"/>
      <c r="T90" s="1164"/>
      <c r="U90" s="776">
        <v>6829</v>
      </c>
      <c r="V90" s="745"/>
      <c r="W90" s="776">
        <v>6829</v>
      </c>
      <c r="X90" s="1152"/>
      <c r="Y90" s="1070"/>
      <c r="Z90" s="758">
        <v>0</v>
      </c>
      <c r="AA90" s="758">
        <v>0</v>
      </c>
      <c r="AB90" s="757">
        <v>0</v>
      </c>
      <c r="AC90" s="739" t="s">
        <v>684</v>
      </c>
      <c r="AD90" s="746"/>
    </row>
    <row r="91" spans="1:30" ht="24.75" customHeight="1">
      <c r="A91" s="298" t="s">
        <v>706</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4"/>
      <c r="S91" s="1164"/>
      <c r="T91" s="1164"/>
      <c r="U91" s="776">
        <v>6157</v>
      </c>
      <c r="V91" s="745"/>
      <c r="W91" s="776">
        <v>6157</v>
      </c>
      <c r="X91" s="1152"/>
      <c r="Y91" s="1070"/>
      <c r="Z91" s="758">
        <v>0</v>
      </c>
      <c r="AA91" s="758">
        <v>0</v>
      </c>
      <c r="AB91" s="757">
        <v>0</v>
      </c>
      <c r="AC91" s="739" t="s">
        <v>684</v>
      </c>
      <c r="AD91" s="746"/>
    </row>
    <row r="92" spans="1:30" ht="24.75" customHeight="1">
      <c r="A92" s="298" t="s">
        <v>707</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4"/>
      <c r="S92" s="1164"/>
      <c r="T92" s="1164"/>
      <c r="U92" s="776">
        <v>9537</v>
      </c>
      <c r="V92" s="745"/>
      <c r="W92" s="776">
        <v>9537</v>
      </c>
      <c r="X92" s="1152"/>
      <c r="Y92" s="1070"/>
      <c r="Z92" s="758">
        <v>0</v>
      </c>
      <c r="AA92" s="758">
        <v>0</v>
      </c>
      <c r="AB92" s="757">
        <v>0</v>
      </c>
      <c r="AC92" s="739" t="s">
        <v>684</v>
      </c>
      <c r="AD92" s="746"/>
    </row>
    <row r="93" spans="1:30" ht="24.75" customHeight="1">
      <c r="A93" s="298" t="s">
        <v>708</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4"/>
      <c r="S93" s="1164"/>
      <c r="T93" s="1164"/>
      <c r="U93" s="776">
        <v>6796</v>
      </c>
      <c r="V93" s="745"/>
      <c r="W93" s="776">
        <v>6796</v>
      </c>
      <c r="X93" s="1152"/>
      <c r="Y93" s="1070"/>
      <c r="Z93" s="758">
        <v>0</v>
      </c>
      <c r="AA93" s="758">
        <v>0</v>
      </c>
      <c r="AB93" s="757">
        <v>0</v>
      </c>
      <c r="AC93" s="739" t="s">
        <v>684</v>
      </c>
      <c r="AD93" s="746"/>
    </row>
    <row r="94" spans="1:30" ht="24.75" customHeight="1">
      <c r="A94" s="298" t="s">
        <v>709</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4"/>
      <c r="S94" s="1164"/>
      <c r="T94" s="1164"/>
      <c r="U94" s="776">
        <v>6149</v>
      </c>
      <c r="V94" s="745"/>
      <c r="W94" s="776">
        <v>6149</v>
      </c>
      <c r="X94" s="1152"/>
      <c r="Y94" s="1070"/>
      <c r="Z94" s="758">
        <v>0</v>
      </c>
      <c r="AA94" s="758">
        <v>0</v>
      </c>
      <c r="AB94" s="757">
        <v>0</v>
      </c>
      <c r="AC94" s="739" t="s">
        <v>684</v>
      </c>
      <c r="AD94" s="746"/>
    </row>
    <row r="95" spans="1:30" ht="24.75" customHeight="1">
      <c r="A95" s="298" t="s">
        <v>710</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4"/>
      <c r="S95" s="1164"/>
      <c r="T95" s="1164"/>
      <c r="U95" s="776">
        <v>6284</v>
      </c>
      <c r="V95" s="745"/>
      <c r="W95" s="776">
        <v>6284</v>
      </c>
      <c r="X95" s="1152"/>
      <c r="Y95" s="1070"/>
      <c r="Z95" s="758">
        <v>0</v>
      </c>
      <c r="AA95" s="758">
        <v>0</v>
      </c>
      <c r="AB95" s="757">
        <v>0</v>
      </c>
      <c r="AC95" s="739" t="s">
        <v>684</v>
      </c>
      <c r="AD95" s="746"/>
    </row>
    <row r="96" spans="1:30" ht="24.75" customHeight="1">
      <c r="A96" s="298" t="s">
        <v>711</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4"/>
      <c r="S96" s="1164"/>
      <c r="T96" s="1164"/>
      <c r="U96" s="776">
        <v>7743</v>
      </c>
      <c r="V96" s="745"/>
      <c r="W96" s="776">
        <v>7743</v>
      </c>
      <c r="X96" s="1152"/>
      <c r="Y96" s="1070"/>
      <c r="Z96" s="758">
        <v>0</v>
      </c>
      <c r="AA96" s="758">
        <v>0</v>
      </c>
      <c r="AB96" s="757">
        <v>0</v>
      </c>
      <c r="AC96" s="739" t="s">
        <v>684</v>
      </c>
      <c r="AD96" s="746"/>
    </row>
    <row r="97" spans="1:30" ht="24.75" customHeight="1">
      <c r="A97" s="298" t="s">
        <v>712</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4"/>
      <c r="S97" s="1164"/>
      <c r="T97" s="1164"/>
      <c r="U97" s="776">
        <v>6932</v>
      </c>
      <c r="V97" s="745"/>
      <c r="W97" s="776">
        <v>6932</v>
      </c>
      <c r="X97" s="1152"/>
      <c r="Y97" s="1070"/>
      <c r="Z97" s="758">
        <v>0</v>
      </c>
      <c r="AA97" s="758">
        <v>0</v>
      </c>
      <c r="AB97" s="757">
        <v>0</v>
      </c>
      <c r="AC97" s="739" t="s">
        <v>684</v>
      </c>
      <c r="AD97" s="746"/>
    </row>
    <row r="98" spans="1:30" ht="24.75" customHeight="1">
      <c r="A98" s="298" t="s">
        <v>713</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4"/>
      <c r="S98" s="1164"/>
      <c r="T98" s="1164"/>
      <c r="U98" s="776">
        <v>6213</v>
      </c>
      <c r="V98" s="745"/>
      <c r="W98" s="776">
        <v>6213</v>
      </c>
      <c r="X98" s="1152"/>
      <c r="Y98" s="1070"/>
      <c r="Z98" s="758">
        <v>0</v>
      </c>
      <c r="AA98" s="758">
        <v>0</v>
      </c>
      <c r="AB98" s="757">
        <v>0</v>
      </c>
      <c r="AC98" s="739" t="s">
        <v>684</v>
      </c>
      <c r="AD98" s="746"/>
    </row>
    <row r="99" spans="1:30" ht="24.75" customHeight="1">
      <c r="A99" s="298" t="s">
        <v>714</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4"/>
      <c r="S99" s="1164"/>
      <c r="T99" s="1164"/>
      <c r="U99" s="776">
        <v>4339</v>
      </c>
      <c r="V99" s="745"/>
      <c r="W99" s="776">
        <v>4339</v>
      </c>
      <c r="X99" s="1152"/>
      <c r="Y99" s="1070"/>
      <c r="Z99" s="758">
        <v>0</v>
      </c>
      <c r="AA99" s="758">
        <v>0</v>
      </c>
      <c r="AB99" s="757">
        <v>0</v>
      </c>
      <c r="AC99" s="739" t="s">
        <v>684</v>
      </c>
      <c r="AD99" s="746"/>
    </row>
    <row r="100" spans="1:30" ht="24.75" customHeight="1">
      <c r="A100" s="298" t="s">
        <v>715</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4"/>
      <c r="S100" s="1164"/>
      <c r="T100" s="1164"/>
      <c r="U100" s="776">
        <v>3940</v>
      </c>
      <c r="V100" s="745"/>
      <c r="W100" s="776">
        <v>3940</v>
      </c>
      <c r="X100" s="1152"/>
      <c r="Y100" s="1070"/>
      <c r="Z100" s="758">
        <v>0</v>
      </c>
      <c r="AA100" s="758">
        <v>0</v>
      </c>
      <c r="AB100" s="757">
        <v>0</v>
      </c>
      <c r="AC100" s="739" t="s">
        <v>684</v>
      </c>
      <c r="AD100" s="746"/>
    </row>
    <row r="101" spans="1:30" ht="24.75" customHeight="1">
      <c r="A101" s="298" t="s">
        <v>716</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4"/>
      <c r="S101" s="1164"/>
      <c r="T101" s="1164"/>
      <c r="U101" s="776">
        <v>6855</v>
      </c>
      <c r="V101" s="745"/>
      <c r="W101" s="776">
        <v>6855</v>
      </c>
      <c r="X101" s="1152"/>
      <c r="Y101" s="1070"/>
      <c r="Z101" s="758">
        <v>0</v>
      </c>
      <c r="AA101" s="758">
        <v>0</v>
      </c>
      <c r="AB101" s="757">
        <v>0</v>
      </c>
      <c r="AC101" s="739" t="s">
        <v>684</v>
      </c>
      <c r="AD101" s="746"/>
    </row>
    <row r="102" spans="1:30" ht="24.75" customHeight="1">
      <c r="A102" s="298" t="s">
        <v>717</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4"/>
      <c r="S102" s="1164"/>
      <c r="T102" s="1164"/>
      <c r="U102" s="776">
        <v>7147</v>
      </c>
      <c r="V102" s="745"/>
      <c r="W102" s="776">
        <v>7147</v>
      </c>
      <c r="X102" s="1152"/>
      <c r="Y102" s="1070"/>
      <c r="Z102" s="758">
        <v>0</v>
      </c>
      <c r="AA102" s="758">
        <v>0</v>
      </c>
      <c r="AB102" s="757">
        <v>0</v>
      </c>
      <c r="AC102" s="739" t="s">
        <v>684</v>
      </c>
      <c r="AD102" s="746"/>
    </row>
    <row r="103" spans="1:30" ht="24.75" customHeight="1">
      <c r="A103" s="298" t="s">
        <v>718</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4"/>
      <c r="S103" s="1164"/>
      <c r="T103" s="1164"/>
      <c r="U103" s="776">
        <v>6376</v>
      </c>
      <c r="V103" s="745"/>
      <c r="W103" s="776">
        <v>6376</v>
      </c>
      <c r="X103" s="1152"/>
      <c r="Y103" s="1070"/>
      <c r="Z103" s="758">
        <v>0</v>
      </c>
      <c r="AA103" s="758">
        <v>0</v>
      </c>
      <c r="AB103" s="757">
        <v>0</v>
      </c>
      <c r="AC103" s="739" t="s">
        <v>684</v>
      </c>
      <c r="AD103" s="746"/>
    </row>
    <row r="104" spans="1:30" ht="24.75" customHeight="1">
      <c r="A104" s="298" t="s">
        <v>719</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4"/>
      <c r="S104" s="1164"/>
      <c r="T104" s="1164"/>
      <c r="U104" s="776">
        <v>4784</v>
      </c>
      <c r="V104" s="745"/>
      <c r="W104" s="776">
        <v>4784</v>
      </c>
      <c r="X104" s="1152"/>
      <c r="Y104" s="1070"/>
      <c r="Z104" s="758">
        <v>0</v>
      </c>
      <c r="AA104" s="758">
        <v>0</v>
      </c>
      <c r="AB104" s="757">
        <v>0</v>
      </c>
      <c r="AC104" s="739" t="s">
        <v>684</v>
      </c>
      <c r="AD104" s="746"/>
    </row>
    <row r="105" spans="1:30" ht="24.75" customHeight="1">
      <c r="A105" s="298" t="s">
        <v>720</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4"/>
      <c r="S105" s="1164"/>
      <c r="T105" s="1164"/>
      <c r="U105" s="776">
        <v>6387</v>
      </c>
      <c r="V105" s="745"/>
      <c r="W105" s="776">
        <v>6387</v>
      </c>
      <c r="X105" s="1152"/>
      <c r="Y105" s="1070"/>
      <c r="Z105" s="758">
        <v>0</v>
      </c>
      <c r="AA105" s="758">
        <v>0</v>
      </c>
      <c r="AB105" s="757">
        <v>0</v>
      </c>
      <c r="AC105" s="739" t="s">
        <v>684</v>
      </c>
      <c r="AD105" s="746"/>
    </row>
    <row r="106" spans="1:30" ht="24.75" customHeight="1">
      <c r="A106" s="298" t="s">
        <v>721</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4"/>
      <c r="S106" s="1164"/>
      <c r="T106" s="1164"/>
      <c r="U106" s="776">
        <v>6372</v>
      </c>
      <c r="V106" s="745"/>
      <c r="W106" s="776">
        <v>6372</v>
      </c>
      <c r="X106" s="1152"/>
      <c r="Y106" s="1070"/>
      <c r="Z106" s="758">
        <v>0</v>
      </c>
      <c r="AA106" s="758">
        <v>0</v>
      </c>
      <c r="AB106" s="757">
        <v>0</v>
      </c>
      <c r="AC106" s="739" t="s">
        <v>684</v>
      </c>
      <c r="AD106" s="746"/>
    </row>
    <row r="107" spans="1:30" ht="24.75" customHeight="1">
      <c r="A107" s="298" t="s">
        <v>722</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4"/>
      <c r="S107" s="1164"/>
      <c r="T107" s="1164"/>
      <c r="U107" s="776">
        <v>5363</v>
      </c>
      <c r="V107" s="745"/>
      <c r="W107" s="776">
        <v>5363</v>
      </c>
      <c r="X107" s="1152"/>
      <c r="Y107" s="1070"/>
      <c r="Z107" s="758">
        <v>0</v>
      </c>
      <c r="AA107" s="758">
        <v>0</v>
      </c>
      <c r="AB107" s="757">
        <v>0</v>
      </c>
      <c r="AC107" s="739" t="s">
        <v>684</v>
      </c>
      <c r="AD107" s="746"/>
    </row>
    <row r="108" spans="1:30" ht="24.75" customHeight="1">
      <c r="A108" s="298" t="s">
        <v>723</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4"/>
      <c r="S108" s="1164"/>
      <c r="T108" s="1164"/>
      <c r="U108" s="776">
        <v>5199</v>
      </c>
      <c r="V108" s="745"/>
      <c r="W108" s="776">
        <v>5199</v>
      </c>
      <c r="X108" s="1152"/>
      <c r="Y108" s="1070"/>
      <c r="Z108" s="758">
        <v>0</v>
      </c>
      <c r="AA108" s="758">
        <v>0</v>
      </c>
      <c r="AB108" s="757">
        <v>0</v>
      </c>
      <c r="AC108" s="739" t="s">
        <v>684</v>
      </c>
      <c r="AD108" s="746"/>
    </row>
    <row r="109" spans="1:30" ht="24.75" customHeight="1">
      <c r="A109" s="298" t="s">
        <v>724</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4"/>
      <c r="S109" s="1164"/>
      <c r="T109" s="1164"/>
      <c r="U109" s="776">
        <v>9771</v>
      </c>
      <c r="V109" s="745"/>
      <c r="W109" s="776">
        <v>9771</v>
      </c>
      <c r="X109" s="1152"/>
      <c r="Y109" s="1070"/>
      <c r="Z109" s="758">
        <v>0</v>
      </c>
      <c r="AA109" s="758">
        <v>0</v>
      </c>
      <c r="AB109" s="757">
        <v>0</v>
      </c>
      <c r="AC109" s="739" t="s">
        <v>684</v>
      </c>
      <c r="AD109" s="746"/>
    </row>
    <row r="110" spans="1:30" ht="24.75" customHeight="1">
      <c r="A110" s="298" t="s">
        <v>725</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4"/>
      <c r="S110" s="1164"/>
      <c r="T110" s="1164"/>
      <c r="U110" s="776">
        <v>9562</v>
      </c>
      <c r="V110" s="745"/>
      <c r="W110" s="776">
        <v>9562</v>
      </c>
      <c r="X110" s="1152"/>
      <c r="Y110" s="1070"/>
      <c r="Z110" s="758">
        <v>0</v>
      </c>
      <c r="AA110" s="758">
        <v>0</v>
      </c>
      <c r="AB110" s="757">
        <v>0</v>
      </c>
      <c r="AC110" s="739" t="s">
        <v>684</v>
      </c>
      <c r="AD110" s="746"/>
    </row>
    <row r="111" spans="1:30" ht="24.75" customHeight="1">
      <c r="A111" s="298" t="s">
        <v>726</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4"/>
      <c r="S111" s="1164"/>
      <c r="T111" s="1164"/>
      <c r="U111" s="776">
        <v>6309</v>
      </c>
      <c r="V111" s="745"/>
      <c r="W111" s="776">
        <v>6309</v>
      </c>
      <c r="X111" s="1152"/>
      <c r="Y111" s="1070"/>
      <c r="Z111" s="758">
        <v>0</v>
      </c>
      <c r="AA111" s="758">
        <v>0</v>
      </c>
      <c r="AB111" s="757">
        <v>0</v>
      </c>
      <c r="AC111" s="739" t="s">
        <v>684</v>
      </c>
      <c r="AD111" s="746"/>
    </row>
    <row r="112" spans="1:30" ht="24.75" customHeight="1">
      <c r="A112" s="298" t="s">
        <v>727</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4"/>
      <c r="S112" s="1164"/>
      <c r="T112" s="1164"/>
      <c r="U112" s="776">
        <v>10260</v>
      </c>
      <c r="V112" s="745"/>
      <c r="W112" s="776">
        <v>10260</v>
      </c>
      <c r="X112" s="1152"/>
      <c r="Y112" s="1070"/>
      <c r="Z112" s="758">
        <v>0</v>
      </c>
      <c r="AA112" s="758">
        <v>0</v>
      </c>
      <c r="AB112" s="757">
        <v>0</v>
      </c>
      <c r="AC112" s="739" t="s">
        <v>684</v>
      </c>
      <c r="AD112" s="746"/>
    </row>
    <row r="113" spans="1:30" ht="24.75" customHeight="1">
      <c r="A113" s="298" t="s">
        <v>728</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4"/>
      <c r="S113" s="1164"/>
      <c r="T113" s="1164"/>
      <c r="U113" s="776">
        <v>10080</v>
      </c>
      <c r="V113" s="745"/>
      <c r="W113" s="776">
        <v>10080</v>
      </c>
      <c r="X113" s="1152"/>
      <c r="Y113" s="1070"/>
      <c r="Z113" s="758">
        <v>0</v>
      </c>
      <c r="AA113" s="758">
        <v>0</v>
      </c>
      <c r="AB113" s="757">
        <v>0</v>
      </c>
      <c r="AC113" s="739" t="s">
        <v>684</v>
      </c>
      <c r="AD113" s="746"/>
    </row>
    <row r="114" spans="1:30" ht="24.75" customHeight="1">
      <c r="A114" s="298" t="s">
        <v>729</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4"/>
      <c r="S114" s="1164"/>
      <c r="T114" s="1164"/>
      <c r="U114" s="776">
        <v>6859</v>
      </c>
      <c r="V114" s="745"/>
      <c r="W114" s="776">
        <v>6859</v>
      </c>
      <c r="X114" s="1152"/>
      <c r="Y114" s="1070"/>
      <c r="Z114" s="758">
        <v>0</v>
      </c>
      <c r="AA114" s="758">
        <v>0</v>
      </c>
      <c r="AB114" s="757">
        <v>0</v>
      </c>
      <c r="AC114" s="739" t="s">
        <v>684</v>
      </c>
      <c r="AD114" s="746"/>
    </row>
    <row r="115" spans="1:30" ht="24.75" customHeight="1">
      <c r="A115" s="298" t="s">
        <v>730</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4"/>
      <c r="S115" s="1164"/>
      <c r="T115" s="1164"/>
      <c r="U115" s="776">
        <v>5873</v>
      </c>
      <c r="V115" s="745"/>
      <c r="W115" s="776">
        <v>5873</v>
      </c>
      <c r="X115" s="1152"/>
      <c r="Y115" s="1070"/>
      <c r="Z115" s="758">
        <v>0</v>
      </c>
      <c r="AA115" s="758">
        <v>0</v>
      </c>
      <c r="AB115" s="757">
        <v>0</v>
      </c>
      <c r="AC115" s="739" t="s">
        <v>684</v>
      </c>
      <c r="AD115" s="746"/>
    </row>
    <row r="116" spans="1:30" ht="24.75" customHeight="1">
      <c r="A116" s="298" t="s">
        <v>731</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4"/>
      <c r="S116" s="1164"/>
      <c r="T116" s="1164"/>
      <c r="U116" s="776">
        <v>4945</v>
      </c>
      <c r="V116" s="745"/>
      <c r="W116" s="776">
        <v>4945</v>
      </c>
      <c r="X116" s="1152"/>
      <c r="Y116" s="1070"/>
      <c r="Z116" s="758">
        <v>0</v>
      </c>
      <c r="AA116" s="758">
        <v>0</v>
      </c>
      <c r="AB116" s="757">
        <v>0</v>
      </c>
      <c r="AC116" s="739" t="s">
        <v>684</v>
      </c>
      <c r="AD116" s="746"/>
    </row>
    <row r="117" spans="1:30" ht="24.75" customHeight="1">
      <c r="A117" s="298" t="s">
        <v>732</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4"/>
      <c r="S117" s="1164"/>
      <c r="T117" s="1164"/>
      <c r="U117" s="776">
        <v>4275</v>
      </c>
      <c r="V117" s="745"/>
      <c r="W117" s="776">
        <v>4275</v>
      </c>
      <c r="X117" s="1152"/>
      <c r="Y117" s="1070"/>
      <c r="Z117" s="758">
        <v>0</v>
      </c>
      <c r="AA117" s="758">
        <v>0</v>
      </c>
      <c r="AB117" s="757">
        <v>0</v>
      </c>
      <c r="AC117" s="739" t="s">
        <v>684</v>
      </c>
      <c r="AD117" s="746"/>
    </row>
    <row r="118" spans="1:30" ht="24.75" customHeight="1">
      <c r="A118" s="298" t="s">
        <v>733</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4"/>
      <c r="S118" s="1164"/>
      <c r="T118" s="1164"/>
      <c r="U118" s="776">
        <v>6378</v>
      </c>
      <c r="V118" s="745"/>
      <c r="W118" s="776">
        <v>6378</v>
      </c>
      <c r="X118" s="1152"/>
      <c r="Y118" s="1070"/>
      <c r="Z118" s="758">
        <v>0</v>
      </c>
      <c r="AA118" s="758">
        <v>0</v>
      </c>
      <c r="AB118" s="757">
        <v>0</v>
      </c>
      <c r="AC118" s="739" t="s">
        <v>734</v>
      </c>
      <c r="AD118" s="746"/>
    </row>
    <row r="119" spans="1:30" ht="24.75" customHeight="1">
      <c r="A119" s="298" t="s">
        <v>735</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4"/>
      <c r="S119" s="1164"/>
      <c r="T119" s="1164"/>
      <c r="U119" s="776">
        <v>7373</v>
      </c>
      <c r="V119" s="745"/>
      <c r="W119" s="776">
        <v>7373</v>
      </c>
      <c r="X119" s="1152"/>
      <c r="Y119" s="1070"/>
      <c r="Z119" s="758">
        <v>0</v>
      </c>
      <c r="AA119" s="758">
        <v>0</v>
      </c>
      <c r="AB119" s="757">
        <v>0</v>
      </c>
      <c r="AC119" s="739" t="s">
        <v>734</v>
      </c>
      <c r="AD119" s="746"/>
    </row>
    <row r="120" spans="1:30" ht="24.75" customHeight="1">
      <c r="A120" s="298" t="s">
        <v>736</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4"/>
      <c r="S120" s="1164"/>
      <c r="T120" s="1164"/>
      <c r="U120" s="776">
        <v>5781</v>
      </c>
      <c r="V120" s="745"/>
      <c r="W120" s="776">
        <v>5781</v>
      </c>
      <c r="X120" s="1152"/>
      <c r="Y120" s="1070"/>
      <c r="Z120" s="758">
        <v>0</v>
      </c>
      <c r="AA120" s="758">
        <v>0</v>
      </c>
      <c r="AB120" s="757">
        <v>0</v>
      </c>
      <c r="AC120" s="739" t="s">
        <v>734</v>
      </c>
      <c r="AD120" s="746"/>
    </row>
    <row r="121" spans="1:30" ht="24.75" customHeight="1">
      <c r="A121" s="298" t="s">
        <v>737</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4"/>
      <c r="S121" s="1164"/>
      <c r="T121" s="1164"/>
      <c r="U121" s="776">
        <v>9051</v>
      </c>
      <c r="V121" s="745"/>
      <c r="W121" s="776">
        <v>9051</v>
      </c>
      <c r="X121" s="1152"/>
      <c r="Y121" s="1070"/>
      <c r="Z121" s="758">
        <v>0</v>
      </c>
      <c r="AA121" s="758">
        <v>0</v>
      </c>
      <c r="AB121" s="757">
        <v>0</v>
      </c>
      <c r="AC121" s="739" t="s">
        <v>734</v>
      </c>
      <c r="AD121" s="746"/>
    </row>
    <row r="122" spans="1:30" ht="24.75" customHeight="1">
      <c r="A122" s="298" t="s">
        <v>738</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4"/>
      <c r="S122" s="1164"/>
      <c r="T122" s="1164"/>
      <c r="U122" s="776">
        <v>7261</v>
      </c>
      <c r="V122" s="745"/>
      <c r="W122" s="776">
        <v>7261</v>
      </c>
      <c r="X122" s="1152"/>
      <c r="Y122" s="1070"/>
      <c r="Z122" s="758">
        <v>0</v>
      </c>
      <c r="AA122" s="758">
        <v>0</v>
      </c>
      <c r="AB122" s="757">
        <v>0</v>
      </c>
      <c r="AC122" s="739" t="s">
        <v>734</v>
      </c>
      <c r="AD122" s="746"/>
    </row>
    <row r="123" spans="1:30" ht="24.75" customHeight="1">
      <c r="A123" s="298" t="s">
        <v>739</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4"/>
      <c r="S123" s="1164"/>
      <c r="T123" s="1164"/>
      <c r="U123" s="776">
        <v>9638</v>
      </c>
      <c r="V123" s="745"/>
      <c r="W123" s="776">
        <v>9638</v>
      </c>
      <c r="X123" s="1152"/>
      <c r="Y123" s="1070"/>
      <c r="Z123" s="758">
        <v>0</v>
      </c>
      <c r="AA123" s="758">
        <v>0</v>
      </c>
      <c r="AB123" s="757">
        <v>0</v>
      </c>
      <c r="AC123" s="739" t="s">
        <v>734</v>
      </c>
      <c r="AD123" s="746"/>
    </row>
    <row r="124" spans="1:30" ht="24.75" customHeight="1">
      <c r="A124" s="298" t="s">
        <v>740</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4"/>
      <c r="S124" s="1164"/>
      <c r="T124" s="1164"/>
      <c r="U124" s="776">
        <v>8746</v>
      </c>
      <c r="V124" s="745"/>
      <c r="W124" s="776">
        <v>8746</v>
      </c>
      <c r="X124" s="1152"/>
      <c r="Y124" s="1070"/>
      <c r="Z124" s="758">
        <v>0</v>
      </c>
      <c r="AA124" s="758">
        <v>0</v>
      </c>
      <c r="AB124" s="757">
        <v>0</v>
      </c>
      <c r="AC124" s="739" t="s">
        <v>734</v>
      </c>
      <c r="AD124" s="746"/>
    </row>
    <row r="125" spans="1:30" ht="24.75" customHeight="1">
      <c r="A125" s="298"/>
      <c r="B125" s="355"/>
      <c r="C125" s="299"/>
      <c r="D125" s="457"/>
      <c r="E125" s="299"/>
      <c r="F125" s="298"/>
      <c r="G125" s="764"/>
      <c r="H125" s="1165"/>
      <c r="I125" s="301"/>
      <c r="J125" s="1165"/>
      <c r="K125" s="1166"/>
      <c r="L125" s="299"/>
      <c r="M125" s="1165"/>
      <c r="N125" s="1167"/>
      <c r="O125" s="1165"/>
      <c r="P125" s="1168"/>
      <c r="Q125" s="1069"/>
      <c r="R125" s="1164"/>
      <c r="S125" s="1164"/>
      <c r="T125" s="1164"/>
      <c r="U125" s="1169"/>
      <c r="V125" s="745"/>
      <c r="W125" s="1169"/>
      <c r="X125" s="1152"/>
      <c r="Y125" s="1070"/>
      <c r="Z125" s="1071"/>
      <c r="AA125" s="1071"/>
      <c r="AB125" s="1170"/>
      <c r="AC125" s="739"/>
      <c r="AD125" s="746"/>
    </row>
    <row r="126" spans="1:30" ht="24.75" customHeight="1">
      <c r="A126" s="298"/>
      <c r="B126" s="355"/>
      <c r="C126" s="299"/>
      <c r="D126" s="457"/>
      <c r="E126" s="299"/>
      <c r="F126" s="298"/>
      <c r="G126" s="764"/>
      <c r="H126" s="1165"/>
      <c r="I126" s="301"/>
      <c r="J126" s="1165"/>
      <c r="K126" s="1166"/>
      <c r="L126" s="299"/>
      <c r="M126" s="1165"/>
      <c r="N126" s="1167"/>
      <c r="O126" s="1165"/>
      <c r="P126" s="1168"/>
      <c r="Q126" s="1069"/>
      <c r="R126" s="1164"/>
      <c r="S126" s="1164"/>
      <c r="T126" s="1164"/>
      <c r="U126" s="1169"/>
      <c r="V126" s="745"/>
      <c r="W126" s="1169"/>
      <c r="X126" s="1152"/>
      <c r="Y126" s="1070"/>
      <c r="Z126" s="1071"/>
      <c r="AA126" s="1071"/>
      <c r="AB126" s="1170"/>
      <c r="AC126" s="739"/>
      <c r="AD126" s="746"/>
    </row>
    <row r="127" spans="1:30" ht="24.75" customHeight="1">
      <c r="A127" s="1153" t="s">
        <v>741</v>
      </c>
      <c r="B127" s="1153" t="s">
        <v>90</v>
      </c>
      <c r="C127" s="1153" t="s">
        <v>91</v>
      </c>
      <c r="D127" s="1153" t="s">
        <v>444</v>
      </c>
      <c r="E127" s="1153" t="s">
        <v>525</v>
      </c>
      <c r="F127" s="1153" t="s">
        <v>526</v>
      </c>
      <c r="G127" s="1153" t="s">
        <v>92</v>
      </c>
      <c r="H127" s="1153" t="s">
        <v>68</v>
      </c>
      <c r="I127" s="1153" t="s">
        <v>93</v>
      </c>
      <c r="J127" s="1153" t="s">
        <v>26</v>
      </c>
      <c r="K127" s="1153" t="s">
        <v>527</v>
      </c>
      <c r="L127" s="1153" t="s">
        <v>96</v>
      </c>
      <c r="M127" s="1153" t="s">
        <v>95</v>
      </c>
      <c r="N127" s="1154" t="s">
        <v>528</v>
      </c>
      <c r="O127" s="1153" t="s">
        <v>94</v>
      </c>
      <c r="P127" s="1171" t="s">
        <v>97</v>
      </c>
      <c r="Q127" s="1172" t="s">
        <v>98</v>
      </c>
      <c r="R127" s="1137" t="s">
        <v>529</v>
      </c>
      <c r="S127" s="1137" t="s">
        <v>530</v>
      </c>
      <c r="T127" s="1137" t="s">
        <v>531</v>
      </c>
      <c r="U127" s="1172" t="s">
        <v>69</v>
      </c>
      <c r="V127" s="1172" t="s">
        <v>532</v>
      </c>
      <c r="W127" s="1172" t="s">
        <v>533</v>
      </c>
      <c r="X127" s="1172" t="s">
        <v>493</v>
      </c>
      <c r="Y127" s="1172" t="s">
        <v>534</v>
      </c>
      <c r="Z127" s="1173" t="s">
        <v>535</v>
      </c>
      <c r="AA127" s="1172" t="s">
        <v>495</v>
      </c>
      <c r="AB127" s="1172" t="s">
        <v>536</v>
      </c>
      <c r="AC127" s="1174" t="s">
        <v>537</v>
      </c>
      <c r="AD127" s="746"/>
    </row>
    <row r="128" spans="1:30" ht="24.75" customHeight="1">
      <c r="A128" s="764" t="s">
        <v>742</v>
      </c>
      <c r="B128" s="355" t="s">
        <v>43</v>
      </c>
      <c r="C128" s="763">
        <v>46171</v>
      </c>
      <c r="D128" s="457" t="s">
        <v>60</v>
      </c>
      <c r="E128" s="763">
        <v>46029</v>
      </c>
      <c r="F128" s="764" t="s">
        <v>743</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2">
        <f t="shared" ref="X128:X139" si="9">IFERROR($V128/$U128, 0)</f>
        <v>0</v>
      </c>
      <c r="Y128" s="699"/>
      <c r="Z128" s="758">
        <v>0</v>
      </c>
      <c r="AA128" s="758">
        <v>0</v>
      </c>
      <c r="AB128" s="757">
        <v>0</v>
      </c>
      <c r="AC128" s="739" t="s">
        <v>744</v>
      </c>
      <c r="AD128" s="746"/>
    </row>
    <row r="129" spans="1:31" ht="24.75" customHeight="1">
      <c r="A129" s="764" t="s">
        <v>745</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746</v>
      </c>
      <c r="AD129" s="746"/>
    </row>
    <row r="130" spans="1:31" ht="24.75" customHeight="1">
      <c r="A130" s="764" t="s">
        <v>747</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746</v>
      </c>
      <c r="AD130" s="746"/>
    </row>
    <row r="131" spans="1:31" ht="24.75" customHeight="1">
      <c r="A131" s="764" t="s">
        <v>748</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746</v>
      </c>
      <c r="AD131" s="746"/>
    </row>
    <row r="132" spans="1:31" ht="24.75" customHeight="1">
      <c r="A132" s="1293" t="s">
        <v>749</v>
      </c>
      <c r="B132" s="355" t="s">
        <v>43</v>
      </c>
      <c r="C132" s="763">
        <v>46520</v>
      </c>
      <c r="D132" s="457" t="s">
        <v>60</v>
      </c>
      <c r="E132" s="763">
        <v>46029</v>
      </c>
      <c r="F132" s="764" t="s">
        <v>743</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744</v>
      </c>
      <c r="AD132" s="746"/>
    </row>
    <row r="133" spans="1:31" ht="24.75" customHeight="1">
      <c r="A133" s="764" t="s">
        <v>750</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744</v>
      </c>
      <c r="AD133" s="746"/>
    </row>
    <row r="134" spans="1:31" ht="24.75" customHeight="1">
      <c r="A134" s="764" t="s">
        <v>751</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752</v>
      </c>
      <c r="AD134" s="746"/>
    </row>
    <row r="135" spans="1:31" ht="24.75" customHeight="1">
      <c r="A135" s="764" t="s">
        <v>753</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752</v>
      </c>
      <c r="AD135" s="746"/>
    </row>
    <row r="136" spans="1:31" ht="24.75" customHeight="1">
      <c r="A136" s="764" t="s">
        <v>754</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746</v>
      </c>
      <c r="AD136" s="746"/>
    </row>
    <row r="137" spans="1:31" ht="24.75" customHeight="1">
      <c r="A137" s="298" t="s">
        <v>755</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4"/>
      <c r="S137" s="1164"/>
      <c r="T137" s="1164"/>
      <c r="U137" s="745">
        <v>8641</v>
      </c>
      <c r="V137" s="1066"/>
      <c r="W137" s="745">
        <v>8641</v>
      </c>
      <c r="X137" s="29">
        <f t="shared" si="9"/>
        <v>0</v>
      </c>
      <c r="Y137" s="22"/>
      <c r="Z137" s="758">
        <v>0</v>
      </c>
      <c r="AA137" s="758">
        <v>0</v>
      </c>
      <c r="AB137" s="757">
        <v>0</v>
      </c>
      <c r="AC137" s="739" t="s">
        <v>746</v>
      </c>
      <c r="AD137" s="746"/>
    </row>
    <row r="138" spans="1:31" ht="24.75" customHeight="1">
      <c r="A138" s="298" t="s">
        <v>756</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5"/>
      <c r="S138" s="1175"/>
      <c r="T138" s="1175"/>
      <c r="U138" s="790">
        <v>7502</v>
      </c>
      <c r="V138" s="1073"/>
      <c r="W138" s="790">
        <v>7502</v>
      </c>
      <c r="X138" s="1176">
        <f t="shared" si="9"/>
        <v>0</v>
      </c>
      <c r="Y138" s="1177"/>
      <c r="Z138" s="758">
        <v>0</v>
      </c>
      <c r="AA138" s="758">
        <v>0</v>
      </c>
      <c r="AB138" s="757">
        <v>0</v>
      </c>
      <c r="AC138" s="739" t="s">
        <v>746</v>
      </c>
      <c r="AD138" s="746"/>
    </row>
    <row r="139" spans="1:31" ht="24.75" customHeight="1">
      <c r="A139" s="1364" t="s">
        <v>757</v>
      </c>
      <c r="B139" s="355" t="s">
        <v>43</v>
      </c>
      <c r="C139" s="763">
        <v>46356</v>
      </c>
      <c r="D139" s="457" t="s">
        <v>60</v>
      </c>
      <c r="E139" s="763">
        <v>46029</v>
      </c>
      <c r="F139" s="298" t="s">
        <v>743</v>
      </c>
      <c r="G139" s="764"/>
      <c r="H139" s="765">
        <v>0</v>
      </c>
      <c r="I139" s="301" t="s">
        <v>540</v>
      </c>
      <c r="J139" s="765" t="s">
        <v>33</v>
      </c>
      <c r="K139" s="765" t="s">
        <v>546</v>
      </c>
      <c r="L139" s="299"/>
      <c r="M139" s="769" t="s">
        <v>238</v>
      </c>
      <c r="N139" s="795"/>
      <c r="O139" s="769" t="s">
        <v>110</v>
      </c>
      <c r="P139" s="749" t="s">
        <v>32</v>
      </c>
      <c r="Q139" s="737">
        <v>45659</v>
      </c>
      <c r="R139" s="1175"/>
      <c r="S139" s="1175"/>
      <c r="T139" s="1175"/>
      <c r="U139" s="790">
        <v>3682</v>
      </c>
      <c r="V139" s="1073"/>
      <c r="W139" s="790">
        <v>3682</v>
      </c>
      <c r="X139" s="1176">
        <f t="shared" si="9"/>
        <v>0</v>
      </c>
      <c r="Y139" s="1177"/>
      <c r="Z139" s="758">
        <v>0</v>
      </c>
      <c r="AA139" s="758">
        <v>0</v>
      </c>
      <c r="AB139" s="757">
        <v>0</v>
      </c>
      <c r="AC139" s="739" t="s">
        <v>758</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4" activePane="topRight" state="frozen"/>
      <selection pane="topRight" activeCell="N23" sqref="N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759</v>
      </c>
      <c r="B2" s="377" t="s">
        <v>34</v>
      </c>
      <c r="C2" s="360">
        <v>45960</v>
      </c>
      <c r="D2" s="360" t="s">
        <v>50</v>
      </c>
      <c r="E2" s="360">
        <v>45905</v>
      </c>
      <c r="F2" s="360" t="s">
        <v>55</v>
      </c>
      <c r="G2" s="361"/>
      <c r="H2" s="362">
        <v>0</v>
      </c>
      <c r="I2" s="1140" t="s">
        <v>760</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9" t="s">
        <v>765</v>
      </c>
      <c r="B3" s="377" t="s">
        <v>34</v>
      </c>
      <c r="C3" s="1370">
        <v>46099</v>
      </c>
      <c r="D3" s="1371" t="s">
        <v>50</v>
      </c>
      <c r="E3" s="1371">
        <v>45959</v>
      </c>
      <c r="F3" s="1354" t="s">
        <v>55</v>
      </c>
      <c r="G3" s="1371" t="s">
        <v>766</v>
      </c>
      <c r="H3" s="1383">
        <v>69</v>
      </c>
      <c r="I3" s="1331" t="s">
        <v>760</v>
      </c>
      <c r="J3" s="1331" t="s">
        <v>30</v>
      </c>
      <c r="K3" s="369"/>
      <c r="L3" s="1371">
        <v>45925</v>
      </c>
      <c r="M3" s="1380" t="s">
        <v>110</v>
      </c>
      <c r="N3" s="1384">
        <v>51632</v>
      </c>
      <c r="O3" s="1380" t="s">
        <v>110</v>
      </c>
      <c r="P3" s="1381" t="s">
        <v>38</v>
      </c>
      <c r="Q3" s="1332">
        <v>45932</v>
      </c>
      <c r="R3" s="363" t="s">
        <v>761</v>
      </c>
      <c r="S3" s="373" t="s">
        <v>762</v>
      </c>
      <c r="T3" s="373" t="s">
        <v>762</v>
      </c>
      <c r="U3" s="1333">
        <v>3997</v>
      </c>
      <c r="V3" s="1382">
        <v>4226</v>
      </c>
      <c r="W3" s="1335">
        <f>SUM(U3-V3)</f>
        <v>-229</v>
      </c>
      <c r="X3" s="365">
        <f>IFERROR($V3/$U3, 0)</f>
        <v>1.0572929697272955</v>
      </c>
      <c r="Y3" s="1332">
        <v>45960</v>
      </c>
      <c r="Z3" s="1283">
        <v>1</v>
      </c>
      <c r="AA3" s="1283">
        <v>1</v>
      </c>
      <c r="AB3" s="1283">
        <v>1</v>
      </c>
      <c r="AC3" s="1356" t="s">
        <v>767</v>
      </c>
    </row>
    <row r="4" spans="1:29" ht="39.75" customHeight="1">
      <c r="A4" s="626" t="s">
        <v>768</v>
      </c>
      <c r="B4" s="377" t="s">
        <v>34</v>
      </c>
      <c r="C4" s="360">
        <v>45989</v>
      </c>
      <c r="D4" s="367" t="s">
        <v>54</v>
      </c>
      <c r="E4" s="367">
        <v>45964</v>
      </c>
      <c r="F4" s="366" t="s">
        <v>51</v>
      </c>
      <c r="G4" s="1178" t="s">
        <v>769</v>
      </c>
      <c r="H4" s="1145">
        <v>74</v>
      </c>
      <c r="I4" s="362" t="s">
        <v>760</v>
      </c>
      <c r="J4" s="362" t="s">
        <v>30</v>
      </c>
      <c r="K4" s="362"/>
      <c r="L4" s="19">
        <v>45932</v>
      </c>
      <c r="M4" s="1179"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3">
        <v>1</v>
      </c>
      <c r="AA4" s="280">
        <v>0</v>
      </c>
      <c r="AB4" s="1376">
        <v>0</v>
      </c>
      <c r="AC4" s="824" t="s">
        <v>770</v>
      </c>
    </row>
    <row r="5" spans="1:29" ht="39.75" customHeight="1">
      <c r="A5" s="1379" t="s">
        <v>771</v>
      </c>
      <c r="B5" s="377" t="s">
        <v>34</v>
      </c>
      <c r="C5" s="1370">
        <v>46099</v>
      </c>
      <c r="D5" s="1371" t="s">
        <v>54</v>
      </c>
      <c r="E5" s="1371">
        <v>45975</v>
      </c>
      <c r="F5" s="1354" t="s">
        <v>51</v>
      </c>
      <c r="G5" s="1371" t="s">
        <v>772</v>
      </c>
      <c r="H5" s="1145">
        <v>48</v>
      </c>
      <c r="I5" s="1331" t="s">
        <v>760</v>
      </c>
      <c r="J5" s="1331" t="s">
        <v>30</v>
      </c>
      <c r="K5" s="362"/>
      <c r="L5" s="1371" t="s">
        <v>260</v>
      </c>
      <c r="M5" s="1380" t="s">
        <v>110</v>
      </c>
      <c r="N5" s="1146">
        <v>39064</v>
      </c>
      <c r="O5" s="372" t="s">
        <v>110</v>
      </c>
      <c r="P5" s="1381" t="s">
        <v>38</v>
      </c>
      <c r="Q5" s="1332">
        <v>45932</v>
      </c>
      <c r="R5" s="363" t="s">
        <v>761</v>
      </c>
      <c r="S5" s="373" t="s">
        <v>762</v>
      </c>
      <c r="T5" s="373" t="s">
        <v>762</v>
      </c>
      <c r="U5" s="1333">
        <v>2982</v>
      </c>
      <c r="V5" s="1382">
        <v>2970</v>
      </c>
      <c r="W5" s="1335">
        <f>SUM(U5-V5)</f>
        <v>12</v>
      </c>
      <c r="X5" s="365">
        <f>IFERROR($V5/$U5, 0)</f>
        <v>0.99597585513078468</v>
      </c>
      <c r="Y5" s="1332">
        <v>46104</v>
      </c>
      <c r="Z5" s="1283">
        <v>0</v>
      </c>
      <c r="AA5" s="1283">
        <v>0</v>
      </c>
      <c r="AB5" s="1376">
        <v>0</v>
      </c>
      <c r="AC5" s="1356" t="s">
        <v>773</v>
      </c>
    </row>
    <row r="6" spans="1:29" ht="39.75" customHeight="1">
      <c r="A6" s="751" t="s">
        <v>130</v>
      </c>
      <c r="B6" s="377" t="s">
        <v>34</v>
      </c>
      <c r="C6" s="701">
        <v>46040</v>
      </c>
      <c r="D6" s="713" t="s">
        <v>774</v>
      </c>
      <c r="E6" s="712">
        <v>45867</v>
      </c>
      <c r="F6" s="713" t="s">
        <v>53</v>
      </c>
      <c r="G6" s="713" t="s">
        <v>775</v>
      </c>
      <c r="H6" s="714">
        <v>0</v>
      </c>
      <c r="I6" s="372" t="s">
        <v>760</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760</v>
      </c>
      <c r="J7" s="714" t="s">
        <v>30</v>
      </c>
      <c r="K7" s="1331"/>
      <c r="L7" s="712" t="s">
        <v>260</v>
      </c>
      <c r="M7" s="714" t="s">
        <v>110</v>
      </c>
      <c r="N7" s="724">
        <v>73653.899999999994</v>
      </c>
      <c r="O7" s="714" t="s">
        <v>110</v>
      </c>
      <c r="P7" s="752" t="s">
        <v>38</v>
      </c>
      <c r="Q7" s="1332">
        <v>46077</v>
      </c>
      <c r="R7" s="363" t="s">
        <v>761</v>
      </c>
      <c r="S7" s="373" t="s">
        <v>762</v>
      </c>
      <c r="T7" s="373" t="s">
        <v>762</v>
      </c>
      <c r="U7" s="1333">
        <v>6668</v>
      </c>
      <c r="V7" s="1334">
        <v>6668</v>
      </c>
      <c r="W7" s="1335">
        <f>SUM(U7-V7)</f>
        <v>0</v>
      </c>
      <c r="X7" s="365">
        <f>IFERROR($V7/$U7, 0)</f>
        <v>1</v>
      </c>
      <c r="Y7" s="370">
        <v>46090</v>
      </c>
      <c r="Z7" s="709">
        <v>1</v>
      </c>
      <c r="AA7" s="709">
        <v>0</v>
      </c>
      <c r="AB7" s="1336">
        <v>0</v>
      </c>
      <c r="AC7" s="1330"/>
    </row>
    <row r="8" spans="1:29" ht="39.75" customHeight="1">
      <c r="A8" s="751" t="s">
        <v>779</v>
      </c>
      <c r="B8" s="377" t="s">
        <v>34</v>
      </c>
      <c r="C8" s="701">
        <v>46107</v>
      </c>
      <c r="D8" s="701" t="s">
        <v>54</v>
      </c>
      <c r="E8" s="701">
        <v>45980</v>
      </c>
      <c r="F8" s="701" t="s">
        <v>53</v>
      </c>
      <c r="G8" s="702" t="s">
        <v>780</v>
      </c>
      <c r="H8" s="703">
        <v>82</v>
      </c>
      <c r="I8" s="703" t="s">
        <v>760</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760</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760</v>
      </c>
      <c r="J10" s="765" t="s">
        <v>36</v>
      </c>
      <c r="K10" s="703"/>
      <c r="L10" s="712" t="s">
        <v>260</v>
      </c>
      <c r="M10" s="714" t="s">
        <v>110</v>
      </c>
      <c r="N10" s="845">
        <v>125188</v>
      </c>
      <c r="O10" s="714" t="s">
        <v>110</v>
      </c>
      <c r="P10" s="752" t="s">
        <v>38</v>
      </c>
      <c r="Q10" s="1060">
        <v>46083</v>
      </c>
      <c r="R10" s="363" t="s">
        <v>761</v>
      </c>
      <c r="S10" s="373" t="s">
        <v>762</v>
      </c>
      <c r="T10" s="373" t="s">
        <v>762</v>
      </c>
      <c r="U10" s="1061">
        <v>7078</v>
      </c>
      <c r="V10" s="1360">
        <v>7181</v>
      </c>
      <c r="W10" s="1055">
        <f>SUM(U10-V10)</f>
        <v>-103</v>
      </c>
      <c r="X10" s="365">
        <f>IFERROR($V10/$U10, 0)</f>
        <v>1.0145521333710088</v>
      </c>
      <c r="Y10" s="1060">
        <v>46090</v>
      </c>
      <c r="Z10" s="709">
        <v>0</v>
      </c>
      <c r="AA10" s="709">
        <v>0</v>
      </c>
      <c r="AB10" s="718">
        <v>0</v>
      </c>
      <c r="AC10" s="1330"/>
    </row>
    <row r="11" spans="1:29" ht="39.75" customHeight="1">
      <c r="A11" s="751" t="s">
        <v>786</v>
      </c>
      <c r="B11" s="377" t="s">
        <v>37</v>
      </c>
      <c r="C11" s="701">
        <v>46006</v>
      </c>
      <c r="D11" s="713" t="s">
        <v>52</v>
      </c>
      <c r="E11" s="712">
        <v>45987</v>
      </c>
      <c r="F11" s="713" t="s">
        <v>51</v>
      </c>
      <c r="G11" s="713" t="s">
        <v>787</v>
      </c>
      <c r="H11" s="714">
        <v>30</v>
      </c>
      <c r="I11" s="372" t="s">
        <v>760</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760</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760</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760</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760</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760</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760</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760</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3">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760</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2">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760</v>
      </c>
      <c r="J21" s="362" t="s">
        <v>30</v>
      </c>
      <c r="K21" s="362"/>
      <c r="L21" s="360" t="s">
        <v>555</v>
      </c>
      <c r="M21" s="362" t="s">
        <v>110</v>
      </c>
      <c r="N21" s="619">
        <v>1931.75</v>
      </c>
      <c r="O21" s="587" t="s">
        <v>110</v>
      </c>
      <c r="P21" s="1396"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760</v>
      </c>
      <c r="J22" s="765" t="s">
        <v>36</v>
      </c>
      <c r="K22" s="362"/>
      <c r="L22" s="767">
        <v>46062</v>
      </c>
      <c r="M22" s="714" t="s">
        <v>110</v>
      </c>
      <c r="N22" s="993">
        <v>160211</v>
      </c>
      <c r="O22" s="769" t="s">
        <v>110</v>
      </c>
      <c r="P22" s="1361"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760</v>
      </c>
      <c r="J23" s="769" t="s">
        <v>30</v>
      </c>
      <c r="K23" s="362"/>
      <c r="L23" s="763" t="s">
        <v>260</v>
      </c>
      <c r="M23" s="769" t="s">
        <v>110</v>
      </c>
      <c r="N23" s="845">
        <v>12316.35</v>
      </c>
      <c r="O23" s="979" t="s">
        <v>110</v>
      </c>
      <c r="P23" s="1361" t="s">
        <v>38</v>
      </c>
      <c r="Q23" s="1060">
        <v>46086</v>
      </c>
      <c r="R23" s="363" t="s">
        <v>761</v>
      </c>
      <c r="S23" s="373" t="s">
        <v>762</v>
      </c>
      <c r="T23" s="373" t="s">
        <v>762</v>
      </c>
      <c r="U23" s="1061">
        <v>7</v>
      </c>
      <c r="V23" s="1360">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760</v>
      </c>
      <c r="J24" s="769" t="s">
        <v>30</v>
      </c>
      <c r="K24" s="362"/>
      <c r="L24" s="763" t="s">
        <v>260</v>
      </c>
      <c r="M24" s="769" t="s">
        <v>110</v>
      </c>
      <c r="N24" s="845">
        <v>6808.8</v>
      </c>
      <c r="O24" s="769" t="s">
        <v>110</v>
      </c>
      <c r="P24" s="1361" t="s">
        <v>38</v>
      </c>
      <c r="Q24" s="1060">
        <v>46087</v>
      </c>
      <c r="R24" s="363" t="s">
        <v>761</v>
      </c>
      <c r="S24" s="373" t="s">
        <v>762</v>
      </c>
      <c r="T24" s="373" t="s">
        <v>762</v>
      </c>
      <c r="U24" s="1061">
        <v>508</v>
      </c>
      <c r="V24" s="1360">
        <v>513</v>
      </c>
      <c r="W24" s="1055">
        <f>SUM(U24-V24)</f>
        <v>-5</v>
      </c>
      <c r="X24" s="365">
        <f>IFERROR($V24/$U24, 0)</f>
        <v>1.0098425196850394</v>
      </c>
      <c r="Y24" s="1067">
        <v>46105</v>
      </c>
      <c r="Z24" s="843">
        <v>0</v>
      </c>
      <c r="AA24" s="848">
        <v>0</v>
      </c>
      <c r="AB24" s="757">
        <v>0</v>
      </c>
      <c r="AC24" s="710" t="s">
        <v>677</v>
      </c>
    </row>
    <row r="25" spans="1:29" ht="39.75" customHeight="1">
      <c r="A25" s="626" t="s">
        <v>826</v>
      </c>
      <c r="B25" s="1149" t="s">
        <v>40</v>
      </c>
      <c r="C25" s="360">
        <v>46111</v>
      </c>
      <c r="D25" s="366" t="s">
        <v>50</v>
      </c>
      <c r="E25" s="367">
        <v>46097</v>
      </c>
      <c r="F25" s="713" t="s">
        <v>51</v>
      </c>
      <c r="G25" s="713" t="s">
        <v>825</v>
      </c>
      <c r="H25" s="1063">
        <v>0</v>
      </c>
      <c r="I25" s="304" t="s">
        <v>760</v>
      </c>
      <c r="J25" s="769" t="s">
        <v>30</v>
      </c>
      <c r="K25" s="362"/>
      <c r="L25" s="763" t="s">
        <v>260</v>
      </c>
      <c r="M25" s="769" t="s">
        <v>110</v>
      </c>
      <c r="N25" s="845">
        <v>14178.2</v>
      </c>
      <c r="O25" s="769" t="s">
        <v>110</v>
      </c>
      <c r="P25" s="1361" t="s">
        <v>38</v>
      </c>
      <c r="Q25" s="1060">
        <v>46097</v>
      </c>
      <c r="R25" s="363" t="s">
        <v>761</v>
      </c>
      <c r="S25" s="373" t="s">
        <v>762</v>
      </c>
      <c r="T25" s="373" t="s">
        <v>762</v>
      </c>
      <c r="U25" s="1061">
        <v>1033</v>
      </c>
      <c r="V25" s="1360">
        <v>1033</v>
      </c>
      <c r="W25" s="1055">
        <f t="shared" ref="W25" si="0">SUM(U25-V25)</f>
        <v>0</v>
      </c>
      <c r="X25" s="365">
        <f t="shared" ref="X25" si="1">IFERROR($V25/$U25, 0)</f>
        <v>1</v>
      </c>
      <c r="Y25" s="1067">
        <v>46107</v>
      </c>
      <c r="Z25" s="843">
        <v>0</v>
      </c>
      <c r="AA25" s="848">
        <v>0</v>
      </c>
      <c r="AB25" s="757">
        <v>0</v>
      </c>
      <c r="AC25" s="710" t="s">
        <v>677</v>
      </c>
    </row>
    <row r="26" spans="1:29" ht="39.75" customHeight="1">
      <c r="A26" s="751" t="s">
        <v>431</v>
      </c>
      <c r="B26" s="359" t="s">
        <v>28</v>
      </c>
      <c r="C26" s="701">
        <v>46080</v>
      </c>
      <c r="D26" s="713" t="s">
        <v>464</v>
      </c>
      <c r="E26" s="712">
        <v>45748</v>
      </c>
      <c r="F26" s="366" t="s">
        <v>59</v>
      </c>
      <c r="G26" s="713" t="s">
        <v>432</v>
      </c>
      <c r="H26" s="714">
        <v>0</v>
      </c>
      <c r="I26" s="714" t="s">
        <v>760</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760</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760</v>
      </c>
      <c r="J28" s="362" t="s">
        <v>30</v>
      </c>
      <c r="K28" s="615"/>
      <c r="L28" s="19">
        <v>45742</v>
      </c>
      <c r="M28" s="617" t="s">
        <v>110</v>
      </c>
      <c r="N28" s="681">
        <v>23800.25</v>
      </c>
      <c r="O28" s="300" t="s">
        <v>110</v>
      </c>
      <c r="P28" s="1395"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80">
        <v>0</v>
      </c>
      <c r="AC28" s="1128" t="s">
        <v>827</v>
      </c>
    </row>
    <row r="29" spans="1:29" ht="39.75" customHeight="1">
      <c r="A29" s="751" t="s">
        <v>435</v>
      </c>
      <c r="B29" s="359" t="s">
        <v>28</v>
      </c>
      <c r="C29" s="701">
        <v>46044</v>
      </c>
      <c r="D29" s="701" t="s">
        <v>50</v>
      </c>
      <c r="E29" s="712">
        <v>45700</v>
      </c>
      <c r="F29" s="712" t="s">
        <v>59</v>
      </c>
      <c r="G29" s="712" t="s">
        <v>436</v>
      </c>
      <c r="H29" s="714">
        <v>0</v>
      </c>
      <c r="I29" s="714" t="s">
        <v>760</v>
      </c>
      <c r="J29" s="714" t="s">
        <v>30</v>
      </c>
      <c r="K29" s="714"/>
      <c r="L29" s="712">
        <v>45700</v>
      </c>
      <c r="M29" s="714" t="s">
        <v>110</v>
      </c>
      <c r="N29" s="724">
        <v>19745.25</v>
      </c>
      <c r="O29" s="714" t="s">
        <v>110</v>
      </c>
      <c r="P29" s="1393"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1">
        <v>0</v>
      </c>
      <c r="AC29" s="1182"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4"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760</v>
      </c>
      <c r="J31" s="703" t="s">
        <v>36</v>
      </c>
      <c r="K31" s="732"/>
      <c r="L31" s="712">
        <v>45964</v>
      </c>
      <c r="M31" s="714" t="s">
        <v>110</v>
      </c>
      <c r="N31" s="724">
        <v>117414</v>
      </c>
      <c r="O31" s="714" t="s">
        <v>110</v>
      </c>
      <c r="P31" s="1393"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AA174" activePane="topRight" state="frozen"/>
      <selection pane="topRight" activeCell="AB183" sqref="AB18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760</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760</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760</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760</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760</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760</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3" t="s">
        <v>34</v>
      </c>
      <c r="C8" s="598">
        <v>45955</v>
      </c>
      <c r="D8" s="599" t="s">
        <v>56</v>
      </c>
      <c r="E8" s="599">
        <v>45919</v>
      </c>
      <c r="F8" s="599" t="s">
        <v>53</v>
      </c>
      <c r="G8" s="1184" t="s">
        <v>851</v>
      </c>
      <c r="H8" s="313">
        <v>0</v>
      </c>
      <c r="I8" s="1185" t="s">
        <v>760</v>
      </c>
      <c r="J8" s="313" t="s">
        <v>30</v>
      </c>
      <c r="K8" s="599" t="s">
        <v>260</v>
      </c>
      <c r="L8" s="313" t="s">
        <v>110</v>
      </c>
      <c r="M8" s="927">
        <v>4646.75</v>
      </c>
      <c r="N8" s="927">
        <v>9453.74</v>
      </c>
      <c r="O8" s="927"/>
      <c r="P8" s="313" t="s">
        <v>238</v>
      </c>
      <c r="Q8" s="983" t="s">
        <v>38</v>
      </c>
      <c r="R8" s="463" t="s">
        <v>36</v>
      </c>
      <c r="S8" s="1186">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760</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760</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760</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760</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760</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760</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760</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760</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828" t="s">
        <v>861</v>
      </c>
      <c r="B17" s="702" t="s">
        <v>31</v>
      </c>
      <c r="C17" s="701">
        <v>46073</v>
      </c>
      <c r="D17" s="701" t="s">
        <v>50</v>
      </c>
      <c r="E17" s="701">
        <v>46042</v>
      </c>
      <c r="F17" s="702" t="s">
        <v>61</v>
      </c>
      <c r="G17" s="702" t="s">
        <v>862</v>
      </c>
      <c r="H17" s="703">
        <v>11</v>
      </c>
      <c r="I17" s="1140" t="s">
        <v>760</v>
      </c>
      <c r="J17" s="703" t="s">
        <v>30</v>
      </c>
      <c r="K17" s="701">
        <v>46029</v>
      </c>
      <c r="L17" s="703" t="s">
        <v>110</v>
      </c>
      <c r="M17" s="829">
        <v>10772</v>
      </c>
      <c r="N17" s="343">
        <v>7890</v>
      </c>
      <c r="O17" s="374"/>
      <c r="P17" s="703" t="s">
        <v>110</v>
      </c>
      <c r="Q17" s="705" t="s">
        <v>38</v>
      </c>
      <c r="R17" s="706">
        <v>46029</v>
      </c>
      <c r="S17" s="333">
        <v>789</v>
      </c>
      <c r="T17" s="707">
        <v>888</v>
      </c>
      <c r="U17" s="3">
        <v>1.1299999999999999</v>
      </c>
      <c r="V17" s="717">
        <v>46056</v>
      </c>
      <c r="W17" s="709">
        <v>0</v>
      </c>
      <c r="X17" s="820">
        <v>0</v>
      </c>
      <c r="Y17" s="820">
        <v>0</v>
      </c>
      <c r="Z17" s="363">
        <v>46073</v>
      </c>
      <c r="AA17" s="363">
        <v>46073</v>
      </c>
      <c r="AB17" s="710" t="s">
        <v>863</v>
      </c>
    </row>
    <row r="18" spans="1:28" ht="39.75" customHeight="1">
      <c r="A18" s="297" t="s">
        <v>163</v>
      </c>
      <c r="B18" s="298" t="s">
        <v>31</v>
      </c>
      <c r="C18" s="299">
        <v>45711</v>
      </c>
      <c r="D18" s="299" t="s">
        <v>864</v>
      </c>
      <c r="E18" s="299">
        <v>45693</v>
      </c>
      <c r="F18" s="457" t="s">
        <v>854</v>
      </c>
      <c r="G18" s="1187"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760</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760</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760</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760</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760</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760</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760</v>
      </c>
      <c r="J33" s="300" t="s">
        <v>30</v>
      </c>
      <c r="K33" s="299">
        <v>45797</v>
      </c>
      <c r="L33" s="300" t="s">
        <v>110</v>
      </c>
      <c r="M33" s="346">
        <v>43097.65</v>
      </c>
      <c r="N33" s="343">
        <v>40400</v>
      </c>
      <c r="O33" s="343"/>
      <c r="P33" s="300" t="s">
        <v>110</v>
      </c>
      <c r="Q33" s="969" t="s">
        <v>38</v>
      </c>
      <c r="R33" s="272">
        <v>45810</v>
      </c>
      <c r="S33" s="611">
        <v>3309</v>
      </c>
      <c r="T33" s="499">
        <v>3194</v>
      </c>
      <c r="U33" s="29">
        <v>0.97</v>
      </c>
      <c r="V33" s="929">
        <v>45832</v>
      </c>
      <c r="W33" s="930">
        <v>1</v>
      </c>
      <c r="X33" s="930">
        <v>1</v>
      </c>
      <c r="Y33" s="466">
        <v>1</v>
      </c>
      <c r="Z33" s="936">
        <v>45898</v>
      </c>
      <c r="AA33" s="936">
        <v>45898</v>
      </c>
      <c r="AB33" s="937" t="s">
        <v>869</v>
      </c>
    </row>
    <row r="34" spans="1:28" ht="39.75" customHeight="1">
      <c r="A34" s="649" t="s">
        <v>870</v>
      </c>
      <c r="B34" s="358" t="s">
        <v>31</v>
      </c>
      <c r="C34" s="367">
        <v>45899</v>
      </c>
      <c r="D34" s="1224" t="s">
        <v>871</v>
      </c>
      <c r="E34" s="367">
        <v>45889</v>
      </c>
      <c r="F34" s="375" t="s">
        <v>854</v>
      </c>
      <c r="G34" s="368"/>
      <c r="H34" s="369">
        <v>76</v>
      </c>
      <c r="I34" s="372" t="s">
        <v>760</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49" t="s">
        <v>199</v>
      </c>
      <c r="B35" s="366" t="s">
        <v>31</v>
      </c>
      <c r="C35" s="367">
        <v>45930</v>
      </c>
      <c r="D35" s="367" t="s">
        <v>56</v>
      </c>
      <c r="E35" s="345">
        <v>45880</v>
      </c>
      <c r="F35" s="345" t="s">
        <v>854</v>
      </c>
      <c r="G35" s="366" t="s">
        <v>200</v>
      </c>
      <c r="H35" s="369">
        <v>62</v>
      </c>
      <c r="I35" s="369" t="s">
        <v>760</v>
      </c>
      <c r="J35" s="369" t="s">
        <v>30</v>
      </c>
      <c r="K35" s="360">
        <v>45880</v>
      </c>
      <c r="L35" s="362" t="s">
        <v>110</v>
      </c>
      <c r="M35" s="650">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760</v>
      </c>
      <c r="J36" s="300" t="s">
        <v>30</v>
      </c>
      <c r="K36" s="299">
        <v>45882</v>
      </c>
      <c r="L36" s="300" t="s">
        <v>110</v>
      </c>
      <c r="M36" s="346">
        <v>59869.5</v>
      </c>
      <c r="N36" s="343">
        <v>67514</v>
      </c>
      <c r="O36" s="343"/>
      <c r="P36" s="300" t="s">
        <v>110</v>
      </c>
      <c r="Q36" s="146" t="s">
        <v>38</v>
      </c>
      <c r="R36" s="498">
        <v>45882</v>
      </c>
      <c r="S36" s="614">
        <v>4537</v>
      </c>
      <c r="T36" s="1321">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760</v>
      </c>
      <c r="J37" s="300" t="s">
        <v>30</v>
      </c>
      <c r="K37" s="299">
        <v>45897</v>
      </c>
      <c r="L37" s="300" t="s">
        <v>110</v>
      </c>
      <c r="M37" s="346">
        <v>50874.95</v>
      </c>
      <c r="N37" s="343">
        <v>40948</v>
      </c>
      <c r="O37" s="343"/>
      <c r="P37" s="300" t="s">
        <v>110</v>
      </c>
      <c r="Q37" s="42" t="s">
        <v>38</v>
      </c>
      <c r="R37" s="127">
        <v>45897</v>
      </c>
      <c r="S37" s="44">
        <v>3012</v>
      </c>
      <c r="T37" s="982">
        <v>3012</v>
      </c>
      <c r="U37" s="3">
        <v>1</v>
      </c>
      <c r="V37" s="130">
        <v>45916</v>
      </c>
      <c r="W37" s="354">
        <v>1</v>
      </c>
      <c r="X37" s="268">
        <v>1</v>
      </c>
      <c r="Y37" s="79">
        <v>1</v>
      </c>
      <c r="Z37" s="100">
        <v>45972</v>
      </c>
      <c r="AA37" s="100">
        <v>45972</v>
      </c>
      <c r="AB37" s="83" t="s">
        <v>876</v>
      </c>
    </row>
    <row r="38" spans="1:28" ht="39.75" customHeight="1">
      <c r="A38" s="649" t="s">
        <v>877</v>
      </c>
      <c r="B38" s="358" t="s">
        <v>31</v>
      </c>
      <c r="C38" s="367">
        <v>45930</v>
      </c>
      <c r="D38" s="360" t="s">
        <v>56</v>
      </c>
      <c r="E38" s="360">
        <v>45896</v>
      </c>
      <c r="F38" s="358" t="s">
        <v>854</v>
      </c>
      <c r="G38" s="358" t="s">
        <v>878</v>
      </c>
      <c r="H38" s="362">
        <v>66</v>
      </c>
      <c r="I38" s="362" t="s">
        <v>760</v>
      </c>
      <c r="J38" s="362" t="s">
        <v>30</v>
      </c>
      <c r="K38" s="360">
        <v>45897</v>
      </c>
      <c r="L38" s="362" t="s">
        <v>110</v>
      </c>
      <c r="M38" s="650">
        <v>44896.1</v>
      </c>
      <c r="N38" s="650">
        <v>33021</v>
      </c>
      <c r="O38" s="650"/>
      <c r="P38" s="362" t="s">
        <v>110</v>
      </c>
      <c r="Q38" s="976"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760</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760</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760</v>
      </c>
      <c r="J41" s="300" t="s">
        <v>30</v>
      </c>
      <c r="K41" s="299">
        <v>45847</v>
      </c>
      <c r="L41" s="300" t="s">
        <v>110</v>
      </c>
      <c r="M41" s="346">
        <v>71310.899999999994</v>
      </c>
      <c r="N41" s="343">
        <v>62984.35</v>
      </c>
      <c r="O41" s="343"/>
      <c r="P41" s="300" t="s">
        <v>110</v>
      </c>
      <c r="Q41" s="300" t="s">
        <v>38</v>
      </c>
      <c r="R41" s="668">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760</v>
      </c>
      <c r="J42" s="300" t="s">
        <v>30</v>
      </c>
      <c r="K42" s="299">
        <v>45840</v>
      </c>
      <c r="L42" s="300" t="s">
        <v>110</v>
      </c>
      <c r="M42" s="346">
        <v>53605.2</v>
      </c>
      <c r="N42" s="343">
        <v>52185.2</v>
      </c>
      <c r="O42" s="343"/>
      <c r="P42" s="300" t="s">
        <v>110</v>
      </c>
      <c r="Q42" s="300" t="s">
        <v>38</v>
      </c>
      <c r="R42" s="668">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760</v>
      </c>
      <c r="J43" s="300" t="s">
        <v>30</v>
      </c>
      <c r="K43" s="299">
        <v>45833</v>
      </c>
      <c r="L43" s="300" t="s">
        <v>110</v>
      </c>
      <c r="M43" s="346">
        <v>32940.449999999997</v>
      </c>
      <c r="N43" s="343">
        <v>43258.2</v>
      </c>
      <c r="O43" s="343"/>
      <c r="P43" s="300" t="s">
        <v>110</v>
      </c>
      <c r="Q43" s="300" t="s">
        <v>38</v>
      </c>
      <c r="R43" s="668">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760</v>
      </c>
      <c r="J44" s="300" t="s">
        <v>30</v>
      </c>
      <c r="K44" s="299">
        <v>45840</v>
      </c>
      <c r="L44" s="300" t="s">
        <v>110</v>
      </c>
      <c r="M44" s="346">
        <v>23404.75</v>
      </c>
      <c r="N44" s="343">
        <v>18702.400000000001</v>
      </c>
      <c r="O44" s="343"/>
      <c r="P44" s="300" t="s">
        <v>110</v>
      </c>
      <c r="Q44" s="300" t="s">
        <v>38</v>
      </c>
      <c r="R44" s="127">
        <v>45840</v>
      </c>
      <c r="S44" s="44">
        <v>1667</v>
      </c>
      <c r="T44" s="671">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760</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760</v>
      </c>
      <c r="J46" s="20" t="s">
        <v>30</v>
      </c>
      <c r="K46" s="299">
        <v>45887</v>
      </c>
      <c r="L46" s="300" t="s">
        <v>110</v>
      </c>
      <c r="M46" s="346">
        <v>52110</v>
      </c>
      <c r="N46" s="343">
        <v>44802.8</v>
      </c>
      <c r="O46" s="343"/>
      <c r="P46" s="300" t="s">
        <v>110</v>
      </c>
      <c r="Q46" s="969"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28" t="s">
        <v>892</v>
      </c>
      <c r="B47" s="702" t="s">
        <v>31</v>
      </c>
      <c r="C47" s="701">
        <v>46006</v>
      </c>
      <c r="D47" s="701" t="s">
        <v>56</v>
      </c>
      <c r="E47" s="701">
        <v>45999</v>
      </c>
      <c r="F47" s="702" t="s">
        <v>57</v>
      </c>
      <c r="G47" s="702" t="s">
        <v>893</v>
      </c>
      <c r="H47" s="703">
        <v>87</v>
      </c>
      <c r="I47" s="1140" t="s">
        <v>760</v>
      </c>
      <c r="J47" s="703" t="s">
        <v>30</v>
      </c>
      <c r="K47" s="701">
        <v>45999</v>
      </c>
      <c r="L47" s="703" t="s">
        <v>110</v>
      </c>
      <c r="M47" s="829">
        <v>74384</v>
      </c>
      <c r="N47" s="829">
        <v>70635.399999999994</v>
      </c>
      <c r="O47" s="704"/>
      <c r="P47" s="703" t="s">
        <v>110</v>
      </c>
      <c r="Q47" s="705" t="s">
        <v>38</v>
      </c>
      <c r="R47" s="737">
        <v>45999</v>
      </c>
      <c r="S47" s="707">
        <v>6130</v>
      </c>
      <c r="T47" s="707">
        <v>5915</v>
      </c>
      <c r="U47" s="365">
        <f>IFERROR($T47/$S47, 0)</f>
        <v>0.96492659053833607</v>
      </c>
      <c r="V47" s="717">
        <v>46006</v>
      </c>
      <c r="W47" s="709">
        <v>1</v>
      </c>
      <c r="X47" s="709">
        <v>1</v>
      </c>
      <c r="Y47" s="468">
        <v>1</v>
      </c>
      <c r="Z47" s="373" t="s">
        <v>762</v>
      </c>
      <c r="AA47" s="373" t="s">
        <v>762</v>
      </c>
      <c r="AB47" s="710" t="s">
        <v>894</v>
      </c>
    </row>
    <row r="48" spans="1:28" ht="39.75" customHeight="1">
      <c r="A48" s="297" t="s">
        <v>216</v>
      </c>
      <c r="B48" s="18" t="s">
        <v>31</v>
      </c>
      <c r="C48" s="19">
        <v>45862</v>
      </c>
      <c r="D48" s="305" t="s">
        <v>56</v>
      </c>
      <c r="E48" s="19">
        <v>45758</v>
      </c>
      <c r="F48" s="305" t="s">
        <v>57</v>
      </c>
      <c r="G48" s="442" t="s">
        <v>217</v>
      </c>
      <c r="H48" s="20">
        <v>62</v>
      </c>
      <c r="I48" s="20" t="s">
        <v>760</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760</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760</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760</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0" t="s">
        <v>760</v>
      </c>
      <c r="J52" s="362" t="s">
        <v>30</v>
      </c>
      <c r="K52" s="360">
        <v>45979</v>
      </c>
      <c r="L52" s="362" t="s">
        <v>110</v>
      </c>
      <c r="M52" s="650">
        <v>29683</v>
      </c>
      <c r="N52" s="650">
        <v>31275.4</v>
      </c>
      <c r="O52" s="650"/>
      <c r="P52" s="362" t="s">
        <v>110</v>
      </c>
      <c r="Q52" s="976" t="s">
        <v>38</v>
      </c>
      <c r="R52" s="651">
        <v>45979</v>
      </c>
      <c r="S52" s="364">
        <v>2416</v>
      </c>
      <c r="T52" s="364">
        <v>2533</v>
      </c>
      <c r="U52" s="383">
        <f t="shared" ref="U52:U60" si="1">IFERROR($T52/$S52, 0)</f>
        <v>1.0484271523178808</v>
      </c>
      <c r="V52" s="363">
        <v>45994</v>
      </c>
      <c r="W52" s="280">
        <v>1</v>
      </c>
      <c r="X52" s="280">
        <v>1</v>
      </c>
      <c r="Y52" s="468">
        <v>1</v>
      </c>
      <c r="Z52" s="363">
        <v>46000</v>
      </c>
      <c r="AA52" s="363">
        <v>46009</v>
      </c>
      <c r="AB52" s="1188" t="s">
        <v>898</v>
      </c>
    </row>
    <row r="53" spans="1:28" ht="39.75" customHeight="1">
      <c r="A53" s="297" t="s">
        <v>899</v>
      </c>
      <c r="B53" s="18" t="s">
        <v>31</v>
      </c>
      <c r="C53" s="19">
        <v>45945</v>
      </c>
      <c r="D53" s="19" t="s">
        <v>56</v>
      </c>
      <c r="E53" s="19">
        <v>45945</v>
      </c>
      <c r="F53" s="18" t="s">
        <v>61</v>
      </c>
      <c r="G53" s="303"/>
      <c r="H53" s="20">
        <v>59</v>
      </c>
      <c r="I53" s="304" t="s">
        <v>760</v>
      </c>
      <c r="J53" s="20" t="s">
        <v>30</v>
      </c>
      <c r="K53" s="299">
        <v>45933</v>
      </c>
      <c r="L53" s="300" t="s">
        <v>110</v>
      </c>
      <c r="M53" s="346">
        <v>44697.599999999999</v>
      </c>
      <c r="N53" s="343">
        <v>35278.6</v>
      </c>
      <c r="O53" s="558"/>
      <c r="P53" s="300" t="s">
        <v>110</v>
      </c>
      <c r="Q53" s="981" t="s">
        <v>38</v>
      </c>
      <c r="R53" s="59">
        <v>45933</v>
      </c>
      <c r="S53" s="44">
        <v>3495</v>
      </c>
      <c r="T53" s="671">
        <v>3448</v>
      </c>
      <c r="U53" s="3">
        <v>0.99</v>
      </c>
      <c r="V53" s="604">
        <v>45945</v>
      </c>
      <c r="W53" s="466">
        <v>1</v>
      </c>
      <c r="X53" s="466">
        <v>1</v>
      </c>
      <c r="Y53" s="468">
        <v>1</v>
      </c>
      <c r="Z53" s="100">
        <v>45972</v>
      </c>
      <c r="AA53" s="100">
        <v>45972</v>
      </c>
      <c r="AB53" s="1188" t="s">
        <v>900</v>
      </c>
    </row>
    <row r="54" spans="1:28" ht="39.75" customHeight="1">
      <c r="A54" s="563" t="s">
        <v>901</v>
      </c>
      <c r="B54" s="358" t="s">
        <v>31</v>
      </c>
      <c r="C54" s="367">
        <v>45960</v>
      </c>
      <c r="D54" s="360" t="s">
        <v>56</v>
      </c>
      <c r="E54" s="360">
        <v>45936</v>
      </c>
      <c r="F54" s="358" t="s">
        <v>61</v>
      </c>
      <c r="G54" s="361"/>
      <c r="H54" s="362">
        <v>35</v>
      </c>
      <c r="I54" s="1140" t="s">
        <v>760</v>
      </c>
      <c r="J54" s="362" t="s">
        <v>30</v>
      </c>
      <c r="K54" s="360">
        <v>45933</v>
      </c>
      <c r="L54" s="362" t="s">
        <v>110</v>
      </c>
      <c r="M54" s="650">
        <v>26026</v>
      </c>
      <c r="N54" s="650">
        <v>26295.599999999999</v>
      </c>
      <c r="O54" s="650"/>
      <c r="P54" s="362" t="s">
        <v>110</v>
      </c>
      <c r="Q54" s="976" t="s">
        <v>38</v>
      </c>
      <c r="R54" s="363">
        <v>45933</v>
      </c>
      <c r="S54" s="364">
        <v>2071</v>
      </c>
      <c r="T54" s="364">
        <v>2072</v>
      </c>
      <c r="U54" s="365">
        <f t="shared" si="1"/>
        <v>1.000482858522453</v>
      </c>
      <c r="V54" s="370">
        <v>45958</v>
      </c>
      <c r="W54" s="280">
        <v>1</v>
      </c>
      <c r="X54" s="280">
        <v>1</v>
      </c>
      <c r="Y54" s="468">
        <v>1</v>
      </c>
      <c r="Z54" s="363">
        <v>45971</v>
      </c>
      <c r="AA54" s="363">
        <v>45971</v>
      </c>
      <c r="AB54" s="1188" t="s">
        <v>902</v>
      </c>
    </row>
    <row r="55" spans="1:28" ht="39.75" customHeight="1">
      <c r="A55" s="659" t="s">
        <v>903</v>
      </c>
      <c r="B55" s="358" t="s">
        <v>31</v>
      </c>
      <c r="C55" s="367">
        <v>45945</v>
      </c>
      <c r="D55" s="360" t="s">
        <v>56</v>
      </c>
      <c r="E55" s="360">
        <v>45932</v>
      </c>
      <c r="F55" s="358" t="s">
        <v>854</v>
      </c>
      <c r="G55" s="361"/>
      <c r="H55" s="362">
        <v>34</v>
      </c>
      <c r="I55" s="1140" t="s">
        <v>760</v>
      </c>
      <c r="J55" s="362" t="s">
        <v>30</v>
      </c>
      <c r="K55" s="360">
        <v>45933</v>
      </c>
      <c r="L55" s="362" t="s">
        <v>110</v>
      </c>
      <c r="M55" s="650">
        <v>29646</v>
      </c>
      <c r="N55" s="650">
        <v>30169.8</v>
      </c>
      <c r="O55" s="650"/>
      <c r="P55" s="362" t="s">
        <v>110</v>
      </c>
      <c r="Q55" s="976" t="s">
        <v>38</v>
      </c>
      <c r="R55" s="363">
        <v>45933</v>
      </c>
      <c r="S55" s="364">
        <v>2188</v>
      </c>
      <c r="T55" s="364">
        <v>2278</v>
      </c>
      <c r="U55" s="3">
        <f t="shared" si="1"/>
        <v>1.0411334552102376</v>
      </c>
      <c r="V55" s="505">
        <v>45931</v>
      </c>
      <c r="W55" s="280">
        <v>1</v>
      </c>
      <c r="X55" s="280">
        <v>1</v>
      </c>
      <c r="Y55" s="468">
        <v>1</v>
      </c>
      <c r="Z55" s="373" t="s">
        <v>762</v>
      </c>
      <c r="AA55" s="373" t="s">
        <v>762</v>
      </c>
      <c r="AB55" s="603" t="s">
        <v>904</v>
      </c>
    </row>
    <row r="56" spans="1:28" ht="39.75" customHeight="1">
      <c r="A56" s="563" t="s">
        <v>905</v>
      </c>
      <c r="B56" s="358" t="s">
        <v>31</v>
      </c>
      <c r="C56" s="367">
        <v>45960</v>
      </c>
      <c r="D56" s="360" t="s">
        <v>810</v>
      </c>
      <c r="E56" s="360">
        <v>45932</v>
      </c>
      <c r="F56" s="358" t="s">
        <v>57</v>
      </c>
      <c r="G56" s="361"/>
      <c r="H56" s="362">
        <v>79</v>
      </c>
      <c r="I56" s="1140" t="s">
        <v>760</v>
      </c>
      <c r="J56" s="362" t="s">
        <v>30</v>
      </c>
      <c r="K56" s="360">
        <v>45933</v>
      </c>
      <c r="L56" s="362" t="s">
        <v>110</v>
      </c>
      <c r="M56" s="650">
        <v>45014</v>
      </c>
      <c r="N56" s="650">
        <v>44739.6</v>
      </c>
      <c r="O56" s="650"/>
      <c r="P56" s="362" t="s">
        <v>110</v>
      </c>
      <c r="Q56" s="976" t="s">
        <v>38</v>
      </c>
      <c r="R56" s="363">
        <v>45933</v>
      </c>
      <c r="S56" s="364">
        <v>3378</v>
      </c>
      <c r="T56" s="364">
        <v>3372</v>
      </c>
      <c r="U56" s="365">
        <f t="shared" si="1"/>
        <v>0.9982238010657194</v>
      </c>
      <c r="V56" s="370">
        <v>45958</v>
      </c>
      <c r="W56" s="280">
        <v>1</v>
      </c>
      <c r="X56" s="280">
        <v>1</v>
      </c>
      <c r="Y56" s="468">
        <v>1</v>
      </c>
      <c r="Z56" s="363">
        <v>45967</v>
      </c>
      <c r="AA56" s="363">
        <v>46064</v>
      </c>
      <c r="AB56" s="1189" t="s">
        <v>906</v>
      </c>
    </row>
    <row r="57" spans="1:28" ht="39.75" customHeight="1">
      <c r="A57" s="563" t="s">
        <v>907</v>
      </c>
      <c r="B57" s="358" t="s">
        <v>31</v>
      </c>
      <c r="C57" s="367">
        <v>45960</v>
      </c>
      <c r="D57" s="360" t="s">
        <v>56</v>
      </c>
      <c r="E57" s="360">
        <v>45936</v>
      </c>
      <c r="F57" s="358" t="s">
        <v>57</v>
      </c>
      <c r="G57" s="361"/>
      <c r="H57" s="362">
        <v>75</v>
      </c>
      <c r="I57" s="1140" t="s">
        <v>760</v>
      </c>
      <c r="J57" s="362" t="s">
        <v>30</v>
      </c>
      <c r="K57" s="360">
        <v>45936</v>
      </c>
      <c r="L57" s="362" t="s">
        <v>110</v>
      </c>
      <c r="M57" s="650">
        <v>38796</v>
      </c>
      <c r="N57" s="650">
        <v>37566</v>
      </c>
      <c r="O57" s="650"/>
      <c r="P57" s="362" t="s">
        <v>110</v>
      </c>
      <c r="Q57" s="976" t="s">
        <v>38</v>
      </c>
      <c r="R57" s="363">
        <v>45936</v>
      </c>
      <c r="S57" s="333">
        <v>2874</v>
      </c>
      <c r="T57" s="333">
        <v>2875</v>
      </c>
      <c r="U57" s="3">
        <f t="shared" si="1"/>
        <v>1.0003479471120389</v>
      </c>
      <c r="V57" s="505">
        <v>45944</v>
      </c>
      <c r="W57" s="280">
        <v>1</v>
      </c>
      <c r="X57" s="280">
        <v>1</v>
      </c>
      <c r="Y57" s="468">
        <v>1</v>
      </c>
      <c r="Z57" s="363">
        <v>45967</v>
      </c>
      <c r="AA57" s="373" t="s">
        <v>762</v>
      </c>
      <c r="AB57" s="104" t="s">
        <v>908</v>
      </c>
    </row>
    <row r="58" spans="1:28" ht="39.75" customHeight="1">
      <c r="A58" s="563" t="s">
        <v>909</v>
      </c>
      <c r="B58" s="358" t="s">
        <v>31</v>
      </c>
      <c r="C58" s="367">
        <v>45976</v>
      </c>
      <c r="D58" s="360" t="s">
        <v>56</v>
      </c>
      <c r="E58" s="360">
        <v>45959</v>
      </c>
      <c r="F58" s="358" t="s">
        <v>61</v>
      </c>
      <c r="G58" s="361"/>
      <c r="H58" s="362">
        <v>61</v>
      </c>
      <c r="I58" s="1140" t="s">
        <v>760</v>
      </c>
      <c r="J58" s="362" t="s">
        <v>30</v>
      </c>
      <c r="K58" s="360">
        <v>45962</v>
      </c>
      <c r="L58" s="362" t="s">
        <v>110</v>
      </c>
      <c r="M58" s="650">
        <v>35050</v>
      </c>
      <c r="N58" s="650">
        <v>34279.800000000003</v>
      </c>
      <c r="O58" s="650"/>
      <c r="P58" s="362" t="s">
        <v>110</v>
      </c>
      <c r="Q58" s="976" t="s">
        <v>38</v>
      </c>
      <c r="R58" s="363">
        <v>45961</v>
      </c>
      <c r="S58" s="364">
        <v>2527</v>
      </c>
      <c r="T58" s="364">
        <v>2647</v>
      </c>
      <c r="U58" s="365">
        <f t="shared" si="1"/>
        <v>1.0474871388998812</v>
      </c>
      <c r="V58" s="370">
        <v>45973</v>
      </c>
      <c r="W58" s="280">
        <v>1</v>
      </c>
      <c r="X58" s="280">
        <v>1</v>
      </c>
      <c r="Y58" s="468">
        <v>1</v>
      </c>
      <c r="Z58" s="363">
        <v>45998</v>
      </c>
      <c r="AA58" s="373" t="s">
        <v>762</v>
      </c>
      <c r="AB58" s="352" t="s">
        <v>910</v>
      </c>
    </row>
    <row r="59" spans="1:28" ht="39.75" customHeight="1">
      <c r="A59" s="563" t="s">
        <v>911</v>
      </c>
      <c r="B59" s="358" t="s">
        <v>31</v>
      </c>
      <c r="C59" s="367">
        <v>45976</v>
      </c>
      <c r="D59" s="360" t="s">
        <v>56</v>
      </c>
      <c r="E59" s="360">
        <v>45959</v>
      </c>
      <c r="F59" s="358" t="s">
        <v>912</v>
      </c>
      <c r="G59" s="361"/>
      <c r="H59" s="362">
        <v>69</v>
      </c>
      <c r="I59" s="1140" t="s">
        <v>760</v>
      </c>
      <c r="J59" s="362" t="s">
        <v>30</v>
      </c>
      <c r="K59" s="360">
        <v>45962</v>
      </c>
      <c r="L59" s="362" t="s">
        <v>110</v>
      </c>
      <c r="M59" s="697">
        <v>37418</v>
      </c>
      <c r="N59" s="343">
        <v>28949</v>
      </c>
      <c r="O59" s="1002"/>
      <c r="P59" s="362" t="s">
        <v>110</v>
      </c>
      <c r="Q59" s="976" t="s">
        <v>38</v>
      </c>
      <c r="R59" s="363">
        <v>45961</v>
      </c>
      <c r="S59" s="364">
        <v>2851</v>
      </c>
      <c r="T59" s="364">
        <v>2925</v>
      </c>
      <c r="U59" s="3">
        <v>1.03</v>
      </c>
      <c r="V59" s="370">
        <v>45973</v>
      </c>
      <c r="W59" s="7">
        <v>1</v>
      </c>
      <c r="X59" s="7">
        <v>1</v>
      </c>
      <c r="Y59" s="468">
        <v>1</v>
      </c>
      <c r="Z59" s="379">
        <v>46363</v>
      </c>
      <c r="AA59" s="37" t="s">
        <v>913</v>
      </c>
      <c r="AB59" s="1225" t="s">
        <v>914</v>
      </c>
    </row>
    <row r="60" spans="1:28" ht="39.75" customHeight="1">
      <c r="A60" s="563" t="s">
        <v>915</v>
      </c>
      <c r="B60" s="358" t="s">
        <v>31</v>
      </c>
      <c r="C60" s="367">
        <v>45976</v>
      </c>
      <c r="D60" s="360" t="s">
        <v>56</v>
      </c>
      <c r="E60" s="360">
        <v>45958</v>
      </c>
      <c r="F60" s="358" t="s">
        <v>61</v>
      </c>
      <c r="G60" s="361"/>
      <c r="H60" s="362">
        <v>48</v>
      </c>
      <c r="I60" s="1140" t="s">
        <v>760</v>
      </c>
      <c r="J60" s="362" t="s">
        <v>30</v>
      </c>
      <c r="K60" s="360">
        <v>45954</v>
      </c>
      <c r="L60" s="362" t="s">
        <v>110</v>
      </c>
      <c r="M60" s="650">
        <v>54228.7</v>
      </c>
      <c r="N60" s="650">
        <v>54969</v>
      </c>
      <c r="O60" s="650"/>
      <c r="P60" s="362" t="s">
        <v>110</v>
      </c>
      <c r="Q60" s="976"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28" t="s">
        <v>917</v>
      </c>
      <c r="B61" s="702" t="s">
        <v>31</v>
      </c>
      <c r="C61" s="701">
        <v>46006</v>
      </c>
      <c r="D61" s="701" t="s">
        <v>56</v>
      </c>
      <c r="E61" s="701">
        <v>46021</v>
      </c>
      <c r="F61" s="702" t="s">
        <v>57</v>
      </c>
      <c r="G61" s="702" t="s">
        <v>918</v>
      </c>
      <c r="H61" s="703">
        <v>85</v>
      </c>
      <c r="I61" s="1140" t="s">
        <v>760</v>
      </c>
      <c r="J61" s="703" t="s">
        <v>30</v>
      </c>
      <c r="K61" s="701">
        <v>46027</v>
      </c>
      <c r="L61" s="703" t="s">
        <v>110</v>
      </c>
      <c r="M61" s="829">
        <v>38323.550000000003</v>
      </c>
      <c r="N61" s="343">
        <v>38080</v>
      </c>
      <c r="O61" s="581"/>
      <c r="P61" s="703" t="s">
        <v>110</v>
      </c>
      <c r="Q61" s="705" t="s">
        <v>38</v>
      </c>
      <c r="R61" s="706">
        <v>46021</v>
      </c>
      <c r="S61" s="707">
        <v>2691</v>
      </c>
      <c r="T61" s="707">
        <v>2740</v>
      </c>
      <c r="U61" s="3">
        <v>1.02</v>
      </c>
      <c r="V61" s="717">
        <v>46029</v>
      </c>
      <c r="W61" s="466">
        <v>1</v>
      </c>
      <c r="X61" s="466">
        <v>1</v>
      </c>
      <c r="Y61" s="468">
        <v>1</v>
      </c>
      <c r="Z61" s="59">
        <v>46034</v>
      </c>
      <c r="AA61" s="59">
        <v>46062</v>
      </c>
      <c r="AB61" s="826" t="s">
        <v>919</v>
      </c>
    </row>
    <row r="62" spans="1:28" ht="39.75" customHeight="1">
      <c r="A62" s="828" t="s">
        <v>920</v>
      </c>
      <c r="B62" s="702" t="s">
        <v>31</v>
      </c>
      <c r="C62" s="701">
        <v>46052</v>
      </c>
      <c r="D62" s="701" t="s">
        <v>871</v>
      </c>
      <c r="E62" s="701">
        <v>46021</v>
      </c>
      <c r="F62" s="702" t="s">
        <v>61</v>
      </c>
      <c r="G62" s="702" t="s">
        <v>921</v>
      </c>
      <c r="H62" s="703">
        <v>58</v>
      </c>
      <c r="I62" s="1140" t="s">
        <v>760</v>
      </c>
      <c r="J62" s="703" t="s">
        <v>30</v>
      </c>
      <c r="K62" s="701">
        <v>46021</v>
      </c>
      <c r="L62" s="703" t="s">
        <v>110</v>
      </c>
      <c r="M62" s="829">
        <v>58952.88</v>
      </c>
      <c r="N62" s="343">
        <v>55647.74</v>
      </c>
      <c r="O62" s="581"/>
      <c r="P62" s="703" t="s">
        <v>110</v>
      </c>
      <c r="Q62" s="705" t="s">
        <v>38</v>
      </c>
      <c r="R62" s="706">
        <v>46021</v>
      </c>
      <c r="S62" s="707">
        <v>4731</v>
      </c>
      <c r="T62" s="707">
        <v>4579</v>
      </c>
      <c r="U62" s="3">
        <v>0.97</v>
      </c>
      <c r="V62" s="717">
        <v>46043</v>
      </c>
      <c r="W62" s="466">
        <v>1</v>
      </c>
      <c r="X62" s="280">
        <v>1</v>
      </c>
      <c r="Y62" s="365">
        <v>1</v>
      </c>
      <c r="Z62" s="59">
        <v>46062</v>
      </c>
      <c r="AA62" s="59">
        <v>46062</v>
      </c>
      <c r="AB62" s="739" t="s">
        <v>922</v>
      </c>
    </row>
    <row r="63" spans="1:28" ht="39.75" customHeight="1">
      <c r="A63" s="828" t="s">
        <v>923</v>
      </c>
      <c r="B63" s="702" t="s">
        <v>31</v>
      </c>
      <c r="C63" s="701">
        <v>46052</v>
      </c>
      <c r="D63" s="701" t="s">
        <v>810</v>
      </c>
      <c r="E63" s="701">
        <v>46045</v>
      </c>
      <c r="F63" s="702" t="s">
        <v>61</v>
      </c>
      <c r="G63" s="702" t="s">
        <v>924</v>
      </c>
      <c r="H63" s="703">
        <v>69</v>
      </c>
      <c r="I63" s="1140" t="s">
        <v>760</v>
      </c>
      <c r="J63" s="703" t="s">
        <v>30</v>
      </c>
      <c r="K63" s="701">
        <v>46027</v>
      </c>
      <c r="L63" s="703" t="s">
        <v>110</v>
      </c>
      <c r="M63" s="829">
        <v>41834.75</v>
      </c>
      <c r="N63" s="343">
        <v>42897.7</v>
      </c>
      <c r="O63" s="581"/>
      <c r="P63" s="703" t="s">
        <v>110</v>
      </c>
      <c r="Q63" s="705" t="s">
        <v>38</v>
      </c>
      <c r="R63" s="706">
        <v>46027</v>
      </c>
      <c r="S63" s="707">
        <v>3183</v>
      </c>
      <c r="T63" s="707">
        <v>3121</v>
      </c>
      <c r="U63" s="3">
        <v>0.98</v>
      </c>
      <c r="V63" s="717">
        <v>46048</v>
      </c>
      <c r="W63" s="26">
        <v>1</v>
      </c>
      <c r="X63" s="7">
        <v>1</v>
      </c>
      <c r="Y63" s="3">
        <v>1</v>
      </c>
      <c r="Z63" s="59">
        <v>46062</v>
      </c>
      <c r="AA63" s="59">
        <v>46062</v>
      </c>
      <c r="AB63" s="739" t="s">
        <v>925</v>
      </c>
    </row>
    <row r="64" spans="1:28" ht="39.75" customHeight="1">
      <c r="A64" s="297" t="s">
        <v>169</v>
      </c>
      <c r="B64" s="18" t="s">
        <v>31</v>
      </c>
      <c r="C64" s="19">
        <v>45925</v>
      </c>
      <c r="D64" s="305" t="s">
        <v>56</v>
      </c>
      <c r="E64" s="19">
        <v>45755</v>
      </c>
      <c r="F64" s="305" t="s">
        <v>854</v>
      </c>
      <c r="G64" s="442" t="s">
        <v>170</v>
      </c>
      <c r="H64" s="20">
        <v>82</v>
      </c>
      <c r="I64" s="304" t="s">
        <v>760</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760</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810</v>
      </c>
      <c r="E66" s="360">
        <v>45936</v>
      </c>
      <c r="F66" s="358" t="s">
        <v>61</v>
      </c>
      <c r="G66" s="361"/>
      <c r="H66" s="362">
        <v>83</v>
      </c>
      <c r="I66" s="1140" t="s">
        <v>760</v>
      </c>
      <c r="J66" s="362" t="s">
        <v>30</v>
      </c>
      <c r="K66" s="360">
        <v>45936</v>
      </c>
      <c r="L66" s="362" t="s">
        <v>110</v>
      </c>
      <c r="M66" s="650">
        <v>96748</v>
      </c>
      <c r="N66" s="650">
        <v>83497.399999999994</v>
      </c>
      <c r="O66" s="650"/>
      <c r="P66" s="362" t="s">
        <v>110</v>
      </c>
      <c r="Q66" s="373" t="s">
        <v>38</v>
      </c>
      <c r="R66" s="272">
        <v>45936</v>
      </c>
      <c r="S66" s="364">
        <v>6240</v>
      </c>
      <c r="T66" s="364">
        <v>6197</v>
      </c>
      <c r="U66" s="365">
        <f>IFERROR($T66/$S66, 0)</f>
        <v>0.99310897435897438</v>
      </c>
      <c r="V66" s="370">
        <v>45951</v>
      </c>
      <c r="W66" s="280">
        <v>1</v>
      </c>
      <c r="X66" s="7">
        <v>1</v>
      </c>
      <c r="Y66" s="3">
        <v>1</v>
      </c>
      <c r="Z66" s="127">
        <v>45998</v>
      </c>
      <c r="AA66" s="668">
        <v>45998</v>
      </c>
      <c r="AB66" s="352" t="s">
        <v>927</v>
      </c>
    </row>
    <row r="67" spans="1:28" ht="39.75" customHeight="1">
      <c r="A67" s="297" t="s">
        <v>173</v>
      </c>
      <c r="B67" s="18" t="s">
        <v>31</v>
      </c>
      <c r="C67" s="19">
        <v>45925</v>
      </c>
      <c r="D67" s="305" t="s">
        <v>56</v>
      </c>
      <c r="E67" s="19">
        <v>45749</v>
      </c>
      <c r="F67" s="305" t="s">
        <v>57</v>
      </c>
      <c r="G67" s="303" t="s">
        <v>174</v>
      </c>
      <c r="H67" s="20">
        <v>59</v>
      </c>
      <c r="I67" s="304" t="s">
        <v>760</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760</v>
      </c>
      <c r="J68" s="20" t="s">
        <v>30</v>
      </c>
      <c r="K68" s="299">
        <v>45884</v>
      </c>
      <c r="L68" s="300" t="s">
        <v>110</v>
      </c>
      <c r="M68" s="346">
        <v>67441</v>
      </c>
      <c r="N68" s="343">
        <v>55566</v>
      </c>
      <c r="O68" s="41"/>
      <c r="P68" s="300" t="s">
        <v>110</v>
      </c>
      <c r="Q68" s="981" t="s">
        <v>38</v>
      </c>
      <c r="R68" s="59">
        <v>45884</v>
      </c>
      <c r="S68" s="44">
        <v>4348</v>
      </c>
      <c r="T68" s="671">
        <v>4122</v>
      </c>
      <c r="U68" s="1340">
        <v>0.95</v>
      </c>
      <c r="V68" s="21">
        <v>45895</v>
      </c>
      <c r="W68" s="7">
        <v>1</v>
      </c>
      <c r="X68" s="7">
        <v>1</v>
      </c>
      <c r="Y68" s="928">
        <v>1</v>
      </c>
      <c r="Z68" s="21">
        <v>45932</v>
      </c>
      <c r="AA68" s="21">
        <v>45932</v>
      </c>
      <c r="AB68" s="1341" t="s">
        <v>929</v>
      </c>
    </row>
    <row r="69" spans="1:28" ht="39.75" customHeight="1">
      <c r="A69" s="563" t="s">
        <v>930</v>
      </c>
      <c r="B69" s="358" t="s">
        <v>31</v>
      </c>
      <c r="C69" s="360">
        <v>45991</v>
      </c>
      <c r="D69" s="360" t="s">
        <v>56</v>
      </c>
      <c r="E69" s="360">
        <v>45966</v>
      </c>
      <c r="F69" s="358" t="s">
        <v>57</v>
      </c>
      <c r="G69" s="361" t="s">
        <v>931</v>
      </c>
      <c r="H69" s="362">
        <v>69</v>
      </c>
      <c r="I69" s="1140" t="s">
        <v>760</v>
      </c>
      <c r="J69" s="362" t="s">
        <v>30</v>
      </c>
      <c r="K69" s="360">
        <v>45969</v>
      </c>
      <c r="L69" s="362" t="s">
        <v>110</v>
      </c>
      <c r="M69" s="650">
        <v>75672.100000000006</v>
      </c>
      <c r="N69" s="650">
        <v>70222.399999999994</v>
      </c>
      <c r="O69" s="650"/>
      <c r="P69" s="362" t="s">
        <v>110</v>
      </c>
      <c r="Q69" s="37" t="s">
        <v>38</v>
      </c>
      <c r="R69" s="59">
        <v>45969</v>
      </c>
      <c r="S69" s="364">
        <v>5654</v>
      </c>
      <c r="T69" s="364">
        <v>5654</v>
      </c>
      <c r="U69" s="365">
        <f>IFERROR($T69/$S69, 0)</f>
        <v>1</v>
      </c>
      <c r="V69" s="370">
        <v>45978</v>
      </c>
      <c r="W69" s="280">
        <v>1</v>
      </c>
      <c r="X69" s="7">
        <v>1</v>
      </c>
      <c r="Y69" s="256">
        <v>1</v>
      </c>
      <c r="Z69" s="59">
        <v>45998</v>
      </c>
      <c r="AA69" s="59">
        <v>46000</v>
      </c>
      <c r="AB69" s="1190" t="s">
        <v>932</v>
      </c>
    </row>
    <row r="70" spans="1:28" ht="39.75" customHeight="1">
      <c r="A70" s="563" t="s">
        <v>933</v>
      </c>
      <c r="B70" s="358" t="s">
        <v>31</v>
      </c>
      <c r="C70" s="360">
        <v>46001</v>
      </c>
      <c r="D70" s="360" t="s">
        <v>56</v>
      </c>
      <c r="E70" s="360">
        <v>45966</v>
      </c>
      <c r="F70" s="358" t="s">
        <v>57</v>
      </c>
      <c r="G70" s="361" t="s">
        <v>934</v>
      </c>
      <c r="H70" s="362">
        <v>88</v>
      </c>
      <c r="I70" s="1140" t="s">
        <v>760</v>
      </c>
      <c r="J70" s="362" t="s">
        <v>30</v>
      </c>
      <c r="K70" s="360">
        <v>45967</v>
      </c>
      <c r="L70" s="362" t="s">
        <v>110</v>
      </c>
      <c r="M70" s="650">
        <v>76565.850000000006</v>
      </c>
      <c r="N70" s="650">
        <v>74825.600000000006</v>
      </c>
      <c r="O70" s="650"/>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1" t="s">
        <v>935</v>
      </c>
    </row>
    <row r="71" spans="1:28" ht="39.75" customHeight="1">
      <c r="A71" s="563" t="s">
        <v>936</v>
      </c>
      <c r="B71" s="358" t="s">
        <v>31</v>
      </c>
      <c r="C71" s="360">
        <v>45991</v>
      </c>
      <c r="D71" s="360" t="s">
        <v>56</v>
      </c>
      <c r="E71" s="360">
        <v>45966</v>
      </c>
      <c r="F71" s="358" t="s">
        <v>61</v>
      </c>
      <c r="G71" s="361" t="s">
        <v>937</v>
      </c>
      <c r="H71" s="362">
        <v>75</v>
      </c>
      <c r="I71" s="1140" t="s">
        <v>760</v>
      </c>
      <c r="J71" s="362" t="s">
        <v>30</v>
      </c>
      <c r="K71" s="360">
        <v>45967</v>
      </c>
      <c r="L71" s="362" t="s">
        <v>110</v>
      </c>
      <c r="M71" s="650">
        <v>60620</v>
      </c>
      <c r="N71" s="650">
        <v>55563.8</v>
      </c>
      <c r="O71" s="650"/>
      <c r="P71" s="362" t="s">
        <v>110</v>
      </c>
      <c r="Q71" s="926" t="s">
        <v>38</v>
      </c>
      <c r="R71" s="272">
        <v>45967</v>
      </c>
      <c r="S71" s="364">
        <v>4814</v>
      </c>
      <c r="T71" s="364">
        <v>4708</v>
      </c>
      <c r="U71" s="383">
        <f>IFERROR($T71/$S71, 0)</f>
        <v>0.97798088907353553</v>
      </c>
      <c r="V71" s="370">
        <v>45986</v>
      </c>
      <c r="W71" s="280">
        <v>1</v>
      </c>
      <c r="X71" s="7">
        <v>1</v>
      </c>
      <c r="Y71" s="3">
        <v>1</v>
      </c>
      <c r="Z71" s="59">
        <v>45998</v>
      </c>
      <c r="AA71" s="59">
        <v>46001</v>
      </c>
      <c r="AB71" s="1188" t="s">
        <v>938</v>
      </c>
    </row>
    <row r="72" spans="1:28" ht="39.75" customHeight="1">
      <c r="A72" s="563" t="s">
        <v>939</v>
      </c>
      <c r="B72" s="358" t="s">
        <v>31</v>
      </c>
      <c r="C72" s="360">
        <v>46001</v>
      </c>
      <c r="D72" s="360" t="s">
        <v>56</v>
      </c>
      <c r="E72" s="360">
        <v>45966</v>
      </c>
      <c r="F72" s="358" t="s">
        <v>57</v>
      </c>
      <c r="G72" s="1342" t="s">
        <v>940</v>
      </c>
      <c r="H72" s="362">
        <v>77</v>
      </c>
      <c r="I72" s="1343" t="s">
        <v>760</v>
      </c>
      <c r="J72" s="362" t="s">
        <v>30</v>
      </c>
      <c r="K72" s="360">
        <v>45967</v>
      </c>
      <c r="L72" s="362" t="s">
        <v>110</v>
      </c>
      <c r="M72" s="697">
        <v>63997.35</v>
      </c>
      <c r="N72" s="343">
        <v>52838.35</v>
      </c>
      <c r="O72" s="374"/>
      <c r="P72" s="362" t="s">
        <v>110</v>
      </c>
      <c r="Q72" s="976" t="s">
        <v>38</v>
      </c>
      <c r="R72" s="363">
        <v>45967</v>
      </c>
      <c r="S72" s="364">
        <v>5053</v>
      </c>
      <c r="T72" s="364">
        <v>4652</v>
      </c>
      <c r="U72" s="1344">
        <v>0.92</v>
      </c>
      <c r="V72" s="21">
        <v>45995</v>
      </c>
      <c r="W72" s="7">
        <v>1</v>
      </c>
      <c r="X72" s="7">
        <v>1</v>
      </c>
      <c r="Y72" s="928">
        <v>1</v>
      </c>
      <c r="Z72" s="59">
        <v>46009</v>
      </c>
      <c r="AA72" s="59">
        <v>46063</v>
      </c>
      <c r="AB72" s="826" t="s">
        <v>941</v>
      </c>
    </row>
    <row r="73" spans="1:28" ht="39.75" customHeight="1">
      <c r="A73" s="828" t="s">
        <v>942</v>
      </c>
      <c r="B73" s="702" t="s">
        <v>31</v>
      </c>
      <c r="C73" s="701">
        <v>46001</v>
      </c>
      <c r="D73" s="701" t="s">
        <v>56</v>
      </c>
      <c r="E73" s="701">
        <v>46009</v>
      </c>
      <c r="F73" s="702" t="s">
        <v>57</v>
      </c>
      <c r="G73" s="702" t="s">
        <v>943</v>
      </c>
      <c r="H73" s="703">
        <v>48</v>
      </c>
      <c r="I73" s="1140" t="s">
        <v>760</v>
      </c>
      <c r="J73" s="703" t="s">
        <v>30</v>
      </c>
      <c r="K73" s="701">
        <v>45965</v>
      </c>
      <c r="L73" s="703" t="s">
        <v>110</v>
      </c>
      <c r="M73" s="829">
        <v>18021.7</v>
      </c>
      <c r="N73" s="829">
        <v>16738</v>
      </c>
      <c r="O73" s="829"/>
      <c r="P73" s="703" t="s">
        <v>110</v>
      </c>
      <c r="Q73" s="705" t="s">
        <v>38</v>
      </c>
      <c r="R73" s="706">
        <v>45965</v>
      </c>
      <c r="S73" s="707">
        <v>1111</v>
      </c>
      <c r="T73" s="707">
        <v>1188</v>
      </c>
      <c r="U73" s="365">
        <f>IFERROR($T73/$S73, 0)</f>
        <v>1.0693069306930694</v>
      </c>
      <c r="V73" s="717">
        <v>46020</v>
      </c>
      <c r="W73" s="280">
        <v>1</v>
      </c>
      <c r="X73" s="7">
        <v>1</v>
      </c>
      <c r="Y73" s="3">
        <v>1</v>
      </c>
      <c r="Z73" s="127">
        <v>46045</v>
      </c>
      <c r="AA73" s="668">
        <v>46063</v>
      </c>
      <c r="AB73" s="710" t="s">
        <v>944</v>
      </c>
    </row>
    <row r="74" spans="1:28" ht="39.75" customHeight="1">
      <c r="A74" s="828" t="s">
        <v>945</v>
      </c>
      <c r="B74" s="702" t="s">
        <v>31</v>
      </c>
      <c r="C74" s="701">
        <v>46001</v>
      </c>
      <c r="D74" s="701" t="s">
        <v>56</v>
      </c>
      <c r="E74" s="701">
        <v>46009</v>
      </c>
      <c r="F74" s="702" t="s">
        <v>57</v>
      </c>
      <c r="G74" s="702" t="s">
        <v>946</v>
      </c>
      <c r="H74" s="703">
        <v>56</v>
      </c>
      <c r="I74" s="1140" t="s">
        <v>760</v>
      </c>
      <c r="J74" s="703" t="s">
        <v>30</v>
      </c>
      <c r="K74" s="701">
        <v>45965</v>
      </c>
      <c r="L74" s="703" t="s">
        <v>110</v>
      </c>
      <c r="M74" s="829">
        <v>20705</v>
      </c>
      <c r="N74" s="829">
        <v>14769.6</v>
      </c>
      <c r="O74" s="829"/>
      <c r="P74" s="703" t="s">
        <v>110</v>
      </c>
      <c r="Q74" s="705" t="s">
        <v>38</v>
      </c>
      <c r="R74" s="706">
        <v>45965</v>
      </c>
      <c r="S74" s="707">
        <v>900</v>
      </c>
      <c r="T74" s="707">
        <v>900</v>
      </c>
      <c r="U74" s="365">
        <f>IFERROR($T74/$S74, 0)</f>
        <v>1</v>
      </c>
      <c r="V74" s="717">
        <v>46020</v>
      </c>
      <c r="W74" s="709">
        <v>1</v>
      </c>
      <c r="X74" s="7">
        <v>1</v>
      </c>
      <c r="Y74" s="3">
        <v>1</v>
      </c>
      <c r="Z74" s="127">
        <v>46025</v>
      </c>
      <c r="AA74" s="668">
        <v>46064</v>
      </c>
      <c r="AB74" s="710"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760</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2"/>
    </row>
    <row r="77" spans="1:28" ht="39.75" customHeight="1">
      <c r="A77" s="570" t="s">
        <v>236</v>
      </c>
      <c r="B77" s="1192" t="s">
        <v>31</v>
      </c>
      <c r="C77" s="639">
        <v>45899</v>
      </c>
      <c r="D77" s="629" t="s">
        <v>50</v>
      </c>
      <c r="E77" s="629">
        <v>45876</v>
      </c>
      <c r="F77" s="629" t="s">
        <v>57</v>
      </c>
      <c r="G77" s="1193" t="s">
        <v>949</v>
      </c>
      <c r="H77" s="635">
        <v>0</v>
      </c>
      <c r="I77" s="1194" t="s">
        <v>760</v>
      </c>
      <c r="J77" s="635" t="s">
        <v>30</v>
      </c>
      <c r="K77" s="629">
        <v>45876</v>
      </c>
      <c r="L77" s="635" t="s">
        <v>110</v>
      </c>
      <c r="M77" s="636">
        <v>1462.85</v>
      </c>
      <c r="N77" s="343">
        <v>5035.75</v>
      </c>
      <c r="O77" s="430"/>
      <c r="P77" s="635" t="s">
        <v>110</v>
      </c>
      <c r="Q77" s="987" t="s">
        <v>38</v>
      </c>
      <c r="R77" s="272">
        <v>45876</v>
      </c>
      <c r="S77" s="1195">
        <v>116</v>
      </c>
      <c r="T77" s="988">
        <v>130</v>
      </c>
      <c r="U77" s="29">
        <v>1.1200000000000001</v>
      </c>
      <c r="V77" s="604">
        <v>45896</v>
      </c>
      <c r="W77" s="3">
        <v>1</v>
      </c>
      <c r="X77" s="3">
        <v>1</v>
      </c>
      <c r="Y77" s="3">
        <v>1</v>
      </c>
      <c r="Z77" s="59">
        <v>45926</v>
      </c>
      <c r="AA77" s="1366">
        <v>45926</v>
      </c>
      <c r="AB77" s="613" t="s">
        <v>950</v>
      </c>
    </row>
    <row r="78" spans="1:28" ht="39.75" customHeight="1">
      <c r="A78" s="563" t="s">
        <v>951</v>
      </c>
      <c r="B78" s="358" t="s">
        <v>31</v>
      </c>
      <c r="C78" s="360">
        <v>45959</v>
      </c>
      <c r="D78" s="360" t="s">
        <v>56</v>
      </c>
      <c r="E78" s="360">
        <v>45961</v>
      </c>
      <c r="F78" s="358" t="s">
        <v>61</v>
      </c>
      <c r="G78" s="702"/>
      <c r="H78" s="1052">
        <v>0</v>
      </c>
      <c r="I78" s="1140" t="s">
        <v>760</v>
      </c>
      <c r="J78" s="1052" t="s">
        <v>30</v>
      </c>
      <c r="K78" s="360" t="s">
        <v>555</v>
      </c>
      <c r="L78" s="1052" t="s">
        <v>110</v>
      </c>
      <c r="M78" s="1074">
        <v>15670.45</v>
      </c>
      <c r="N78" s="343">
        <v>12965</v>
      </c>
      <c r="O78" s="581"/>
      <c r="P78" s="1052" t="s">
        <v>110</v>
      </c>
      <c r="Q78" s="1075" t="s">
        <v>38</v>
      </c>
      <c r="R78" s="1054">
        <v>46031</v>
      </c>
      <c r="S78" s="333">
        <v>1202</v>
      </c>
      <c r="T78" s="707">
        <v>1208</v>
      </c>
      <c r="U78" s="3">
        <v>1</v>
      </c>
      <c r="V78" s="717">
        <v>46035</v>
      </c>
      <c r="W78" s="950">
        <v>1</v>
      </c>
      <c r="X78" s="1196">
        <v>1</v>
      </c>
      <c r="Y78" s="1196">
        <v>1</v>
      </c>
      <c r="Z78" s="498">
        <v>46043</v>
      </c>
      <c r="AA78" s="373" t="s">
        <v>762</v>
      </c>
      <c r="AB78" s="824" t="s">
        <v>952</v>
      </c>
    </row>
    <row r="79" spans="1:28" ht="39.75" customHeight="1">
      <c r="A79" s="297" t="s">
        <v>953</v>
      </c>
      <c r="B79" s="355" t="s">
        <v>31</v>
      </c>
      <c r="C79" s="19">
        <v>45899</v>
      </c>
      <c r="D79" s="18" t="s">
        <v>954</v>
      </c>
      <c r="E79" s="299">
        <v>45876</v>
      </c>
      <c r="F79" s="305" t="s">
        <v>854</v>
      </c>
      <c r="G79" s="495" t="s">
        <v>955</v>
      </c>
      <c r="H79" s="300">
        <v>0</v>
      </c>
      <c r="I79" s="301" t="s">
        <v>760</v>
      </c>
      <c r="J79" s="300" t="s">
        <v>30</v>
      </c>
      <c r="K79" s="19" t="s">
        <v>260</v>
      </c>
      <c r="L79" s="300" t="s">
        <v>110</v>
      </c>
      <c r="M79" s="346">
        <v>1343</v>
      </c>
      <c r="N79" s="343">
        <v>2310</v>
      </c>
      <c r="O79" s="343"/>
      <c r="P79" s="300" t="s">
        <v>110</v>
      </c>
      <c r="Q79" s="300" t="s">
        <v>38</v>
      </c>
      <c r="R79" s="127" t="s">
        <v>36</v>
      </c>
      <c r="S79" s="1197">
        <v>74</v>
      </c>
      <c r="T79" s="1197">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87"/>
      <c r="H80" s="300">
        <v>0</v>
      </c>
      <c r="I80" s="301" t="s">
        <v>760</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760</v>
      </c>
      <c r="J81" s="300" t="s">
        <v>30</v>
      </c>
      <c r="K81" s="299">
        <v>45870</v>
      </c>
      <c r="L81" s="300" t="s">
        <v>110</v>
      </c>
      <c r="M81" s="346">
        <v>49307.5</v>
      </c>
      <c r="N81" s="343">
        <v>47409</v>
      </c>
      <c r="O81" s="343"/>
      <c r="P81" s="300" t="s">
        <v>110</v>
      </c>
      <c r="Q81" s="300" t="s">
        <v>38</v>
      </c>
      <c r="R81" s="946">
        <v>45870</v>
      </c>
      <c r="S81" s="1198">
        <v>3914</v>
      </c>
      <c r="T81" s="1199">
        <v>3675</v>
      </c>
      <c r="U81" s="1176">
        <v>0.94</v>
      </c>
      <c r="V81" s="604">
        <v>45873</v>
      </c>
      <c r="W81" s="466">
        <v>1</v>
      </c>
      <c r="X81" s="466">
        <v>1</v>
      </c>
      <c r="Y81" s="466">
        <v>1</v>
      </c>
      <c r="Z81" s="281">
        <v>45916</v>
      </c>
      <c r="AA81" s="281">
        <v>45916</v>
      </c>
      <c r="AB81" s="832" t="s">
        <v>959</v>
      </c>
    </row>
    <row r="82" spans="1:28" ht="39.75" customHeight="1">
      <c r="A82" s="953" t="s">
        <v>960</v>
      </c>
      <c r="B82" s="642" t="s">
        <v>31</v>
      </c>
      <c r="C82" s="360">
        <v>45975</v>
      </c>
      <c r="D82" s="360" t="s">
        <v>961</v>
      </c>
      <c r="E82" s="360">
        <v>45982</v>
      </c>
      <c r="F82" s="375" t="s">
        <v>57</v>
      </c>
      <c r="G82" s="361" t="s">
        <v>962</v>
      </c>
      <c r="H82" s="362">
        <v>0</v>
      </c>
      <c r="I82" s="362" t="s">
        <v>760</v>
      </c>
      <c r="J82" s="362" t="s">
        <v>30</v>
      </c>
      <c r="K82" s="360">
        <v>45968</v>
      </c>
      <c r="L82" s="362" t="s">
        <v>110</v>
      </c>
      <c r="M82" s="650">
        <v>12840.7</v>
      </c>
      <c r="N82" s="650">
        <v>12272.4</v>
      </c>
      <c r="O82" s="650"/>
      <c r="P82" s="362" t="s">
        <v>110</v>
      </c>
      <c r="Q82" s="976" t="s">
        <v>38</v>
      </c>
      <c r="R82" s="59">
        <v>45937</v>
      </c>
      <c r="S82" s="1200">
        <v>911</v>
      </c>
      <c r="T82" s="44">
        <v>974</v>
      </c>
      <c r="U82" s="3">
        <f>IFERROR($T82/$S82, 0)</f>
        <v>1.0691547749725576</v>
      </c>
      <c r="V82" s="505">
        <v>45985</v>
      </c>
      <c r="W82" s="280">
        <v>1</v>
      </c>
      <c r="X82" s="280">
        <v>1</v>
      </c>
      <c r="Y82" s="468">
        <v>1</v>
      </c>
      <c r="Z82" s="59">
        <v>46001</v>
      </c>
      <c r="AA82" s="59">
        <v>46009</v>
      </c>
      <c r="AB82" s="352"/>
    </row>
    <row r="83" spans="1:28" ht="39.75" customHeight="1">
      <c r="A83" s="828" t="s">
        <v>963</v>
      </c>
      <c r="B83" s="702" t="s">
        <v>31</v>
      </c>
      <c r="C83" s="701">
        <v>45675</v>
      </c>
      <c r="D83" s="701" t="s">
        <v>56</v>
      </c>
      <c r="E83" s="701">
        <v>46006</v>
      </c>
      <c r="F83" s="702" t="s">
        <v>61</v>
      </c>
      <c r="G83" s="702"/>
      <c r="H83" s="703">
        <v>0</v>
      </c>
      <c r="I83" s="703" t="s">
        <v>760</v>
      </c>
      <c r="J83" s="703" t="s">
        <v>30</v>
      </c>
      <c r="K83" s="701">
        <v>46006</v>
      </c>
      <c r="L83" s="703" t="s">
        <v>110</v>
      </c>
      <c r="M83" s="829">
        <v>45512.75</v>
      </c>
      <c r="N83" s="343">
        <v>52537</v>
      </c>
      <c r="O83" s="581"/>
      <c r="P83" s="703" t="s">
        <v>110</v>
      </c>
      <c r="Q83" s="705" t="s">
        <v>38</v>
      </c>
      <c r="R83" s="706">
        <v>46006</v>
      </c>
      <c r="S83" s="333">
        <v>3675</v>
      </c>
      <c r="T83" s="986">
        <v>3820</v>
      </c>
      <c r="U83" s="1151">
        <v>1.04</v>
      </c>
      <c r="V83" s="717">
        <v>46027</v>
      </c>
      <c r="W83" s="280">
        <v>1</v>
      </c>
      <c r="X83" s="468">
        <v>1</v>
      </c>
      <c r="Y83" s="365">
        <v>1</v>
      </c>
      <c r="Z83" s="651">
        <v>46029</v>
      </c>
      <c r="AA83" s="373" t="s">
        <v>762</v>
      </c>
      <c r="AB83" s="931" t="s">
        <v>964</v>
      </c>
    </row>
    <row r="84" spans="1:28" ht="39.75" customHeight="1">
      <c r="A84" s="297" t="s">
        <v>241</v>
      </c>
      <c r="B84" s="298" t="s">
        <v>31</v>
      </c>
      <c r="C84" s="457">
        <v>45805</v>
      </c>
      <c r="D84" s="457" t="s">
        <v>56</v>
      </c>
      <c r="E84" s="457">
        <v>45695</v>
      </c>
      <c r="F84" s="457" t="s">
        <v>854</v>
      </c>
      <c r="G84" s="1201" t="s">
        <v>242</v>
      </c>
      <c r="H84" s="300">
        <v>0</v>
      </c>
      <c r="I84" s="301" t="s">
        <v>760</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760</v>
      </c>
      <c r="J85" s="300" t="s">
        <v>30</v>
      </c>
      <c r="K85" s="299">
        <v>45870</v>
      </c>
      <c r="L85" s="300" t="s">
        <v>110</v>
      </c>
      <c r="M85" s="346">
        <v>12886.4</v>
      </c>
      <c r="N85" s="343">
        <v>18418.349999999999</v>
      </c>
      <c r="O85" s="343"/>
      <c r="P85" s="300" t="s">
        <v>110</v>
      </c>
      <c r="Q85" s="300" t="s">
        <v>38</v>
      </c>
      <c r="R85" s="630">
        <v>45870</v>
      </c>
      <c r="S85" s="1202">
        <v>884</v>
      </c>
      <c r="T85" s="1202">
        <v>797</v>
      </c>
      <c r="U85" s="29">
        <v>0.9</v>
      </c>
      <c r="V85" s="604">
        <v>45876</v>
      </c>
      <c r="W85" s="466">
        <v>1</v>
      </c>
      <c r="X85" s="466">
        <v>1</v>
      </c>
      <c r="Y85" s="466">
        <v>1</v>
      </c>
      <c r="Z85" s="281">
        <v>45916</v>
      </c>
      <c r="AA85" s="281">
        <v>45916</v>
      </c>
      <c r="AB85" s="832" t="s">
        <v>966</v>
      </c>
    </row>
    <row r="86" spans="1:28" ht="39.75" customHeight="1">
      <c r="A86" s="297" t="s">
        <v>245</v>
      </c>
      <c r="B86" s="298" t="s">
        <v>31</v>
      </c>
      <c r="C86" s="19">
        <v>45899</v>
      </c>
      <c r="D86" s="299" t="s">
        <v>56</v>
      </c>
      <c r="E86" s="299">
        <v>45882</v>
      </c>
      <c r="F86" s="457" t="s">
        <v>854</v>
      </c>
      <c r="G86" s="495" t="s">
        <v>967</v>
      </c>
      <c r="H86" s="300">
        <v>0</v>
      </c>
      <c r="I86" s="301" t="s">
        <v>760</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760</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1" t="s">
        <v>969</v>
      </c>
    </row>
    <row r="88" spans="1:28" ht="39.75" customHeight="1">
      <c r="A88" s="297" t="s">
        <v>248</v>
      </c>
      <c r="B88" s="298" t="s">
        <v>31</v>
      </c>
      <c r="C88" s="19">
        <v>45930</v>
      </c>
      <c r="D88" s="18" t="s">
        <v>50</v>
      </c>
      <c r="E88" s="299">
        <v>45868</v>
      </c>
      <c r="F88" s="298" t="s">
        <v>57</v>
      </c>
      <c r="G88" s="495" t="s">
        <v>249</v>
      </c>
      <c r="H88" s="300">
        <v>0</v>
      </c>
      <c r="I88" s="300" t="s">
        <v>760</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2" t="s">
        <v>970</v>
      </c>
    </row>
    <row r="89" spans="1:28" ht="39.75" customHeight="1">
      <c r="A89" s="573" t="s">
        <v>250</v>
      </c>
      <c r="B89" s="610" t="s">
        <v>31</v>
      </c>
      <c r="C89" s="24">
        <v>45868</v>
      </c>
      <c r="D89" s="576" t="s">
        <v>50</v>
      </c>
      <c r="E89" s="608">
        <v>45853</v>
      </c>
      <c r="F89" s="660" t="s">
        <v>57</v>
      </c>
      <c r="G89" s="665" t="s">
        <v>251</v>
      </c>
      <c r="H89" s="587">
        <v>0</v>
      </c>
      <c r="I89" s="587" t="s">
        <v>760</v>
      </c>
      <c r="J89" s="587" t="s">
        <v>30</v>
      </c>
      <c r="K89" s="360">
        <v>45853</v>
      </c>
      <c r="L89" s="362" t="s">
        <v>110</v>
      </c>
      <c r="M89" s="927">
        <v>68216.5</v>
      </c>
      <c r="N89" s="558"/>
      <c r="O89" s="558"/>
      <c r="P89" s="692" t="s">
        <v>110</v>
      </c>
      <c r="Q89" s="976" t="s">
        <v>38</v>
      </c>
      <c r="R89" s="363">
        <v>45853</v>
      </c>
      <c r="S89" s="376">
        <v>581</v>
      </c>
      <c r="T89" s="376">
        <v>581</v>
      </c>
      <c r="U89" s="29">
        <v>1</v>
      </c>
      <c r="V89" s="505">
        <v>45868</v>
      </c>
      <c r="W89" s="280">
        <v>1</v>
      </c>
      <c r="X89" s="280">
        <v>1</v>
      </c>
      <c r="Y89" s="26">
        <v>1</v>
      </c>
      <c r="Z89" s="281">
        <v>45916</v>
      </c>
      <c r="AA89" s="281">
        <v>45916</v>
      </c>
      <c r="AB89" s="832" t="s">
        <v>971</v>
      </c>
    </row>
    <row r="90" spans="1:28" ht="39.75" customHeight="1">
      <c r="A90" s="828" t="s">
        <v>972</v>
      </c>
      <c r="B90" s="702" t="s">
        <v>31</v>
      </c>
      <c r="C90" s="701">
        <v>46003</v>
      </c>
      <c r="D90" s="701" t="s">
        <v>56</v>
      </c>
      <c r="E90" s="701">
        <v>46002</v>
      </c>
      <c r="F90" s="702" t="s">
        <v>61</v>
      </c>
      <c r="G90" s="702"/>
      <c r="H90" s="703">
        <v>0</v>
      </c>
      <c r="I90" s="703" t="s">
        <v>760</v>
      </c>
      <c r="J90" s="703" t="s">
        <v>30</v>
      </c>
      <c r="K90" s="701" t="s">
        <v>555</v>
      </c>
      <c r="L90" s="703" t="s">
        <v>110</v>
      </c>
      <c r="M90" s="965">
        <v>11500.3</v>
      </c>
      <c r="N90" s="965">
        <v>12331.25</v>
      </c>
      <c r="O90" s="998"/>
      <c r="P90" s="749" t="s">
        <v>110</v>
      </c>
      <c r="Q90" s="984" t="s">
        <v>38</v>
      </c>
      <c r="R90" s="985">
        <v>45994</v>
      </c>
      <c r="S90" s="1197">
        <v>908</v>
      </c>
      <c r="T90" s="1197">
        <v>925</v>
      </c>
      <c r="U90" s="365">
        <f>IFERROR($T90/$S90, 0)</f>
        <v>1.0187224669603525</v>
      </c>
      <c r="V90" s="717">
        <v>46013</v>
      </c>
      <c r="W90" s="709">
        <v>1</v>
      </c>
      <c r="X90" s="280">
        <v>1</v>
      </c>
      <c r="Y90" s="468">
        <v>1</v>
      </c>
      <c r="Z90" s="379">
        <v>46025</v>
      </c>
      <c r="AA90" s="37" t="s">
        <v>762</v>
      </c>
      <c r="AB90" s="739" t="s">
        <v>973</v>
      </c>
    </row>
    <row r="91" spans="1:28" ht="39.75" customHeight="1">
      <c r="A91" s="297" t="s">
        <v>252</v>
      </c>
      <c r="B91" s="298" t="s">
        <v>31</v>
      </c>
      <c r="C91" s="19">
        <v>45868</v>
      </c>
      <c r="D91" s="299" t="s">
        <v>50</v>
      </c>
      <c r="E91" s="457">
        <v>45839</v>
      </c>
      <c r="F91" s="299" t="s">
        <v>57</v>
      </c>
      <c r="G91" s="303" t="s">
        <v>253</v>
      </c>
      <c r="H91" s="20">
        <v>0</v>
      </c>
      <c r="I91" s="20" t="s">
        <v>760</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1">
        <v>45916</v>
      </c>
      <c r="AB91" s="1132" t="s">
        <v>974</v>
      </c>
    </row>
    <row r="92" spans="1:28" ht="39.75" customHeight="1">
      <c r="A92" s="297" t="s">
        <v>975</v>
      </c>
      <c r="B92" s="311" t="s">
        <v>31</v>
      </c>
      <c r="C92" s="19">
        <v>45960</v>
      </c>
      <c r="D92" s="19" t="s">
        <v>50</v>
      </c>
      <c r="E92" s="19">
        <v>45945</v>
      </c>
      <c r="F92" s="18" t="s">
        <v>57</v>
      </c>
      <c r="G92" s="303" t="s">
        <v>976</v>
      </c>
      <c r="H92" s="20">
        <v>0</v>
      </c>
      <c r="I92" s="20" t="s">
        <v>760</v>
      </c>
      <c r="J92" s="20" t="s">
        <v>30</v>
      </c>
      <c r="K92" s="299">
        <v>45936</v>
      </c>
      <c r="L92" s="313" t="s">
        <v>110</v>
      </c>
      <c r="M92" s="346">
        <v>4235.8</v>
      </c>
      <c r="N92" s="343">
        <v>3228.9</v>
      </c>
      <c r="O92" s="999"/>
      <c r="P92" s="967" t="s">
        <v>110</v>
      </c>
      <c r="Q92" s="969" t="s">
        <v>38</v>
      </c>
      <c r="R92" s="363">
        <v>45939</v>
      </c>
      <c r="S92" s="986">
        <v>228</v>
      </c>
      <c r="T92" s="986">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760</v>
      </c>
      <c r="J93" s="20" t="s">
        <v>30</v>
      </c>
      <c r="K93" s="299">
        <v>45902</v>
      </c>
      <c r="L93" s="300" t="s">
        <v>110</v>
      </c>
      <c r="M93" s="346">
        <v>3067.9</v>
      </c>
      <c r="N93" s="343">
        <v>8729.7000000000007</v>
      </c>
      <c r="O93" s="343"/>
      <c r="P93" s="300" t="s">
        <v>110</v>
      </c>
      <c r="Q93" s="300" t="s">
        <v>38</v>
      </c>
      <c r="R93" s="630">
        <v>45902</v>
      </c>
      <c r="S93" s="1202">
        <v>662</v>
      </c>
      <c r="T93" s="1203">
        <v>662</v>
      </c>
      <c r="U93" s="29">
        <v>1</v>
      </c>
      <c r="V93" s="604">
        <v>45909</v>
      </c>
      <c r="W93" s="468">
        <v>1</v>
      </c>
      <c r="X93" s="468">
        <v>1</v>
      </c>
      <c r="Y93" s="468">
        <v>1</v>
      </c>
      <c r="Z93" s="463">
        <v>45926</v>
      </c>
      <c r="AA93" s="463">
        <v>45926</v>
      </c>
      <c r="AB93" s="1204" t="s">
        <v>978</v>
      </c>
    </row>
    <row r="94" spans="1:28" ht="39.75" customHeight="1">
      <c r="A94" s="297" t="s">
        <v>227</v>
      </c>
      <c r="B94" s="298" t="s">
        <v>31</v>
      </c>
      <c r="C94" s="19">
        <v>45868</v>
      </c>
      <c r="D94" s="299" t="s">
        <v>50</v>
      </c>
      <c r="E94" s="299">
        <v>45849</v>
      </c>
      <c r="F94" s="457" t="s">
        <v>57</v>
      </c>
      <c r="G94" s="495" t="s">
        <v>228</v>
      </c>
      <c r="H94" s="300">
        <v>0</v>
      </c>
      <c r="I94" s="300" t="s">
        <v>760</v>
      </c>
      <c r="J94" s="300" t="s">
        <v>30</v>
      </c>
      <c r="K94" s="299">
        <v>45848</v>
      </c>
      <c r="L94" s="300" t="s">
        <v>110</v>
      </c>
      <c r="M94" s="346">
        <v>1206</v>
      </c>
      <c r="N94" s="343">
        <v>1195</v>
      </c>
      <c r="O94" s="343"/>
      <c r="P94" s="300" t="s">
        <v>110</v>
      </c>
      <c r="Q94" s="300" t="s">
        <v>38</v>
      </c>
      <c r="R94" s="630">
        <v>45848</v>
      </c>
      <c r="S94" s="1202">
        <v>90</v>
      </c>
      <c r="T94" s="1202">
        <v>90</v>
      </c>
      <c r="U94" s="29">
        <v>1</v>
      </c>
      <c r="V94" s="604">
        <v>45854</v>
      </c>
      <c r="W94" s="466">
        <v>1</v>
      </c>
      <c r="X94" s="466">
        <v>1</v>
      </c>
      <c r="Y94" s="466">
        <v>1</v>
      </c>
      <c r="Z94" s="281">
        <v>45898</v>
      </c>
      <c r="AA94" s="281">
        <v>45898</v>
      </c>
      <c r="AB94" s="832" t="s">
        <v>979</v>
      </c>
    </row>
    <row r="95" spans="1:28" ht="39.75" customHeight="1">
      <c r="A95" s="297" t="s">
        <v>230</v>
      </c>
      <c r="B95" s="298" t="s">
        <v>31</v>
      </c>
      <c r="C95" s="19">
        <v>45899</v>
      </c>
      <c r="D95" s="457" t="s">
        <v>50</v>
      </c>
      <c r="E95" s="457">
        <v>45882</v>
      </c>
      <c r="F95" s="298" t="s">
        <v>57</v>
      </c>
      <c r="G95" s="1201" t="s">
        <v>231</v>
      </c>
      <c r="H95" s="300">
        <v>0</v>
      </c>
      <c r="I95" s="301" t="s">
        <v>760</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1" t="s">
        <v>233</v>
      </c>
      <c r="H96" s="300">
        <v>0</v>
      </c>
      <c r="I96" s="301" t="s">
        <v>760</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2" t="s">
        <v>31</v>
      </c>
      <c r="C97" s="367">
        <v>45991</v>
      </c>
      <c r="D97" s="360" t="s">
        <v>810</v>
      </c>
      <c r="E97" s="360">
        <v>45961</v>
      </c>
      <c r="F97" s="358" t="s">
        <v>57</v>
      </c>
      <c r="G97" s="361"/>
      <c r="H97" s="362">
        <v>0</v>
      </c>
      <c r="I97" s="362" t="s">
        <v>760</v>
      </c>
      <c r="J97" s="362" t="s">
        <v>30</v>
      </c>
      <c r="K97" s="360" t="s">
        <v>555</v>
      </c>
      <c r="L97" s="362" t="s">
        <v>110</v>
      </c>
      <c r="M97" s="650">
        <v>39221.800000000003</v>
      </c>
      <c r="N97" s="960">
        <v>42623.8</v>
      </c>
      <c r="O97" s="960"/>
      <c r="P97" s="807" t="s">
        <v>110</v>
      </c>
      <c r="Q97" s="996" t="s">
        <v>38</v>
      </c>
      <c r="R97" s="806">
        <v>45950</v>
      </c>
      <c r="S97" s="333">
        <v>3078</v>
      </c>
      <c r="T97" s="333">
        <v>3272</v>
      </c>
      <c r="U97" s="365">
        <f>IFERROR($T97/$S97, 0)</f>
        <v>1.0630279402209226</v>
      </c>
      <c r="V97" s="370">
        <v>45966</v>
      </c>
      <c r="W97" s="280">
        <v>1</v>
      </c>
      <c r="X97" s="7">
        <v>1</v>
      </c>
      <c r="Y97" s="7">
        <v>1</v>
      </c>
      <c r="Z97" s="59">
        <v>45999</v>
      </c>
      <c r="AA97" s="668">
        <v>45999</v>
      </c>
      <c r="AB97" s="1205"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760</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760</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760</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5" t="s">
        <v>990</v>
      </c>
    </row>
    <row r="105" spans="1:28" ht="39.75" customHeight="1">
      <c r="A105" s="297" t="s">
        <v>277</v>
      </c>
      <c r="B105" s="302" t="s">
        <v>28</v>
      </c>
      <c r="C105" s="457">
        <v>45838</v>
      </c>
      <c r="D105" s="18" t="s">
        <v>991</v>
      </c>
      <c r="E105" s="19">
        <v>45727</v>
      </c>
      <c r="F105" s="18" t="s">
        <v>59</v>
      </c>
      <c r="G105" s="456" t="s">
        <v>278</v>
      </c>
      <c r="H105" s="20">
        <v>71</v>
      </c>
      <c r="I105" s="304" t="s">
        <v>760</v>
      </c>
      <c r="J105" s="20" t="s">
        <v>30</v>
      </c>
      <c r="K105" s="19">
        <v>45728</v>
      </c>
      <c r="L105" s="20" t="s">
        <v>110</v>
      </c>
      <c r="M105" s="343">
        <v>60843.5</v>
      </c>
      <c r="N105" s="423">
        <v>59355.5</v>
      </c>
      <c r="O105" s="423"/>
      <c r="P105" s="20" t="s">
        <v>110</v>
      </c>
      <c r="Q105" s="300" t="s">
        <v>38</v>
      </c>
      <c r="R105" s="505">
        <v>45722</v>
      </c>
      <c r="S105" s="1206">
        <v>4979</v>
      </c>
      <c r="T105" s="364">
        <v>5020</v>
      </c>
      <c r="U105" s="3">
        <v>1.01</v>
      </c>
      <c r="V105" s="691">
        <v>45741</v>
      </c>
      <c r="W105" s="365">
        <v>1</v>
      </c>
      <c r="X105" s="365">
        <v>1</v>
      </c>
      <c r="Y105" s="7">
        <v>1</v>
      </c>
      <c r="Z105" s="281" t="s">
        <v>842</v>
      </c>
      <c r="AA105" s="373" t="s">
        <v>762</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1">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760</v>
      </c>
      <c r="J108" s="304" t="s">
        <v>30</v>
      </c>
      <c r="K108" s="305">
        <v>45714</v>
      </c>
      <c r="L108" s="304" t="s">
        <v>110</v>
      </c>
      <c r="M108" s="497">
        <v>94170.5</v>
      </c>
      <c r="N108" s="815">
        <v>90860.5</v>
      </c>
      <c r="O108" s="815"/>
      <c r="P108" s="304" t="s">
        <v>110</v>
      </c>
      <c r="Q108" s="300" t="s">
        <v>38</v>
      </c>
      <c r="R108" s="505">
        <v>45693</v>
      </c>
      <c r="S108" s="378">
        <v>7980</v>
      </c>
      <c r="T108" s="376">
        <v>7901</v>
      </c>
      <c r="U108" s="3">
        <v>0.99</v>
      </c>
      <c r="V108" s="505">
        <v>45713</v>
      </c>
      <c r="W108" s="365">
        <v>1</v>
      </c>
      <c r="X108" s="365">
        <v>1</v>
      </c>
      <c r="Y108" s="3">
        <v>1</v>
      </c>
      <c r="Z108" s="281" t="s">
        <v>842</v>
      </c>
      <c r="AA108" s="373" t="s">
        <v>762</v>
      </c>
      <c r="AB108" s="27" t="s">
        <v>995</v>
      </c>
    </row>
    <row r="109" spans="1:28" ht="39.75" customHeight="1">
      <c r="A109" s="503" t="s">
        <v>287</v>
      </c>
      <c r="B109" s="302" t="s">
        <v>28</v>
      </c>
      <c r="C109" s="19">
        <v>45772</v>
      </c>
      <c r="D109" s="19" t="s">
        <v>56</v>
      </c>
      <c r="E109" s="305">
        <v>45685</v>
      </c>
      <c r="F109" s="305" t="s">
        <v>59</v>
      </c>
      <c r="G109" s="441" t="s">
        <v>288</v>
      </c>
      <c r="H109" s="304">
        <v>76</v>
      </c>
      <c r="I109" s="301" t="s">
        <v>760</v>
      </c>
      <c r="J109" s="304" t="s">
        <v>30</v>
      </c>
      <c r="K109" s="305">
        <v>45692</v>
      </c>
      <c r="L109" s="304" t="s">
        <v>110</v>
      </c>
      <c r="M109" s="497">
        <v>90302</v>
      </c>
      <c r="N109" s="343">
        <v>98764.5</v>
      </c>
      <c r="O109" s="343"/>
      <c r="P109" s="304" t="s">
        <v>110</v>
      </c>
      <c r="Q109" s="300" t="s">
        <v>38</v>
      </c>
      <c r="R109" s="130">
        <v>45694</v>
      </c>
      <c r="S109" s="1207">
        <v>8420</v>
      </c>
      <c r="T109" s="1208">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760</v>
      </c>
      <c r="J110" s="304" t="s">
        <v>30</v>
      </c>
      <c r="K110" s="305">
        <v>45695</v>
      </c>
      <c r="L110" s="304" t="s">
        <v>110</v>
      </c>
      <c r="M110" s="944">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762</v>
      </c>
      <c r="AB110" s="11" t="s">
        <v>997</v>
      </c>
    </row>
    <row r="111" spans="1:28" ht="39.75" customHeight="1">
      <c r="A111" s="503" t="s">
        <v>291</v>
      </c>
      <c r="B111" s="302" t="s">
        <v>28</v>
      </c>
      <c r="C111" s="19">
        <v>45772</v>
      </c>
      <c r="D111" s="19" t="s">
        <v>991</v>
      </c>
      <c r="E111" s="305">
        <v>45695</v>
      </c>
      <c r="F111" s="18" t="s">
        <v>993</v>
      </c>
      <c r="G111" s="441" t="s">
        <v>290</v>
      </c>
      <c r="H111" s="304">
        <v>86</v>
      </c>
      <c r="I111" s="304" t="s">
        <v>760</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760</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762</v>
      </c>
      <c r="AB112" s="27" t="s">
        <v>998</v>
      </c>
    </row>
    <row r="113" spans="1:28" ht="39.75" customHeight="1">
      <c r="A113" s="503" t="s">
        <v>294</v>
      </c>
      <c r="B113" s="302" t="s">
        <v>28</v>
      </c>
      <c r="C113" s="19">
        <v>45772</v>
      </c>
      <c r="D113" s="305" t="s">
        <v>871</v>
      </c>
      <c r="E113" s="305">
        <v>45686</v>
      </c>
      <c r="F113" s="305" t="s">
        <v>986</v>
      </c>
      <c r="G113" s="441" t="s">
        <v>295</v>
      </c>
      <c r="H113" s="304">
        <v>81</v>
      </c>
      <c r="I113" s="301" t="s">
        <v>760</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760</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760</v>
      </c>
      <c r="J115" s="304" t="s">
        <v>30</v>
      </c>
      <c r="K115" s="305">
        <v>45698</v>
      </c>
      <c r="L115" s="304" t="s">
        <v>110</v>
      </c>
      <c r="M115" s="497">
        <v>63402.5</v>
      </c>
      <c r="N115" s="423">
        <v>62670.5</v>
      </c>
      <c r="O115" s="423"/>
      <c r="P115" s="304" t="s">
        <v>110</v>
      </c>
      <c r="Q115" s="300" t="s">
        <v>38</v>
      </c>
      <c r="R115" s="505">
        <v>45695</v>
      </c>
      <c r="S115" s="1206">
        <v>4979</v>
      </c>
      <c r="T115" s="376">
        <v>4984</v>
      </c>
      <c r="U115" s="365">
        <v>1</v>
      </c>
      <c r="V115" s="370">
        <v>45714</v>
      </c>
      <c r="W115" s="365">
        <v>1</v>
      </c>
      <c r="X115" s="365">
        <v>1</v>
      </c>
      <c r="Y115" s="7">
        <v>1</v>
      </c>
      <c r="Z115" s="281" t="s">
        <v>842</v>
      </c>
      <c r="AA115" s="373" t="s">
        <v>762</v>
      </c>
      <c r="AB115" s="1209"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1">
        <v>0</v>
      </c>
      <c r="Z117" s="363">
        <v>45894</v>
      </c>
      <c r="AA117" s="363">
        <v>45894</v>
      </c>
      <c r="AB117" s="833"/>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0" t="s">
        <v>28</v>
      </c>
      <c r="C119" s="457">
        <v>45688</v>
      </c>
      <c r="D119" s="457" t="s">
        <v>994</v>
      </c>
      <c r="E119" s="457">
        <v>45695</v>
      </c>
      <c r="F119" s="299" t="s">
        <v>59</v>
      </c>
      <c r="G119" s="1201"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762</v>
      </c>
      <c r="AB119" s="1211"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1">
        <v>5661</v>
      </c>
      <c r="T120" s="44">
        <v>5752</v>
      </c>
      <c r="U120" s="36">
        <v>1.02</v>
      </c>
      <c r="V120" s="21">
        <v>45681</v>
      </c>
      <c r="W120" s="3">
        <v>1</v>
      </c>
      <c r="X120" s="3">
        <v>1</v>
      </c>
      <c r="Y120" s="3">
        <v>1</v>
      </c>
      <c r="Z120" s="281" t="s">
        <v>842</v>
      </c>
      <c r="AA120" s="373" t="s">
        <v>762</v>
      </c>
      <c r="AB120" s="1209" t="s">
        <v>1009</v>
      </c>
    </row>
    <row r="121" spans="1:28" ht="39.75" customHeight="1">
      <c r="A121" s="297" t="s">
        <v>310</v>
      </c>
      <c r="B121" s="302" t="s">
        <v>28</v>
      </c>
      <c r="C121" s="19">
        <v>45772</v>
      </c>
      <c r="D121" s="18" t="s">
        <v>845</v>
      </c>
      <c r="E121" s="19">
        <v>45743</v>
      </c>
      <c r="F121" s="18" t="s">
        <v>1010</v>
      </c>
      <c r="G121" s="303" t="s">
        <v>311</v>
      </c>
      <c r="H121" s="20">
        <v>85</v>
      </c>
      <c r="I121" s="304" t="s">
        <v>760</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762</v>
      </c>
      <c r="AB121" s="76" t="s">
        <v>1011</v>
      </c>
    </row>
    <row r="122" spans="1:28" ht="39.75" customHeight="1">
      <c r="A122" s="297" t="s">
        <v>312</v>
      </c>
      <c r="B122" s="302" t="s">
        <v>28</v>
      </c>
      <c r="C122" s="19">
        <v>45772</v>
      </c>
      <c r="D122" s="18" t="s">
        <v>1012</v>
      </c>
      <c r="E122" s="19">
        <v>45743</v>
      </c>
      <c r="F122" s="18" t="s">
        <v>55</v>
      </c>
      <c r="G122" s="303" t="s">
        <v>313</v>
      </c>
      <c r="H122" s="20">
        <v>88</v>
      </c>
      <c r="I122" s="304" t="s">
        <v>760</v>
      </c>
      <c r="J122" s="20" t="s">
        <v>30</v>
      </c>
      <c r="K122" s="19">
        <v>45741</v>
      </c>
      <c r="L122" s="20" t="s">
        <v>110</v>
      </c>
      <c r="M122" s="343">
        <v>73070.5</v>
      </c>
      <c r="N122" s="423">
        <v>72678</v>
      </c>
      <c r="O122" s="423"/>
      <c r="P122" s="20" t="s">
        <v>110</v>
      </c>
      <c r="Q122" s="20" t="s">
        <v>38</v>
      </c>
      <c r="R122" s="129">
        <v>45749</v>
      </c>
      <c r="S122" s="5">
        <v>6028</v>
      </c>
      <c r="T122" s="666">
        <v>6070</v>
      </c>
      <c r="U122" s="365">
        <f>IFERROR(Table4[[#This Row],[Actual Redline Completed Footage UG]]/Table4[[#This Row],[Footage UG]], 0)</f>
        <v>1.0069674850696748</v>
      </c>
      <c r="V122" s="21">
        <v>45769</v>
      </c>
      <c r="W122" s="36">
        <v>1</v>
      </c>
      <c r="X122" s="36">
        <v>1</v>
      </c>
      <c r="Y122" s="36">
        <v>1</v>
      </c>
      <c r="Z122" s="281">
        <v>45824</v>
      </c>
      <c r="AA122" s="373" t="s">
        <v>762</v>
      </c>
      <c r="AB122" s="11"/>
    </row>
    <row r="123" spans="1:28" ht="39.75" customHeight="1">
      <c r="A123" s="297" t="s">
        <v>314</v>
      </c>
      <c r="B123" s="302" t="s">
        <v>28</v>
      </c>
      <c r="C123" s="19">
        <v>45772</v>
      </c>
      <c r="D123" s="18" t="s">
        <v>1001</v>
      </c>
      <c r="E123" s="19">
        <v>45743</v>
      </c>
      <c r="F123" s="18" t="s">
        <v>59</v>
      </c>
      <c r="G123" s="303" t="s">
        <v>315</v>
      </c>
      <c r="H123" s="20">
        <v>57</v>
      </c>
      <c r="I123" s="304" t="s">
        <v>760</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762</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760</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760</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760</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69">
        <v>1</v>
      </c>
      <c r="X128" s="669">
        <v>1</v>
      </c>
      <c r="Y128" s="669">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760</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760</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760</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760</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760</v>
      </c>
      <c r="J135" s="300" t="s">
        <v>30</v>
      </c>
      <c r="K135" s="299">
        <v>45757</v>
      </c>
      <c r="L135" s="300" t="s">
        <v>110</v>
      </c>
      <c r="M135" s="346">
        <v>78331</v>
      </c>
      <c r="N135" s="343">
        <v>82072.25</v>
      </c>
      <c r="O135" s="343"/>
      <c r="P135" s="300" t="s">
        <v>110</v>
      </c>
      <c r="Q135" s="300" t="s">
        <v>38</v>
      </c>
      <c r="R135" s="500">
        <v>45757</v>
      </c>
      <c r="S135" s="364">
        <v>6334</v>
      </c>
      <c r="T135" s="364">
        <v>6228</v>
      </c>
      <c r="U135" s="1176">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760</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2">
        <v>45894</v>
      </c>
      <c r="AA136" s="1212">
        <v>45894</v>
      </c>
      <c r="AB136" s="91" t="s">
        <v>1018</v>
      </c>
    </row>
    <row r="137" spans="1:28" ht="39.75" customHeight="1">
      <c r="A137" s="297" t="s">
        <v>343</v>
      </c>
      <c r="B137" s="302" t="s">
        <v>28</v>
      </c>
      <c r="C137" s="19">
        <v>45772</v>
      </c>
      <c r="D137" s="18" t="s">
        <v>871</v>
      </c>
      <c r="E137" s="19">
        <v>45743</v>
      </c>
      <c r="F137" s="18" t="s">
        <v>986</v>
      </c>
      <c r="G137" s="303" t="s">
        <v>344</v>
      </c>
      <c r="H137" s="20">
        <v>80</v>
      </c>
      <c r="I137" s="304" t="s">
        <v>760</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760</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7">
        <v>45706</v>
      </c>
      <c r="S140" s="5">
        <v>6041</v>
      </c>
      <c r="T140" s="672">
        <v>6024</v>
      </c>
      <c r="U140" s="365">
        <f>IFERROR(Table4[[#This Row],[Actual Redline Completed Footage UG]]/Table4[[#This Row],[Footage UG]], 0)</f>
        <v>0.9971858963747724</v>
      </c>
      <c r="V140" s="424">
        <v>45714</v>
      </c>
      <c r="W140" s="3">
        <v>1</v>
      </c>
      <c r="X140" s="7">
        <v>1</v>
      </c>
      <c r="Y140" s="7">
        <v>1</v>
      </c>
      <c r="Z140" s="1212">
        <v>45894</v>
      </c>
      <c r="AA140" s="1212">
        <v>45894</v>
      </c>
      <c r="AB140" s="27" t="s">
        <v>1019</v>
      </c>
    </row>
    <row r="141" spans="1:28" ht="39.75" customHeight="1">
      <c r="A141" s="297" t="s">
        <v>355</v>
      </c>
      <c r="B141" s="302" t="s">
        <v>28</v>
      </c>
      <c r="C141" s="19">
        <v>45772</v>
      </c>
      <c r="D141" s="18" t="s">
        <v>871</v>
      </c>
      <c r="E141" s="19">
        <v>45716</v>
      </c>
      <c r="F141" s="18" t="s">
        <v>986</v>
      </c>
      <c r="G141" s="303" t="s">
        <v>356</v>
      </c>
      <c r="H141" s="20">
        <v>82</v>
      </c>
      <c r="I141" s="304" t="s">
        <v>760</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760</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760</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760</v>
      </c>
      <c r="J144" s="20" t="s">
        <v>30</v>
      </c>
      <c r="K144" s="19">
        <v>45698</v>
      </c>
      <c r="L144" s="304" t="s">
        <v>110</v>
      </c>
      <c r="M144" s="343">
        <v>67892.5</v>
      </c>
      <c r="N144" s="343">
        <v>65771.429999999993</v>
      </c>
      <c r="O144" s="343"/>
      <c r="P144" s="304" t="s">
        <v>110</v>
      </c>
      <c r="Q144" s="300" t="s">
        <v>38</v>
      </c>
      <c r="R144" s="129">
        <v>45709</v>
      </c>
      <c r="S144" s="6">
        <v>5494</v>
      </c>
      <c r="T144" s="44">
        <v>5431</v>
      </c>
      <c r="U144" s="1213">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762</v>
      </c>
      <c r="AB146" s="11"/>
    </row>
    <row r="147" spans="1:28" ht="39.75" customHeight="1">
      <c r="A147" s="297" t="s">
        <v>372</v>
      </c>
      <c r="B147" s="302" t="s">
        <v>28</v>
      </c>
      <c r="C147" s="305">
        <v>45711</v>
      </c>
      <c r="D147" s="19" t="s">
        <v>1012</v>
      </c>
      <c r="E147" s="299">
        <v>45706</v>
      </c>
      <c r="F147" s="19" t="s">
        <v>55</v>
      </c>
      <c r="G147" s="306" t="s">
        <v>373</v>
      </c>
      <c r="H147" s="20">
        <v>85</v>
      </c>
      <c r="I147" s="304" t="s">
        <v>760</v>
      </c>
      <c r="J147" s="20" t="s">
        <v>30</v>
      </c>
      <c r="K147" s="19">
        <v>45707</v>
      </c>
      <c r="L147" s="20" t="s">
        <v>110</v>
      </c>
      <c r="M147" s="343" t="s">
        <v>1024</v>
      </c>
      <c r="N147" s="438">
        <v>67080</v>
      </c>
      <c r="O147" s="438"/>
      <c r="P147" s="20" t="s">
        <v>110</v>
      </c>
      <c r="Q147" s="300" t="s">
        <v>38</v>
      </c>
      <c r="R147" s="947">
        <v>45707</v>
      </c>
      <c r="S147" s="44">
        <v>5564</v>
      </c>
      <c r="T147" s="671">
        <v>5576</v>
      </c>
      <c r="U147" s="365">
        <f>IFERROR(Table4[[#This Row],[Actual Redline Completed Footage UG]]/Table4[[#This Row],[Footage UG]], 0)</f>
        <v>1.0021567217828899</v>
      </c>
      <c r="V147" s="21">
        <v>45727</v>
      </c>
      <c r="W147" s="670">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760</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3">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760</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760</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760</v>
      </c>
      <c r="J151" s="20" t="s">
        <v>30</v>
      </c>
      <c r="K151" s="19">
        <v>45698</v>
      </c>
      <c r="L151" s="304" t="s">
        <v>110</v>
      </c>
      <c r="M151" s="343">
        <v>68216.5</v>
      </c>
      <c r="N151" s="343">
        <v>65624.5</v>
      </c>
      <c r="O151" s="343"/>
      <c r="P151" s="304" t="s">
        <v>110</v>
      </c>
      <c r="Q151" s="300" t="s">
        <v>38</v>
      </c>
      <c r="R151" s="604">
        <v>45698</v>
      </c>
      <c r="S151" s="641">
        <v>5410</v>
      </c>
      <c r="T151" s="465">
        <v>5337</v>
      </c>
      <c r="U151" s="1214">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8">
        <v>45696</v>
      </c>
      <c r="S153" s="611">
        <v>5868</v>
      </c>
      <c r="T153" s="499">
        <v>5979</v>
      </c>
      <c r="U153" s="365">
        <f>IFERROR(Table4[[#This Row],[Actual Redline Completed Footage UG]]/Table4[[#This Row],[Footage UG]], 0)</f>
        <v>1.018916155419223</v>
      </c>
      <c r="V153" s="100">
        <v>45714</v>
      </c>
      <c r="W153" s="674">
        <v>1</v>
      </c>
      <c r="X153" s="674">
        <v>1</v>
      </c>
      <c r="Y153" s="674">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7">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760</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0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760</v>
      </c>
      <c r="J160" s="304" t="s">
        <v>30</v>
      </c>
      <c r="K160" s="298" t="s">
        <v>38</v>
      </c>
      <c r="L160" s="304" t="s">
        <v>110</v>
      </c>
      <c r="M160" s="497">
        <v>289634.75</v>
      </c>
      <c r="N160" s="423">
        <v>296306.83</v>
      </c>
      <c r="O160" s="423"/>
      <c r="P160" s="574" t="s">
        <v>110</v>
      </c>
      <c r="Q160" s="300" t="s">
        <v>38</v>
      </c>
      <c r="R160" s="505">
        <v>45693</v>
      </c>
      <c r="S160" s="378">
        <v>22725</v>
      </c>
      <c r="T160" s="376">
        <v>22085</v>
      </c>
      <c r="U160" s="1176">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760</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3" t="s">
        <v>1036</v>
      </c>
      <c r="AC161" s="1012"/>
      <c r="AD161" s="1013"/>
      <c r="AE161" s="1215"/>
    </row>
    <row r="162" spans="1:31" ht="39.75" customHeight="1">
      <c r="A162" s="297" t="s">
        <v>425</v>
      </c>
      <c r="B162" s="302" t="s">
        <v>28</v>
      </c>
      <c r="C162" s="19">
        <v>45838</v>
      </c>
      <c r="D162" s="18" t="s">
        <v>1015</v>
      </c>
      <c r="E162" s="19">
        <v>45824</v>
      </c>
      <c r="F162" s="18" t="s">
        <v>59</v>
      </c>
      <c r="G162" s="306" t="s">
        <v>426</v>
      </c>
      <c r="H162" s="20">
        <v>0</v>
      </c>
      <c r="I162" s="304" t="s">
        <v>760</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2" t="s">
        <v>1039</v>
      </c>
      <c r="C163" s="24">
        <v>46052</v>
      </c>
      <c r="D163" s="577" t="s">
        <v>56</v>
      </c>
      <c r="E163" s="793">
        <v>46027</v>
      </c>
      <c r="F163" s="576" t="s">
        <v>912</v>
      </c>
      <c r="G163" s="850"/>
      <c r="H163" s="579">
        <v>85</v>
      </c>
      <c r="I163" s="584" t="s">
        <v>760</v>
      </c>
      <c r="J163" s="794" t="s">
        <v>30</v>
      </c>
      <c r="K163" s="762">
        <v>46027</v>
      </c>
      <c r="L163" s="714" t="s">
        <v>110</v>
      </c>
      <c r="M163" s="852">
        <v>73334</v>
      </c>
      <c r="N163" s="977">
        <v>73164</v>
      </c>
      <c r="O163" s="582"/>
      <c r="P163" s="794" t="s">
        <v>110</v>
      </c>
      <c r="Q163" s="1323" t="s">
        <v>38</v>
      </c>
      <c r="R163" s="737">
        <v>46027</v>
      </c>
      <c r="S163" s="5">
        <v>5860</v>
      </c>
      <c r="T163" s="1066">
        <v>5883</v>
      </c>
      <c r="U163" s="79">
        <v>1</v>
      </c>
      <c r="V163" s="1069">
        <v>46034</v>
      </c>
      <c r="W163" s="280">
        <v>1</v>
      </c>
      <c r="X163" s="280">
        <v>1</v>
      </c>
      <c r="Y163" s="280">
        <v>1</v>
      </c>
      <c r="Z163" s="737">
        <v>46052</v>
      </c>
      <c r="AA163" s="373" t="s">
        <v>913</v>
      </c>
      <c r="AB163" s="1021" t="s">
        <v>1040</v>
      </c>
    </row>
    <row r="164" spans="1:31" ht="39.75" customHeight="1">
      <c r="A164" s="573" t="s">
        <v>1041</v>
      </c>
      <c r="B164" s="782" t="s">
        <v>1039</v>
      </c>
      <c r="C164" s="24">
        <v>46052</v>
      </c>
      <c r="D164" s="577" t="s">
        <v>56</v>
      </c>
      <c r="E164" s="793">
        <v>46027</v>
      </c>
      <c r="F164" s="576" t="s">
        <v>912</v>
      </c>
      <c r="G164" s="850"/>
      <c r="H164" s="579">
        <v>87</v>
      </c>
      <c r="I164" s="584" t="s">
        <v>760</v>
      </c>
      <c r="J164" s="794" t="s">
        <v>30</v>
      </c>
      <c r="K164" s="762">
        <v>46027</v>
      </c>
      <c r="L164" s="714" t="s">
        <v>110</v>
      </c>
      <c r="M164" s="852">
        <v>78025</v>
      </c>
      <c r="N164" s="977">
        <v>77855</v>
      </c>
      <c r="O164" s="582"/>
      <c r="P164" s="794" t="s">
        <v>110</v>
      </c>
      <c r="Q164" s="1323" t="s">
        <v>38</v>
      </c>
      <c r="R164" s="737">
        <v>46027</v>
      </c>
      <c r="S164" s="5">
        <v>6432</v>
      </c>
      <c r="T164" s="745">
        <v>6309</v>
      </c>
      <c r="U164" s="79">
        <v>0.98</v>
      </c>
      <c r="V164" s="737">
        <v>46035</v>
      </c>
      <c r="W164" s="758">
        <v>1</v>
      </c>
      <c r="X164" s="758">
        <v>1</v>
      </c>
      <c r="Y164" s="280">
        <v>1</v>
      </c>
      <c r="Z164" s="737">
        <v>46052</v>
      </c>
      <c r="AA164" s="373" t="s">
        <v>913</v>
      </c>
      <c r="AB164" s="1021" t="s">
        <v>1042</v>
      </c>
    </row>
    <row r="165" spans="1:31" ht="39.75" customHeight="1">
      <c r="A165" s="297" t="s">
        <v>1043</v>
      </c>
      <c r="B165" s="311" t="s">
        <v>1039</v>
      </c>
      <c r="C165" s="19">
        <v>46052</v>
      </c>
      <c r="D165" s="305" t="s">
        <v>56</v>
      </c>
      <c r="E165" s="19">
        <v>46027</v>
      </c>
      <c r="F165" s="844" t="s">
        <v>854</v>
      </c>
      <c r="G165" s="844"/>
      <c r="H165" s="769">
        <v>0</v>
      </c>
      <c r="I165" s="304" t="s">
        <v>760</v>
      </c>
      <c r="J165" s="769" t="s">
        <v>30</v>
      </c>
      <c r="K165" s="762">
        <v>46027</v>
      </c>
      <c r="L165" s="714" t="s">
        <v>110</v>
      </c>
      <c r="M165" s="829">
        <v>54261.05</v>
      </c>
      <c r="N165" s="343">
        <v>45087.05</v>
      </c>
      <c r="O165" s="582"/>
      <c r="P165" s="794" t="s">
        <v>110</v>
      </c>
      <c r="Q165" s="1323" t="s">
        <v>38</v>
      </c>
      <c r="R165" s="737">
        <v>46027</v>
      </c>
      <c r="S165" s="5">
        <v>4022</v>
      </c>
      <c r="T165" s="745">
        <v>4019</v>
      </c>
      <c r="U165" s="3">
        <v>1</v>
      </c>
      <c r="V165" s="835">
        <v>46037</v>
      </c>
      <c r="W165" s="758">
        <v>1</v>
      </c>
      <c r="X165" s="758">
        <v>1</v>
      </c>
      <c r="Y165" s="280">
        <v>1</v>
      </c>
      <c r="Z165" s="777">
        <v>46059</v>
      </c>
      <c r="AA165" s="373" t="s">
        <v>913</v>
      </c>
      <c r="AB165" s="1021" t="s">
        <v>1044</v>
      </c>
    </row>
    <row r="166" spans="1:31" ht="39.75" customHeight="1">
      <c r="A166" s="573" t="s">
        <v>1045</v>
      </c>
      <c r="B166" s="1271" t="s">
        <v>1039</v>
      </c>
      <c r="C166" s="24">
        <v>46052</v>
      </c>
      <c r="D166" s="1272" t="s">
        <v>56</v>
      </c>
      <c r="E166" s="1273">
        <v>46027</v>
      </c>
      <c r="F166" s="1274" t="s">
        <v>854</v>
      </c>
      <c r="G166" s="1274"/>
      <c r="H166" s="1275">
        <v>0</v>
      </c>
      <c r="I166" s="1276" t="s">
        <v>760</v>
      </c>
      <c r="J166" s="1275" t="s">
        <v>30</v>
      </c>
      <c r="K166" s="1277">
        <v>46027</v>
      </c>
      <c r="L166" s="1269" t="s">
        <v>110</v>
      </c>
      <c r="M166" s="1278">
        <v>18078.28</v>
      </c>
      <c r="N166" s="977">
        <v>19162.75</v>
      </c>
      <c r="O166" s="582"/>
      <c r="P166" s="1275" t="s">
        <v>110</v>
      </c>
      <c r="Q166" s="1280" t="s">
        <v>38</v>
      </c>
      <c r="R166" s="1279">
        <v>46027</v>
      </c>
      <c r="S166" s="5">
        <v>1284</v>
      </c>
      <c r="T166" s="380">
        <v>1277</v>
      </c>
      <c r="U166" s="1281">
        <v>0.99</v>
      </c>
      <c r="V166" s="59">
        <v>46042</v>
      </c>
      <c r="W166" s="1282">
        <v>1</v>
      </c>
      <c r="X166" s="1283">
        <v>1</v>
      </c>
      <c r="Y166" s="280">
        <v>1</v>
      </c>
      <c r="Z166" s="1284">
        <v>46059</v>
      </c>
      <c r="AA166" s="373" t="s">
        <v>913</v>
      </c>
      <c r="AB166" s="1285" t="s">
        <v>1046</v>
      </c>
    </row>
    <row r="167" spans="1:31" ht="39.75" customHeight="1">
      <c r="A167" s="297" t="s">
        <v>1047</v>
      </c>
      <c r="B167" s="311" t="s">
        <v>1039</v>
      </c>
      <c r="C167" s="19">
        <v>46045</v>
      </c>
      <c r="D167" s="305" t="s">
        <v>56</v>
      </c>
      <c r="E167" s="19"/>
      <c r="F167" s="18" t="s">
        <v>1048</v>
      </c>
      <c r="G167" s="303"/>
      <c r="H167" s="781">
        <v>80</v>
      </c>
      <c r="I167" s="304" t="s">
        <v>760</v>
      </c>
      <c r="J167" s="20" t="s">
        <v>30</v>
      </c>
      <c r="K167" s="19" t="s">
        <v>260</v>
      </c>
      <c r="L167" s="20" t="s">
        <v>110</v>
      </c>
      <c r="M167" s="819">
        <v>170</v>
      </c>
      <c r="N167" s="423">
        <v>588.79999999999995</v>
      </c>
      <c r="O167" s="423"/>
      <c r="P167" s="20" t="s">
        <v>110</v>
      </c>
      <c r="Q167" s="300" t="s">
        <v>38</v>
      </c>
      <c r="R167" s="500" t="s">
        <v>260</v>
      </c>
      <c r="S167" s="684">
        <v>7137</v>
      </c>
      <c r="T167" s="364">
        <v>7141</v>
      </c>
      <c r="U167" s="29">
        <v>1</v>
      </c>
      <c r="V167" s="59">
        <v>45964</v>
      </c>
      <c r="W167" s="7">
        <v>1</v>
      </c>
      <c r="X167" s="7">
        <v>1</v>
      </c>
      <c r="Y167" s="7">
        <v>1</v>
      </c>
      <c r="Z167" s="379">
        <v>45999</v>
      </c>
      <c r="AA167" s="373" t="s">
        <v>762</v>
      </c>
      <c r="AB167" s="352" t="s">
        <v>1049</v>
      </c>
      <c r="AC167" s="818"/>
      <c r="AD167" s="818"/>
      <c r="AE167" s="1014"/>
    </row>
    <row r="168" spans="1:31" ht="39.75" customHeight="1">
      <c r="A168" s="297" t="s">
        <v>1050</v>
      </c>
      <c r="B168" s="311" t="s">
        <v>1039</v>
      </c>
      <c r="C168" s="19">
        <v>46045</v>
      </c>
      <c r="D168" s="305" t="s">
        <v>56</v>
      </c>
      <c r="E168" s="19"/>
      <c r="F168" s="18" t="s">
        <v>1048</v>
      </c>
      <c r="G168" s="303"/>
      <c r="H168" s="781">
        <v>89</v>
      </c>
      <c r="I168" s="304" t="s">
        <v>760</v>
      </c>
      <c r="J168" s="20" t="s">
        <v>30</v>
      </c>
      <c r="K168" s="19" t="s">
        <v>260</v>
      </c>
      <c r="L168" s="20" t="s">
        <v>110</v>
      </c>
      <c r="M168" s="819">
        <v>26696</v>
      </c>
      <c r="N168" s="423">
        <v>499.4</v>
      </c>
      <c r="O168" s="423"/>
      <c r="P168" s="20" t="s">
        <v>110</v>
      </c>
      <c r="Q168" s="300" t="s">
        <v>38</v>
      </c>
      <c r="R168" s="127" t="s">
        <v>260</v>
      </c>
      <c r="S168" s="948">
        <v>8153</v>
      </c>
      <c r="T168" s="44">
        <v>8114</v>
      </c>
      <c r="U168" s="29">
        <v>1</v>
      </c>
      <c r="V168" s="59">
        <v>45964</v>
      </c>
      <c r="W168" s="7">
        <v>1</v>
      </c>
      <c r="X168" s="7">
        <v>1</v>
      </c>
      <c r="Y168" s="7">
        <v>1</v>
      </c>
      <c r="Z168" s="379">
        <v>45999</v>
      </c>
      <c r="AA168" s="373" t="s">
        <v>762</v>
      </c>
      <c r="AB168" s="352" t="s">
        <v>1051</v>
      </c>
      <c r="AC168" s="818"/>
      <c r="AD168" s="818"/>
      <c r="AE168" s="1014"/>
    </row>
    <row r="169" spans="1:31" ht="39.75" customHeight="1">
      <c r="A169" s="297" t="s">
        <v>1052</v>
      </c>
      <c r="B169" s="355" t="s">
        <v>1039</v>
      </c>
      <c r="C169" s="299">
        <v>46045</v>
      </c>
      <c r="D169" s="457" t="s">
        <v>56</v>
      </c>
      <c r="E169" s="299">
        <v>45959</v>
      </c>
      <c r="F169" s="298" t="s">
        <v>1048</v>
      </c>
      <c r="G169" s="495"/>
      <c r="H169" s="677">
        <v>77</v>
      </c>
      <c r="I169" s="304" t="s">
        <v>760</v>
      </c>
      <c r="J169" s="20" t="s">
        <v>30</v>
      </c>
      <c r="K169" s="19" t="s">
        <v>260</v>
      </c>
      <c r="L169" s="20" t="s">
        <v>110</v>
      </c>
      <c r="M169" s="819">
        <v>4046.5</v>
      </c>
      <c r="N169" s="423">
        <v>7377.15</v>
      </c>
      <c r="O169" s="423"/>
      <c r="P169" s="20" t="s">
        <v>110</v>
      </c>
      <c r="Q169" s="300" t="s">
        <v>38</v>
      </c>
      <c r="R169" s="630" t="s">
        <v>260</v>
      </c>
      <c r="S169" s="942">
        <v>5136</v>
      </c>
      <c r="T169" s="611">
        <v>5136</v>
      </c>
      <c r="U169" s="29">
        <v>1</v>
      </c>
      <c r="V169" s="59">
        <v>45964</v>
      </c>
      <c r="W169" s="7">
        <v>1</v>
      </c>
      <c r="X169" s="7">
        <v>1</v>
      </c>
      <c r="Y169" s="7">
        <v>1</v>
      </c>
      <c r="Z169" s="379">
        <v>45999</v>
      </c>
      <c r="AA169" s="363">
        <v>46106</v>
      </c>
      <c r="AB169" s="1363" t="s">
        <v>1053</v>
      </c>
      <c r="AC169" s="818"/>
      <c r="AD169" s="818"/>
      <c r="AE169" s="1014"/>
    </row>
    <row r="170" spans="1:31" ht="39.75" customHeight="1">
      <c r="A170" s="297" t="s">
        <v>1054</v>
      </c>
      <c r="B170" s="355" t="s">
        <v>1039</v>
      </c>
      <c r="C170" s="299">
        <v>46045</v>
      </c>
      <c r="D170" s="457" t="s">
        <v>56</v>
      </c>
      <c r="E170" s="299"/>
      <c r="F170" s="18" t="s">
        <v>1048</v>
      </c>
      <c r="G170" s="495"/>
      <c r="H170" s="677">
        <v>62</v>
      </c>
      <c r="I170" s="304" t="s">
        <v>760</v>
      </c>
      <c r="J170" s="20" t="s">
        <v>30</v>
      </c>
      <c r="K170" s="19" t="s">
        <v>260</v>
      </c>
      <c r="L170" s="20" t="s">
        <v>110</v>
      </c>
      <c r="M170" s="819">
        <v>170</v>
      </c>
      <c r="N170" s="423">
        <v>948</v>
      </c>
      <c r="O170" s="423"/>
      <c r="P170" s="20" t="s">
        <v>110</v>
      </c>
      <c r="Q170" s="300" t="s">
        <v>38</v>
      </c>
      <c r="R170" s="127" t="s">
        <v>260</v>
      </c>
      <c r="S170" s="948">
        <v>4095</v>
      </c>
      <c r="T170" s="44">
        <v>4088</v>
      </c>
      <c r="U170" s="3">
        <v>1</v>
      </c>
      <c r="V170" s="59">
        <v>45964</v>
      </c>
      <c r="W170" s="7">
        <v>1</v>
      </c>
      <c r="X170" s="7">
        <v>1</v>
      </c>
      <c r="Y170" s="7">
        <v>1</v>
      </c>
      <c r="Z170" s="379">
        <v>46002</v>
      </c>
      <c r="AA170" s="373" t="s">
        <v>762</v>
      </c>
      <c r="AB170" s="352" t="s">
        <v>1055</v>
      </c>
      <c r="AC170" s="818"/>
      <c r="AD170" s="818"/>
      <c r="AE170" s="1014"/>
    </row>
    <row r="171" spans="1:31" ht="39.75" customHeight="1">
      <c r="A171" s="297" t="s">
        <v>1056</v>
      </c>
      <c r="B171" s="355" t="s">
        <v>1039</v>
      </c>
      <c r="C171" s="299">
        <v>46045</v>
      </c>
      <c r="D171" s="457" t="s">
        <v>56</v>
      </c>
      <c r="E171" s="299"/>
      <c r="F171" s="18" t="s">
        <v>1048</v>
      </c>
      <c r="G171" s="495"/>
      <c r="H171" s="677">
        <v>80</v>
      </c>
      <c r="I171" s="304" t="s">
        <v>760</v>
      </c>
      <c r="J171" s="20" t="s">
        <v>30</v>
      </c>
      <c r="K171" s="19" t="s">
        <v>260</v>
      </c>
      <c r="L171" s="20" t="s">
        <v>110</v>
      </c>
      <c r="M171" s="819">
        <v>25891</v>
      </c>
      <c r="N171" s="423">
        <v>618.6</v>
      </c>
      <c r="O171" s="423"/>
      <c r="P171" s="20" t="s">
        <v>110</v>
      </c>
      <c r="Q171" s="300" t="s">
        <v>38</v>
      </c>
      <c r="R171" s="59" t="s">
        <v>260</v>
      </c>
      <c r="S171" s="948">
        <v>5254</v>
      </c>
      <c r="T171" s="44">
        <v>5254</v>
      </c>
      <c r="U171" s="3">
        <v>1</v>
      </c>
      <c r="V171" s="59">
        <v>45964</v>
      </c>
      <c r="W171" s="7">
        <v>1</v>
      </c>
      <c r="X171" s="7">
        <v>1</v>
      </c>
      <c r="Y171" s="7">
        <v>1</v>
      </c>
      <c r="Z171" s="379">
        <v>46002</v>
      </c>
      <c r="AA171" s="373" t="s">
        <v>762</v>
      </c>
      <c r="AB171" s="352" t="s">
        <v>1057</v>
      </c>
      <c r="AC171" s="818"/>
      <c r="AD171" s="818"/>
      <c r="AE171" s="1014"/>
    </row>
    <row r="172" spans="1:31" ht="39.75" customHeight="1">
      <c r="A172" s="297" t="s">
        <v>1058</v>
      </c>
      <c r="B172" s="311" t="s">
        <v>1039</v>
      </c>
      <c r="C172" s="19">
        <v>46045</v>
      </c>
      <c r="D172" s="305" t="s">
        <v>56</v>
      </c>
      <c r="E172" s="19"/>
      <c r="F172" s="18" t="s">
        <v>1048</v>
      </c>
      <c r="G172" s="303"/>
      <c r="H172" s="781">
        <v>83</v>
      </c>
      <c r="I172" s="304" t="s">
        <v>760</v>
      </c>
      <c r="J172" s="20" t="s">
        <v>30</v>
      </c>
      <c r="K172" s="19" t="s">
        <v>260</v>
      </c>
      <c r="L172" s="20" t="s">
        <v>110</v>
      </c>
      <c r="M172" s="819">
        <v>170</v>
      </c>
      <c r="N172" s="423">
        <v>499.4</v>
      </c>
      <c r="O172" s="423"/>
      <c r="P172" s="20" t="s">
        <v>110</v>
      </c>
      <c r="Q172" s="300" t="s">
        <v>38</v>
      </c>
      <c r="R172" s="978" t="s">
        <v>260</v>
      </c>
      <c r="S172" s="997">
        <v>5947</v>
      </c>
      <c r="T172" s="44">
        <v>5947</v>
      </c>
      <c r="U172" s="3">
        <v>1</v>
      </c>
      <c r="V172" s="59">
        <v>45964</v>
      </c>
      <c r="W172" s="7">
        <v>1</v>
      </c>
      <c r="X172" s="7">
        <v>1</v>
      </c>
      <c r="Y172" s="7">
        <v>1</v>
      </c>
      <c r="Z172" s="379">
        <v>46002</v>
      </c>
      <c r="AA172" s="373" t="s">
        <v>762</v>
      </c>
      <c r="AB172" s="352" t="s">
        <v>1059</v>
      </c>
      <c r="AC172" s="818"/>
      <c r="AD172" s="818"/>
      <c r="AE172" s="1014"/>
    </row>
    <row r="173" spans="1:31" ht="39.75" customHeight="1">
      <c r="A173" s="297" t="s">
        <v>1060</v>
      </c>
      <c r="B173" s="311" t="s">
        <v>1039</v>
      </c>
      <c r="C173" s="19">
        <v>46045</v>
      </c>
      <c r="D173" s="305" t="s">
        <v>56</v>
      </c>
      <c r="E173" s="19"/>
      <c r="F173" s="18" t="s">
        <v>1048</v>
      </c>
      <c r="G173" s="303"/>
      <c r="H173" s="781">
        <v>85</v>
      </c>
      <c r="I173" s="304" t="s">
        <v>760</v>
      </c>
      <c r="J173" s="20" t="s">
        <v>30</v>
      </c>
      <c r="K173" s="19" t="s">
        <v>260</v>
      </c>
      <c r="L173" s="20" t="s">
        <v>110</v>
      </c>
      <c r="M173" s="819">
        <v>30788</v>
      </c>
      <c r="N173" s="423">
        <v>678.2</v>
      </c>
      <c r="O173" s="423"/>
      <c r="P173" s="20" t="s">
        <v>110</v>
      </c>
      <c r="Q173" s="300" t="s">
        <v>38</v>
      </c>
      <c r="R173" s="363" t="s">
        <v>260</v>
      </c>
      <c r="S173" s="654">
        <v>5599</v>
      </c>
      <c r="T173" s="643">
        <v>5599</v>
      </c>
      <c r="U173" s="3">
        <v>1</v>
      </c>
      <c r="V173" s="59">
        <v>45964</v>
      </c>
      <c r="W173" s="7">
        <v>1</v>
      </c>
      <c r="X173" s="7">
        <v>1</v>
      </c>
      <c r="Y173" s="7">
        <v>1</v>
      </c>
      <c r="Z173" s="379">
        <v>45999</v>
      </c>
      <c r="AA173" s="373" t="s">
        <v>762</v>
      </c>
      <c r="AB173" s="352" t="s">
        <v>1061</v>
      </c>
      <c r="AC173" s="818"/>
      <c r="AD173" s="818"/>
      <c r="AE173" s="1014"/>
    </row>
    <row r="174" spans="1:31" ht="39.75" customHeight="1">
      <c r="A174" s="297" t="s">
        <v>1062</v>
      </c>
      <c r="B174" s="355" t="s">
        <v>1039</v>
      </c>
      <c r="C174" s="299">
        <v>46045</v>
      </c>
      <c r="D174" s="457" t="s">
        <v>56</v>
      </c>
      <c r="E174" s="299">
        <v>45959</v>
      </c>
      <c r="F174" s="298" t="s">
        <v>1048</v>
      </c>
      <c r="G174" s="495"/>
      <c r="H174" s="677">
        <v>88</v>
      </c>
      <c r="I174" s="304" t="s">
        <v>760</v>
      </c>
      <c r="J174" s="20" t="s">
        <v>30</v>
      </c>
      <c r="K174" s="19" t="s">
        <v>260</v>
      </c>
      <c r="L174" s="20" t="s">
        <v>110</v>
      </c>
      <c r="M174" s="819">
        <v>5668</v>
      </c>
      <c r="N174" s="423">
        <v>588.79999999999995</v>
      </c>
      <c r="O174" s="423"/>
      <c r="P174" s="20" t="s">
        <v>110</v>
      </c>
      <c r="Q174" s="300" t="s">
        <v>38</v>
      </c>
      <c r="R174" s="363" t="s">
        <v>260</v>
      </c>
      <c r="S174" s="654">
        <v>6646</v>
      </c>
      <c r="T174" s="44">
        <v>6623</v>
      </c>
      <c r="U174" s="3">
        <v>1</v>
      </c>
      <c r="V174" s="59">
        <v>45964</v>
      </c>
      <c r="W174" s="7">
        <v>1</v>
      </c>
      <c r="X174" s="7">
        <v>1</v>
      </c>
      <c r="Y174" s="7">
        <v>1</v>
      </c>
      <c r="Z174" s="379">
        <v>45999</v>
      </c>
      <c r="AA174" s="373" t="s">
        <v>762</v>
      </c>
      <c r="AB174" s="826" t="s">
        <v>1063</v>
      </c>
      <c r="AC174" s="818"/>
      <c r="AD174" s="818"/>
      <c r="AE174" s="1014"/>
    </row>
    <row r="175" spans="1:31" ht="39.75" customHeight="1">
      <c r="A175" s="297" t="s">
        <v>1064</v>
      </c>
      <c r="B175" s="355" t="s">
        <v>1039</v>
      </c>
      <c r="C175" s="299">
        <v>46045</v>
      </c>
      <c r="D175" s="457" t="s">
        <v>56</v>
      </c>
      <c r="E175" s="299">
        <v>45959</v>
      </c>
      <c r="F175" s="298" t="s">
        <v>1048</v>
      </c>
      <c r="G175" s="495"/>
      <c r="H175" s="677">
        <v>30</v>
      </c>
      <c r="I175" s="304" t="s">
        <v>760</v>
      </c>
      <c r="J175" s="20" t="s">
        <v>30</v>
      </c>
      <c r="K175" s="19" t="s">
        <v>260</v>
      </c>
      <c r="L175" s="20" t="s">
        <v>110</v>
      </c>
      <c r="M175" s="819">
        <v>170</v>
      </c>
      <c r="N175" s="423">
        <v>499.4</v>
      </c>
      <c r="O175" s="423"/>
      <c r="P175" s="20" t="s">
        <v>110</v>
      </c>
      <c r="Q175" s="300" t="s">
        <v>38</v>
      </c>
      <c r="R175" s="363" t="s">
        <v>260</v>
      </c>
      <c r="S175" s="654">
        <v>2136</v>
      </c>
      <c r="T175" s="44">
        <v>2136</v>
      </c>
      <c r="U175" s="3">
        <v>1</v>
      </c>
      <c r="V175" s="59">
        <v>45973</v>
      </c>
      <c r="W175" s="7">
        <v>1</v>
      </c>
      <c r="X175" s="7">
        <v>1</v>
      </c>
      <c r="Y175" s="7">
        <v>1</v>
      </c>
      <c r="Z175" s="379">
        <v>46002</v>
      </c>
      <c r="AA175" s="373" t="s">
        <v>762</v>
      </c>
      <c r="AB175" s="826" t="s">
        <v>1065</v>
      </c>
      <c r="AC175" s="818"/>
      <c r="AD175" s="818"/>
      <c r="AE175" s="1014"/>
    </row>
    <row r="176" spans="1:31" ht="39.75" customHeight="1">
      <c r="A176" s="949" t="s">
        <v>1066</v>
      </c>
      <c r="B176" s="355" t="s">
        <v>1039</v>
      </c>
      <c r="C176" s="299">
        <v>45989</v>
      </c>
      <c r="D176" s="1240" t="s">
        <v>56</v>
      </c>
      <c r="E176" s="299">
        <v>45959</v>
      </c>
      <c r="F176" s="298" t="s">
        <v>854</v>
      </c>
      <c r="G176" s="495" t="s">
        <v>1067</v>
      </c>
      <c r="H176" s="300">
        <v>59</v>
      </c>
      <c r="I176" s="1237" t="s">
        <v>760</v>
      </c>
      <c r="J176" s="640" t="s">
        <v>30</v>
      </c>
      <c r="K176" s="19">
        <v>45964</v>
      </c>
      <c r="L176" s="640" t="s">
        <v>110</v>
      </c>
      <c r="M176" s="927">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27" t="s">
        <v>1068</v>
      </c>
      <c r="AC176" s="818"/>
      <c r="AD176" s="818"/>
      <c r="AE176" s="1014"/>
    </row>
    <row r="177" spans="1:31" ht="39.75" customHeight="1">
      <c r="A177" s="949" t="s">
        <v>1069</v>
      </c>
      <c r="B177" s="355" t="s">
        <v>1039</v>
      </c>
      <c r="C177" s="299">
        <v>46010</v>
      </c>
      <c r="D177" s="1240" t="s">
        <v>56</v>
      </c>
      <c r="E177" s="299">
        <v>45959</v>
      </c>
      <c r="F177" s="298" t="s">
        <v>854</v>
      </c>
      <c r="G177" s="495" t="s">
        <v>1070</v>
      </c>
      <c r="H177" s="300">
        <v>89</v>
      </c>
      <c r="I177" s="1237" t="s">
        <v>760</v>
      </c>
      <c r="J177" s="640" t="s">
        <v>30</v>
      </c>
      <c r="K177" s="19">
        <v>45964</v>
      </c>
      <c r="L177" s="640" t="s">
        <v>110</v>
      </c>
      <c r="M177" s="927">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0" t="s">
        <v>1071</v>
      </c>
      <c r="AC177" s="818"/>
      <c r="AD177" s="818"/>
      <c r="AE177" s="1014"/>
    </row>
    <row r="178" spans="1:31" ht="39.75" customHeight="1">
      <c r="A178" s="949" t="s">
        <v>1072</v>
      </c>
      <c r="B178" s="355" t="s">
        <v>1039</v>
      </c>
      <c r="C178" s="299">
        <v>46045</v>
      </c>
      <c r="D178" s="1240" t="s">
        <v>56</v>
      </c>
      <c r="E178" s="299">
        <v>45959</v>
      </c>
      <c r="F178" s="298" t="s">
        <v>854</v>
      </c>
      <c r="G178" s="495"/>
      <c r="H178" s="300">
        <v>88</v>
      </c>
      <c r="I178" s="1237" t="s">
        <v>760</v>
      </c>
      <c r="J178" s="640" t="s">
        <v>30</v>
      </c>
      <c r="K178" s="19">
        <v>45961</v>
      </c>
      <c r="L178" s="20" t="s">
        <v>110</v>
      </c>
      <c r="M178" s="927">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0" t="s">
        <v>1073</v>
      </c>
      <c r="AC178" s="818"/>
      <c r="AD178" s="818"/>
      <c r="AE178" s="1014"/>
    </row>
    <row r="179" spans="1:31" ht="39.75" customHeight="1">
      <c r="A179" s="949" t="s">
        <v>1074</v>
      </c>
      <c r="B179" s="355" t="s">
        <v>1039</v>
      </c>
      <c r="C179" s="299">
        <v>45989</v>
      </c>
      <c r="D179" s="1240" t="s">
        <v>56</v>
      </c>
      <c r="E179" s="299">
        <v>45959</v>
      </c>
      <c r="F179" s="298" t="s">
        <v>854</v>
      </c>
      <c r="G179" s="495" t="s">
        <v>1075</v>
      </c>
      <c r="H179" s="300">
        <v>87</v>
      </c>
      <c r="I179" s="1237" t="s">
        <v>760</v>
      </c>
      <c r="J179" s="640" t="s">
        <v>30</v>
      </c>
      <c r="K179" s="19">
        <v>45964</v>
      </c>
      <c r="L179" s="640" t="s">
        <v>110</v>
      </c>
      <c r="M179" s="927">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0" t="s">
        <v>1076</v>
      </c>
      <c r="AC179" s="818"/>
      <c r="AD179" s="818"/>
      <c r="AE179" s="1014"/>
    </row>
    <row r="180" spans="1:31" ht="39.75" customHeight="1">
      <c r="A180" s="949" t="s">
        <v>1077</v>
      </c>
      <c r="B180" s="355" t="s">
        <v>1039</v>
      </c>
      <c r="C180" s="299">
        <v>46045</v>
      </c>
      <c r="D180" s="1240" t="s">
        <v>56</v>
      </c>
      <c r="E180" s="299">
        <v>45959</v>
      </c>
      <c r="F180" s="298" t="s">
        <v>854</v>
      </c>
      <c r="G180" s="495"/>
      <c r="H180" s="300">
        <v>90</v>
      </c>
      <c r="I180" s="1237" t="s">
        <v>760</v>
      </c>
      <c r="J180" s="640" t="s">
        <v>30</v>
      </c>
      <c r="K180" s="19">
        <v>45964</v>
      </c>
      <c r="L180" s="20" t="s">
        <v>110</v>
      </c>
      <c r="M180" s="927">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0" t="s">
        <v>1078</v>
      </c>
      <c r="AC180" s="818"/>
      <c r="AD180" s="818"/>
      <c r="AE180" s="1014"/>
    </row>
    <row r="181" spans="1:31" ht="39.75" customHeight="1">
      <c r="A181" s="938" t="s">
        <v>1079</v>
      </c>
      <c r="B181" s="355" t="s">
        <v>1039</v>
      </c>
      <c r="C181" s="763">
        <v>46019</v>
      </c>
      <c r="D181" s="1240" t="s">
        <v>56</v>
      </c>
      <c r="E181" s="763">
        <v>45959</v>
      </c>
      <c r="F181" s="764" t="s">
        <v>854</v>
      </c>
      <c r="G181" s="764" t="s">
        <v>1080</v>
      </c>
      <c r="H181" s="765">
        <v>90</v>
      </c>
      <c r="I181" s="1237" t="s">
        <v>760</v>
      </c>
      <c r="J181" s="754" t="s">
        <v>30</v>
      </c>
      <c r="K181" s="767">
        <v>45961</v>
      </c>
      <c r="L181" s="754" t="s">
        <v>110</v>
      </c>
      <c r="M181" s="852">
        <v>91897</v>
      </c>
      <c r="N181" s="343">
        <v>76050</v>
      </c>
      <c r="O181" s="558"/>
      <c r="P181" s="769" t="s">
        <v>110</v>
      </c>
      <c r="Q181" s="1323" t="s">
        <v>38</v>
      </c>
      <c r="R181" s="777">
        <v>45961</v>
      </c>
      <c r="S181" s="745">
        <v>7457</v>
      </c>
      <c r="T181" s="745">
        <v>7468</v>
      </c>
      <c r="U181" s="3">
        <v>1</v>
      </c>
      <c r="V181" s="737">
        <v>45974</v>
      </c>
      <c r="W181" s="280">
        <v>1</v>
      </c>
      <c r="X181" s="280">
        <v>1</v>
      </c>
      <c r="Y181" s="280">
        <v>1</v>
      </c>
      <c r="Z181" s="59">
        <v>46034</v>
      </c>
      <c r="AA181" s="373" t="s">
        <v>913</v>
      </c>
      <c r="AB181" s="1020" t="s">
        <v>1081</v>
      </c>
      <c r="AC181" s="818"/>
      <c r="AD181" s="818"/>
      <c r="AE181" s="1014"/>
    </row>
    <row r="182" spans="1:31" ht="39.75" customHeight="1">
      <c r="A182" s="949" t="s">
        <v>1082</v>
      </c>
      <c r="B182" s="355" t="s">
        <v>1039</v>
      </c>
      <c r="C182" s="299">
        <v>45989</v>
      </c>
      <c r="D182" s="1240" t="s">
        <v>56</v>
      </c>
      <c r="E182" s="299">
        <v>45959</v>
      </c>
      <c r="F182" s="298" t="s">
        <v>854</v>
      </c>
      <c r="G182" s="495" t="s">
        <v>1083</v>
      </c>
      <c r="H182" s="300">
        <v>90</v>
      </c>
      <c r="I182" s="1237" t="s">
        <v>760</v>
      </c>
      <c r="J182" s="640" t="s">
        <v>30</v>
      </c>
      <c r="K182" s="19">
        <v>45964</v>
      </c>
      <c r="L182" s="640" t="s">
        <v>110</v>
      </c>
      <c r="M182" s="927">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0" t="s">
        <v>1084</v>
      </c>
      <c r="AC182" s="818"/>
      <c r="AD182" s="818"/>
      <c r="AE182" s="1014"/>
    </row>
    <row r="183" spans="1:31" ht="39.75" customHeight="1">
      <c r="A183" s="938" t="s">
        <v>1085</v>
      </c>
      <c r="B183" s="355" t="s">
        <v>1039</v>
      </c>
      <c r="C183" s="763">
        <v>46019</v>
      </c>
      <c r="D183" s="1240" t="s">
        <v>56</v>
      </c>
      <c r="E183" s="763">
        <v>45959</v>
      </c>
      <c r="F183" s="764" t="s">
        <v>854</v>
      </c>
      <c r="G183" s="764" t="s">
        <v>1086</v>
      </c>
      <c r="H183" s="765">
        <v>90</v>
      </c>
      <c r="I183" s="1237" t="s">
        <v>760</v>
      </c>
      <c r="J183" s="754" t="s">
        <v>30</v>
      </c>
      <c r="K183" s="767">
        <v>45964</v>
      </c>
      <c r="L183" s="754" t="s">
        <v>110</v>
      </c>
      <c r="M183" s="852">
        <v>85815</v>
      </c>
      <c r="N183" s="343">
        <v>71126</v>
      </c>
      <c r="O183" s="558"/>
      <c r="P183" s="769" t="s">
        <v>110</v>
      </c>
      <c r="Q183" s="1323" t="s">
        <v>38</v>
      </c>
      <c r="R183" s="777">
        <v>45964</v>
      </c>
      <c r="S183" s="745">
        <v>6981</v>
      </c>
      <c r="T183" s="745">
        <v>6963</v>
      </c>
      <c r="U183" s="3">
        <v>1</v>
      </c>
      <c r="V183" s="737">
        <v>45981</v>
      </c>
      <c r="W183" s="280">
        <v>1</v>
      </c>
      <c r="X183" s="280">
        <v>1</v>
      </c>
      <c r="Y183" s="280">
        <v>1</v>
      </c>
      <c r="Z183" s="59">
        <v>46024</v>
      </c>
      <c r="AA183" s="373" t="s">
        <v>913</v>
      </c>
      <c r="AB183" s="1327" t="s">
        <v>1087</v>
      </c>
      <c r="AC183" s="818"/>
      <c r="AD183" s="818"/>
      <c r="AE183" s="1014"/>
    </row>
    <row r="184" spans="1:31" ht="39.75" customHeight="1">
      <c r="A184" s="949" t="s">
        <v>1088</v>
      </c>
      <c r="B184" s="355" t="s">
        <v>1039</v>
      </c>
      <c r="C184" s="299">
        <v>46021</v>
      </c>
      <c r="D184" s="1240" t="s">
        <v>56</v>
      </c>
      <c r="E184" s="299">
        <v>45959</v>
      </c>
      <c r="F184" s="298" t="s">
        <v>854</v>
      </c>
      <c r="G184" s="495" t="s">
        <v>1089</v>
      </c>
      <c r="H184" s="300">
        <v>89</v>
      </c>
      <c r="I184" s="1237" t="s">
        <v>760</v>
      </c>
      <c r="J184" s="640" t="s">
        <v>30</v>
      </c>
      <c r="K184" s="19">
        <v>45961</v>
      </c>
      <c r="L184" s="640" t="s">
        <v>110</v>
      </c>
      <c r="M184" s="927">
        <v>83615</v>
      </c>
      <c r="N184" s="343">
        <v>70350</v>
      </c>
      <c r="O184" s="558"/>
      <c r="P184" s="20" t="s">
        <v>110</v>
      </c>
      <c r="Q184" s="279" t="s">
        <v>38</v>
      </c>
      <c r="R184" s="21">
        <v>45961</v>
      </c>
      <c r="S184" s="44">
        <v>7010</v>
      </c>
      <c r="T184" s="44">
        <v>6748</v>
      </c>
      <c r="U184" s="3">
        <v>0.96</v>
      </c>
      <c r="V184" s="59">
        <v>45986</v>
      </c>
      <c r="W184" s="280">
        <v>1</v>
      </c>
      <c r="X184" s="280">
        <v>1</v>
      </c>
      <c r="Y184" s="280">
        <v>1</v>
      </c>
      <c r="Z184" s="737">
        <v>46048</v>
      </c>
      <c r="AA184" s="373" t="s">
        <v>913</v>
      </c>
      <c r="AB184" s="1327" t="s">
        <v>1090</v>
      </c>
      <c r="AC184" s="818"/>
      <c r="AD184" s="818"/>
      <c r="AE184" s="1014"/>
    </row>
    <row r="185" spans="1:31" ht="39.75" customHeight="1">
      <c r="A185" s="938" t="s">
        <v>1091</v>
      </c>
      <c r="B185" s="355" t="s">
        <v>1039</v>
      </c>
      <c r="C185" s="763">
        <v>46021</v>
      </c>
      <c r="D185" s="1240" t="s">
        <v>56</v>
      </c>
      <c r="E185" s="763">
        <v>45959</v>
      </c>
      <c r="F185" s="764" t="s">
        <v>854</v>
      </c>
      <c r="G185" s="764" t="s">
        <v>1092</v>
      </c>
      <c r="H185" s="765">
        <v>88</v>
      </c>
      <c r="I185" s="1237" t="s">
        <v>760</v>
      </c>
      <c r="J185" s="754" t="s">
        <v>30</v>
      </c>
      <c r="K185" s="767">
        <v>45964</v>
      </c>
      <c r="L185" s="754" t="s">
        <v>110</v>
      </c>
      <c r="M185" s="852">
        <v>78736.5</v>
      </c>
      <c r="N185" s="343">
        <v>65465.5</v>
      </c>
      <c r="O185" s="558"/>
      <c r="P185" s="769" t="s">
        <v>110</v>
      </c>
      <c r="Q185" s="1323" t="s">
        <v>38</v>
      </c>
      <c r="R185" s="777">
        <v>45964</v>
      </c>
      <c r="S185" s="745">
        <v>6403</v>
      </c>
      <c r="T185" s="745">
        <v>6403</v>
      </c>
      <c r="U185" s="3">
        <v>1</v>
      </c>
      <c r="V185" s="737">
        <v>46000</v>
      </c>
      <c r="W185" s="280">
        <v>1</v>
      </c>
      <c r="X185" s="280">
        <v>1</v>
      </c>
      <c r="Y185" s="280">
        <v>1</v>
      </c>
      <c r="Z185" s="737">
        <v>46048</v>
      </c>
      <c r="AA185" s="373" t="s">
        <v>913</v>
      </c>
      <c r="AB185" s="1020" t="s">
        <v>1093</v>
      </c>
      <c r="AC185" s="818"/>
      <c r="AD185" s="818"/>
      <c r="AE185" s="1014"/>
    </row>
    <row r="186" spans="1:31" ht="39.75" customHeight="1">
      <c r="A186" s="938" t="s">
        <v>1094</v>
      </c>
      <c r="B186" s="355" t="s">
        <v>1039</v>
      </c>
      <c r="C186" s="763">
        <v>46021</v>
      </c>
      <c r="D186" s="1240" t="s">
        <v>56</v>
      </c>
      <c r="E186" s="763">
        <v>45959</v>
      </c>
      <c r="F186" s="764" t="s">
        <v>854</v>
      </c>
      <c r="G186" s="764" t="s">
        <v>1095</v>
      </c>
      <c r="H186" s="765">
        <v>86</v>
      </c>
      <c r="I186" s="1237" t="s">
        <v>760</v>
      </c>
      <c r="J186" s="754" t="s">
        <v>30</v>
      </c>
      <c r="K186" s="767">
        <v>45964</v>
      </c>
      <c r="L186" s="754" t="s">
        <v>110</v>
      </c>
      <c r="M186" s="852">
        <v>80698</v>
      </c>
      <c r="N186" s="343">
        <v>67837</v>
      </c>
      <c r="O186" s="558"/>
      <c r="P186" s="769" t="s">
        <v>110</v>
      </c>
      <c r="Q186" s="1323" t="s">
        <v>38</v>
      </c>
      <c r="R186" s="777">
        <v>45964</v>
      </c>
      <c r="S186" s="745">
        <v>6739</v>
      </c>
      <c r="T186" s="745">
        <v>6739</v>
      </c>
      <c r="U186" s="3">
        <v>1</v>
      </c>
      <c r="V186" s="737">
        <v>46008</v>
      </c>
      <c r="W186" s="280">
        <v>1</v>
      </c>
      <c r="X186" s="280">
        <v>1</v>
      </c>
      <c r="Y186" s="280">
        <v>1</v>
      </c>
      <c r="Z186" s="363">
        <v>46053</v>
      </c>
      <c r="AA186" s="373" t="s">
        <v>913</v>
      </c>
      <c r="AB186" s="1327" t="s">
        <v>1096</v>
      </c>
      <c r="AC186" s="818"/>
      <c r="AD186" s="818"/>
      <c r="AE186" s="1014"/>
    </row>
    <row r="187" spans="1:31" ht="39.75" customHeight="1">
      <c r="A187" s="938" t="s">
        <v>1097</v>
      </c>
      <c r="B187" s="355" t="s">
        <v>1039</v>
      </c>
      <c r="C187" s="299">
        <v>46052</v>
      </c>
      <c r="D187" s="1240" t="s">
        <v>56</v>
      </c>
      <c r="E187" s="763">
        <v>45959</v>
      </c>
      <c r="F187" s="764" t="s">
        <v>854</v>
      </c>
      <c r="G187" s="764" t="s">
        <v>1098</v>
      </c>
      <c r="H187" s="765">
        <v>87</v>
      </c>
      <c r="I187" s="1237" t="s">
        <v>760</v>
      </c>
      <c r="J187" s="754" t="s">
        <v>30</v>
      </c>
      <c r="K187" s="767">
        <v>45964</v>
      </c>
      <c r="L187" s="754" t="s">
        <v>110</v>
      </c>
      <c r="M187" s="852">
        <v>79552</v>
      </c>
      <c r="N187" s="343">
        <v>66689</v>
      </c>
      <c r="O187" s="558"/>
      <c r="P187" s="769" t="s">
        <v>110</v>
      </c>
      <c r="Q187" s="1323" t="s">
        <v>38</v>
      </c>
      <c r="R187" s="777">
        <v>45964</v>
      </c>
      <c r="S187" s="745">
        <v>6577</v>
      </c>
      <c r="T187" s="745">
        <v>6577</v>
      </c>
      <c r="U187" s="3">
        <v>1</v>
      </c>
      <c r="V187" s="737">
        <v>46000</v>
      </c>
      <c r="W187" s="758">
        <v>1</v>
      </c>
      <c r="X187" s="758">
        <v>1</v>
      </c>
      <c r="Y187" s="280">
        <v>1</v>
      </c>
      <c r="Z187" s="737">
        <v>46048</v>
      </c>
      <c r="AA187" s="373" t="s">
        <v>913</v>
      </c>
      <c r="AB187" s="1432" t="s">
        <v>1099</v>
      </c>
      <c r="AC187" s="818"/>
      <c r="AD187" s="818"/>
      <c r="AE187" s="1014"/>
    </row>
    <row r="188" spans="1:31" ht="39.75" customHeight="1">
      <c r="A188" s="938" t="s">
        <v>1100</v>
      </c>
      <c r="B188" s="355" t="s">
        <v>1039</v>
      </c>
      <c r="C188" s="763">
        <v>46021</v>
      </c>
      <c r="D188" s="1240" t="s">
        <v>56</v>
      </c>
      <c r="E188" s="763">
        <v>45959</v>
      </c>
      <c r="F188" s="764" t="s">
        <v>854</v>
      </c>
      <c r="G188" s="764" t="s">
        <v>1101</v>
      </c>
      <c r="H188" s="765">
        <v>85</v>
      </c>
      <c r="I188" s="1237" t="s">
        <v>760</v>
      </c>
      <c r="J188" s="754" t="s">
        <v>30</v>
      </c>
      <c r="K188" s="767">
        <v>45964</v>
      </c>
      <c r="L188" s="754" t="s">
        <v>110</v>
      </c>
      <c r="M188" s="852">
        <v>84770</v>
      </c>
      <c r="N188" s="343">
        <v>70169</v>
      </c>
      <c r="O188" s="558"/>
      <c r="P188" s="769" t="s">
        <v>110</v>
      </c>
      <c r="Q188" s="1323" t="s">
        <v>38</v>
      </c>
      <c r="R188" s="777">
        <v>45964</v>
      </c>
      <c r="S188" s="745">
        <v>6965</v>
      </c>
      <c r="T188" s="745">
        <v>6758</v>
      </c>
      <c r="U188" s="3">
        <v>0.97</v>
      </c>
      <c r="V188" s="737">
        <v>45999</v>
      </c>
      <c r="W188" s="280">
        <v>1</v>
      </c>
      <c r="X188" s="280">
        <v>1</v>
      </c>
      <c r="Y188" s="280">
        <v>1</v>
      </c>
      <c r="Z188" s="737">
        <v>46048</v>
      </c>
      <c r="AA188" s="373" t="s">
        <v>913</v>
      </c>
      <c r="AB188" s="1327" t="s">
        <v>1102</v>
      </c>
      <c r="AC188" s="818"/>
      <c r="AD188" s="818"/>
      <c r="AE188" s="1014"/>
    </row>
    <row r="189" spans="1:31" ht="39.75" customHeight="1">
      <c r="A189" s="938" t="s">
        <v>1103</v>
      </c>
      <c r="B189" s="355" t="s">
        <v>1039</v>
      </c>
      <c r="C189" s="763">
        <v>46019</v>
      </c>
      <c r="D189" s="1240" t="s">
        <v>56</v>
      </c>
      <c r="E189" s="763">
        <v>45959</v>
      </c>
      <c r="F189" s="764" t="s">
        <v>854</v>
      </c>
      <c r="G189" s="764" t="s">
        <v>1104</v>
      </c>
      <c r="H189" s="765">
        <v>87</v>
      </c>
      <c r="I189" s="1237" t="s">
        <v>760</v>
      </c>
      <c r="J189" s="754" t="s">
        <v>30</v>
      </c>
      <c r="K189" s="767">
        <v>45964</v>
      </c>
      <c r="L189" s="754" t="s">
        <v>110</v>
      </c>
      <c r="M189" s="852">
        <v>87875</v>
      </c>
      <c r="N189" s="343">
        <v>74526</v>
      </c>
      <c r="O189" s="558"/>
      <c r="P189" s="769" t="s">
        <v>110</v>
      </c>
      <c r="Q189" s="1323" t="s">
        <v>38</v>
      </c>
      <c r="R189" s="777">
        <v>45964</v>
      </c>
      <c r="S189" s="745">
        <v>7319</v>
      </c>
      <c r="T189" s="745">
        <v>7319</v>
      </c>
      <c r="U189" s="3">
        <v>1</v>
      </c>
      <c r="V189" s="737">
        <v>46000</v>
      </c>
      <c r="W189" s="280">
        <v>1</v>
      </c>
      <c r="X189" s="280">
        <v>1</v>
      </c>
      <c r="Y189" s="280">
        <v>1</v>
      </c>
      <c r="Z189" s="59">
        <v>46034</v>
      </c>
      <c r="AA189" s="373" t="s">
        <v>913</v>
      </c>
      <c r="AB189" s="1327" t="s">
        <v>1105</v>
      </c>
      <c r="AC189" s="818"/>
      <c r="AD189" s="818"/>
      <c r="AE189" s="1014"/>
    </row>
    <row r="190" spans="1:31" ht="39.75" customHeight="1">
      <c r="A190" s="938" t="s">
        <v>1106</v>
      </c>
      <c r="B190" s="355" t="s">
        <v>1039</v>
      </c>
      <c r="C190" s="299">
        <v>46052</v>
      </c>
      <c r="D190" s="1240" t="s">
        <v>56</v>
      </c>
      <c r="E190" s="763">
        <v>45987</v>
      </c>
      <c r="F190" s="764" t="s">
        <v>854</v>
      </c>
      <c r="G190" s="764" t="s">
        <v>1107</v>
      </c>
      <c r="H190" s="765">
        <v>76</v>
      </c>
      <c r="I190" s="1237" t="s">
        <v>760</v>
      </c>
      <c r="J190" s="754" t="s">
        <v>30</v>
      </c>
      <c r="K190" s="767">
        <v>45987</v>
      </c>
      <c r="L190" s="754" t="s">
        <v>110</v>
      </c>
      <c r="M190" s="852">
        <v>74892.5</v>
      </c>
      <c r="N190" s="343">
        <v>62257.5</v>
      </c>
      <c r="O190" s="558"/>
      <c r="P190" s="769" t="s">
        <v>110</v>
      </c>
      <c r="Q190" s="749" t="s">
        <v>38</v>
      </c>
      <c r="R190" s="827">
        <v>45987</v>
      </c>
      <c r="S190" s="745">
        <v>6218</v>
      </c>
      <c r="T190" s="745">
        <v>6218</v>
      </c>
      <c r="U190" s="3">
        <v>1</v>
      </c>
      <c r="V190" s="737">
        <v>46386</v>
      </c>
      <c r="W190" s="280">
        <v>1</v>
      </c>
      <c r="X190" s="280">
        <v>1</v>
      </c>
      <c r="Y190" s="280">
        <v>1</v>
      </c>
      <c r="Z190" s="737">
        <v>46052</v>
      </c>
      <c r="AA190" s="373" t="s">
        <v>913</v>
      </c>
      <c r="AB190" s="1432" t="s">
        <v>1108</v>
      </c>
      <c r="AC190" s="818"/>
      <c r="AD190" s="818"/>
      <c r="AE190" s="1014"/>
    </row>
    <row r="191" spans="1:31" ht="39.75" customHeight="1">
      <c r="A191" s="938" t="s">
        <v>1109</v>
      </c>
      <c r="B191" s="355" t="s">
        <v>1039</v>
      </c>
      <c r="C191" s="299">
        <v>46052</v>
      </c>
      <c r="D191" s="1240" t="s">
        <v>56</v>
      </c>
      <c r="E191" s="763">
        <v>45987</v>
      </c>
      <c r="F191" s="764" t="s">
        <v>854</v>
      </c>
      <c r="G191" s="791" t="s">
        <v>1110</v>
      </c>
      <c r="H191" s="792">
        <v>86</v>
      </c>
      <c r="I191" s="372" t="s">
        <v>760</v>
      </c>
      <c r="J191" s="714" t="s">
        <v>30</v>
      </c>
      <c r="K191" s="767">
        <v>45987</v>
      </c>
      <c r="L191" s="754" t="s">
        <v>110</v>
      </c>
      <c r="M191" s="852">
        <v>90841</v>
      </c>
      <c r="N191" s="343">
        <v>75112</v>
      </c>
      <c r="O191" s="558"/>
      <c r="P191" s="769" t="s">
        <v>110</v>
      </c>
      <c r="Q191" s="995" t="s">
        <v>38</v>
      </c>
      <c r="R191" s="777">
        <v>45987</v>
      </c>
      <c r="S191" s="1388">
        <v>7491</v>
      </c>
      <c r="T191" s="790">
        <v>7491</v>
      </c>
      <c r="U191" s="79">
        <v>1</v>
      </c>
      <c r="V191" s="737">
        <v>46009</v>
      </c>
      <c r="W191" s="758">
        <v>1</v>
      </c>
      <c r="X191" s="758">
        <v>1</v>
      </c>
      <c r="Y191" s="280">
        <v>1</v>
      </c>
      <c r="Z191" s="737">
        <v>46052</v>
      </c>
      <c r="AA191" s="373" t="s">
        <v>913</v>
      </c>
      <c r="AB191" s="1021" t="s">
        <v>1111</v>
      </c>
      <c r="AC191" s="818"/>
      <c r="AD191" s="818"/>
      <c r="AE191" s="1014"/>
    </row>
    <row r="192" spans="1:31" ht="39.75" customHeight="1">
      <c r="A192" s="610"/>
      <c r="B192" s="1241"/>
      <c r="C192" s="608"/>
      <c r="D192" s="660"/>
      <c r="E192" s="608"/>
      <c r="F192" s="610"/>
      <c r="G192" s="664"/>
      <c r="H192" s="1385"/>
      <c r="I192" s="584"/>
      <c r="J192" s="579"/>
      <c r="K192" s="24"/>
      <c r="L192" s="579"/>
      <c r="M192" s="1386"/>
      <c r="N192" s="1000"/>
      <c r="O192" s="1000"/>
      <c r="P192" s="579"/>
      <c r="Q192" s="1391"/>
      <c r="R192" s="1389"/>
      <c r="S192" s="654"/>
      <c r="T192" s="44"/>
      <c r="U192" s="1322"/>
      <c r="V192" s="127"/>
      <c r="W192" s="7"/>
      <c r="X192" s="7"/>
      <c r="Y192" s="7"/>
      <c r="Z192" s="379"/>
      <c r="AA192" s="379"/>
      <c r="AB192" s="826"/>
      <c r="AC192" s="818"/>
      <c r="AD192" s="818"/>
      <c r="AE192" s="1014"/>
    </row>
    <row r="193" spans="1:28" ht="39.75" customHeight="1">
      <c r="A193" s="1390"/>
      <c r="B193" s="18"/>
      <c r="C193" s="19"/>
      <c r="D193" s="19"/>
      <c r="E193" s="19"/>
      <c r="F193" s="305"/>
      <c r="G193" s="442"/>
      <c r="H193" s="20"/>
      <c r="I193" s="304"/>
      <c r="J193" s="20"/>
      <c r="K193" s="18"/>
      <c r="L193" s="20"/>
      <c r="M193" s="343"/>
      <c r="N193" s="423"/>
      <c r="O193" s="423"/>
      <c r="P193" s="20"/>
      <c r="Q193" s="1392"/>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48" t="s">
        <v>840</v>
      </c>
    </row>
    <row r="199" spans="1:28" ht="39.75" customHeight="1">
      <c r="A199" s="563" t="s">
        <v>108</v>
      </c>
      <c r="B199" s="377" t="s">
        <v>34</v>
      </c>
      <c r="C199" s="360">
        <v>45960</v>
      </c>
      <c r="D199" s="360" t="s">
        <v>54</v>
      </c>
      <c r="E199" s="360">
        <v>45852</v>
      </c>
      <c r="F199" s="375" t="s">
        <v>51</v>
      </c>
      <c r="G199" s="361" t="s">
        <v>109</v>
      </c>
      <c r="H199" s="362">
        <v>0</v>
      </c>
      <c r="I199" s="362" t="s">
        <v>760</v>
      </c>
      <c r="J199" s="362" t="s">
        <v>30</v>
      </c>
      <c r="K199" s="360">
        <v>45852</v>
      </c>
      <c r="L199" s="362" t="s">
        <v>110</v>
      </c>
      <c r="M199" s="650">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26" t="s">
        <v>913</v>
      </c>
      <c r="AB199" s="1049" t="s">
        <v>1114</v>
      </c>
    </row>
    <row r="200" spans="1:28" ht="39.75" customHeight="1">
      <c r="A200" s="563" t="s">
        <v>1115</v>
      </c>
      <c r="B200" s="377" t="s">
        <v>34</v>
      </c>
      <c r="C200" s="360">
        <v>45960</v>
      </c>
      <c r="D200" s="360" t="s">
        <v>1116</v>
      </c>
      <c r="E200" s="360">
        <v>45897</v>
      </c>
      <c r="F200" s="358" t="s">
        <v>53</v>
      </c>
      <c r="G200" s="361"/>
      <c r="H200" s="362">
        <v>0</v>
      </c>
      <c r="I200" s="1140" t="s">
        <v>760</v>
      </c>
      <c r="J200" s="362" t="s">
        <v>30</v>
      </c>
      <c r="K200" s="360">
        <v>45891</v>
      </c>
      <c r="L200" s="300" t="s">
        <v>110</v>
      </c>
      <c r="M200" s="346">
        <v>184994.5</v>
      </c>
      <c r="N200" s="1043">
        <v>159271.5</v>
      </c>
      <c r="O200" s="1001"/>
      <c r="P200" s="362" t="s">
        <v>110</v>
      </c>
      <c r="Q200" s="565" t="s">
        <v>38</v>
      </c>
      <c r="R200" s="363">
        <v>45891</v>
      </c>
      <c r="S200" s="333">
        <v>14790</v>
      </c>
      <c r="T200" s="387">
        <v>14871</v>
      </c>
      <c r="U200" s="3">
        <v>1.01</v>
      </c>
      <c r="V200" s="505">
        <v>45910</v>
      </c>
      <c r="W200" s="280">
        <v>1</v>
      </c>
      <c r="X200" s="280">
        <v>1</v>
      </c>
      <c r="Y200" s="280">
        <v>1</v>
      </c>
      <c r="Z200" s="363">
        <v>46064</v>
      </c>
      <c r="AA200" s="59">
        <v>46064</v>
      </c>
      <c r="AB200" s="1051" t="s">
        <v>1117</v>
      </c>
    </row>
    <row r="201" spans="1:28" ht="39.75" customHeight="1">
      <c r="A201" s="563" t="s">
        <v>1118</v>
      </c>
      <c r="B201" s="377" t="s">
        <v>34</v>
      </c>
      <c r="C201" s="701">
        <v>46107</v>
      </c>
      <c r="D201" s="358" t="s">
        <v>52</v>
      </c>
      <c r="E201" s="360">
        <v>46077</v>
      </c>
      <c r="F201" s="713" t="s">
        <v>53</v>
      </c>
      <c r="G201" s="702" t="s">
        <v>1119</v>
      </c>
      <c r="H201" s="703">
        <v>0</v>
      </c>
      <c r="I201" s="1140" t="s">
        <v>760</v>
      </c>
      <c r="J201" s="703" t="s">
        <v>30</v>
      </c>
      <c r="K201" s="712" t="s">
        <v>260</v>
      </c>
      <c r="L201" s="703" t="s">
        <v>110</v>
      </c>
      <c r="M201" s="1074">
        <v>12404.9</v>
      </c>
      <c r="N201" s="1345"/>
      <c r="O201" s="1346"/>
      <c r="P201" s="304" t="s">
        <v>110</v>
      </c>
      <c r="Q201" s="1347" t="s">
        <v>38</v>
      </c>
      <c r="R201" s="1054">
        <v>46077</v>
      </c>
      <c r="S201" s="1055">
        <v>1111</v>
      </c>
      <c r="T201" s="1351">
        <v>1163</v>
      </c>
      <c r="U201" s="3">
        <f>IFERROR(Table5[[#This Row],[Actual Redline Completed Footage UG]]/Table5[[#This Row],[Footage UG]], 0)</f>
        <v>1.0468046804680469</v>
      </c>
      <c r="V201" s="1054">
        <v>46097</v>
      </c>
      <c r="W201" s="709">
        <v>1</v>
      </c>
      <c r="X201" s="280">
        <v>1</v>
      </c>
      <c r="Y201" s="280">
        <v>1</v>
      </c>
      <c r="Z201" s="363">
        <v>46104</v>
      </c>
      <c r="AA201" s="363">
        <v>46104</v>
      </c>
      <c r="AB201" s="1350" t="s">
        <v>1120</v>
      </c>
    </row>
    <row r="202" spans="1:28" ht="39.75" customHeight="1">
      <c r="A202" s="563" t="s">
        <v>1121</v>
      </c>
      <c r="B202" s="377" t="s">
        <v>34</v>
      </c>
      <c r="C202" s="360">
        <v>45960</v>
      </c>
      <c r="D202" s="360" t="s">
        <v>1122</v>
      </c>
      <c r="E202" s="360">
        <v>45909</v>
      </c>
      <c r="F202" s="360" t="s">
        <v>55</v>
      </c>
      <c r="G202" s="361" t="s">
        <v>1123</v>
      </c>
      <c r="H202" s="362">
        <v>0</v>
      </c>
      <c r="I202" s="362" t="s">
        <v>760</v>
      </c>
      <c r="J202" s="362" t="s">
        <v>30</v>
      </c>
      <c r="K202" s="360">
        <v>45905</v>
      </c>
      <c r="L202" s="362" t="s">
        <v>110</v>
      </c>
      <c r="M202" s="697">
        <v>98170.1</v>
      </c>
      <c r="N202" s="989"/>
      <c r="O202" s="989"/>
      <c r="P202" s="692" t="s">
        <v>110</v>
      </c>
      <c r="Q202" s="565" t="s">
        <v>38</v>
      </c>
      <c r="R202" s="363">
        <v>45908</v>
      </c>
      <c r="S202" s="333">
        <v>9086</v>
      </c>
      <c r="T202" s="564">
        <v>8945</v>
      </c>
      <c r="U202" s="3">
        <v>0.98</v>
      </c>
      <c r="V202" s="505">
        <v>45922</v>
      </c>
      <c r="W202" s="280">
        <v>1</v>
      </c>
      <c r="X202" s="280">
        <v>0</v>
      </c>
      <c r="Y202" s="280">
        <v>0</v>
      </c>
      <c r="Z202" s="373" t="s">
        <v>913</v>
      </c>
      <c r="AA202" s="37" t="s">
        <v>913</v>
      </c>
      <c r="AB202" s="826" t="s">
        <v>1124</v>
      </c>
    </row>
    <row r="203" spans="1:28" ht="39.75" customHeight="1">
      <c r="A203" s="953" t="s">
        <v>1125</v>
      </c>
      <c r="B203" s="1216" t="s">
        <v>34</v>
      </c>
      <c r="C203" s="616">
        <v>45999</v>
      </c>
      <c r="D203" s="618" t="s">
        <v>50</v>
      </c>
      <c r="E203" s="644">
        <v>45975</v>
      </c>
      <c r="F203" s="618" t="s">
        <v>55</v>
      </c>
      <c r="G203" s="1217" t="s">
        <v>1126</v>
      </c>
      <c r="H203" s="640">
        <v>0</v>
      </c>
      <c r="I203" s="1218" t="s">
        <v>760</v>
      </c>
      <c r="J203" s="617" t="s">
        <v>30</v>
      </c>
      <c r="K203" s="599">
        <v>45960</v>
      </c>
      <c r="L203" s="20" t="s">
        <v>110</v>
      </c>
      <c r="M203" s="939">
        <v>4911.8999999999996</v>
      </c>
      <c r="N203" s="1007"/>
      <c r="O203" s="1007"/>
      <c r="P203" s="1006" t="s">
        <v>110</v>
      </c>
      <c r="Q203" s="955" t="s">
        <v>38</v>
      </c>
      <c r="R203" s="464">
        <v>45960</v>
      </c>
      <c r="S203" s="641">
        <v>294</v>
      </c>
      <c r="T203" s="698">
        <v>321</v>
      </c>
      <c r="U203" s="468">
        <f>IFERROR($T203/$S203, 0)</f>
        <v>1.0918367346938775</v>
      </c>
      <c r="V203" s="464">
        <v>45979</v>
      </c>
      <c r="W203" s="466">
        <v>1</v>
      </c>
      <c r="X203" s="466">
        <v>1</v>
      </c>
      <c r="Y203" s="466">
        <v>1</v>
      </c>
      <c r="Z203" s="373" t="s">
        <v>913</v>
      </c>
      <c r="AA203" s="1348" t="s">
        <v>913</v>
      </c>
      <c r="AB203" s="1349" t="s">
        <v>1127</v>
      </c>
    </row>
    <row r="204" spans="1:28" ht="39.75" customHeight="1">
      <c r="A204" s="649" t="s">
        <v>1128</v>
      </c>
      <c r="B204" s="377" t="s">
        <v>34</v>
      </c>
      <c r="C204" s="360">
        <v>45991</v>
      </c>
      <c r="D204" s="367" t="s">
        <v>54</v>
      </c>
      <c r="E204" s="367">
        <v>45950</v>
      </c>
      <c r="F204" s="366" t="s">
        <v>51</v>
      </c>
      <c r="G204" s="1178"/>
      <c r="H204" s="1145">
        <v>82</v>
      </c>
      <c r="I204" s="372" t="s">
        <v>760</v>
      </c>
      <c r="J204" s="1145" t="s">
        <v>30</v>
      </c>
      <c r="K204" s="19">
        <v>45902</v>
      </c>
      <c r="L204" s="1179" t="s">
        <v>110</v>
      </c>
      <c r="M204" s="1219">
        <v>87830</v>
      </c>
      <c r="N204" s="958"/>
      <c r="O204" s="958"/>
      <c r="P204" s="1179" t="s">
        <v>110</v>
      </c>
      <c r="Q204" s="565" t="s">
        <v>38</v>
      </c>
      <c r="R204" s="370">
        <v>45898</v>
      </c>
      <c r="S204" s="682">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3" t="s">
        <v>1129</v>
      </c>
    </row>
    <row r="205" spans="1:28" ht="39.75" customHeight="1">
      <c r="A205" s="649" t="s">
        <v>1130</v>
      </c>
      <c r="B205" s="377" t="s">
        <v>34</v>
      </c>
      <c r="C205" s="360">
        <v>45960</v>
      </c>
      <c r="D205" s="367" t="s">
        <v>54</v>
      </c>
      <c r="E205" s="367">
        <v>45930</v>
      </c>
      <c r="F205" s="366" t="s">
        <v>51</v>
      </c>
      <c r="G205" s="1178"/>
      <c r="H205" s="1145">
        <v>80</v>
      </c>
      <c r="I205" s="372" t="s">
        <v>760</v>
      </c>
      <c r="J205" s="1145" t="s">
        <v>30</v>
      </c>
      <c r="K205" s="599">
        <v>45902</v>
      </c>
      <c r="L205" s="304" t="s">
        <v>110</v>
      </c>
      <c r="M205" s="1220">
        <v>90173</v>
      </c>
      <c r="N205" s="958"/>
      <c r="O205" s="958"/>
      <c r="P205" s="1179" t="s">
        <v>110</v>
      </c>
      <c r="Q205" s="565" t="s">
        <v>38</v>
      </c>
      <c r="R205" s="370">
        <v>45898</v>
      </c>
      <c r="S205" s="682">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3" t="s">
        <v>1129</v>
      </c>
    </row>
    <row r="206" spans="1:28" ht="39.75" customHeight="1">
      <c r="A206" s="828" t="s">
        <v>1131</v>
      </c>
      <c r="B206" s="377" t="s">
        <v>34</v>
      </c>
      <c r="C206" s="701">
        <v>45999</v>
      </c>
      <c r="D206" s="712" t="s">
        <v>52</v>
      </c>
      <c r="E206" s="712">
        <v>45964</v>
      </c>
      <c r="F206" s="713" t="s">
        <v>53</v>
      </c>
      <c r="G206" s="712" t="s">
        <v>1132</v>
      </c>
      <c r="H206" s="1145">
        <v>81</v>
      </c>
      <c r="I206" s="703" t="s">
        <v>760</v>
      </c>
      <c r="J206" s="703" t="s">
        <v>30</v>
      </c>
      <c r="K206" s="712" t="s">
        <v>260</v>
      </c>
      <c r="L206" s="304" t="s">
        <v>110</v>
      </c>
      <c r="M206" s="1367">
        <v>68962</v>
      </c>
      <c r="N206" s="958"/>
      <c r="O206" s="977"/>
      <c r="P206" s="1179" t="s">
        <v>110</v>
      </c>
      <c r="Q206" s="830" t="s">
        <v>38</v>
      </c>
      <c r="R206" s="717">
        <v>45932</v>
      </c>
      <c r="S206" s="682">
        <v>5333</v>
      </c>
      <c r="T206" s="564">
        <v>5339</v>
      </c>
      <c r="U206" s="3">
        <f>IFERROR(Table5[[#This Row],[Actual Redline Completed Footage UG]]/Table5[[#This Row],[Footage UG]], 0)</f>
        <v>1.0011250703168948</v>
      </c>
      <c r="V206" s="717">
        <v>46044</v>
      </c>
      <c r="W206" s="709">
        <v>0</v>
      </c>
      <c r="X206" s="709">
        <v>0</v>
      </c>
      <c r="Y206" s="1141">
        <v>0</v>
      </c>
      <c r="Z206" s="373" t="s">
        <v>913</v>
      </c>
      <c r="AA206" s="373" t="s">
        <v>913</v>
      </c>
      <c r="AB206" s="710" t="s">
        <v>1133</v>
      </c>
    </row>
    <row r="207" spans="1:28" ht="39.75" customHeight="1">
      <c r="A207" s="563" t="s">
        <v>1134</v>
      </c>
      <c r="B207" s="377" t="s">
        <v>34</v>
      </c>
      <c r="C207" s="360">
        <v>45960</v>
      </c>
      <c r="D207" s="367" t="s">
        <v>52</v>
      </c>
      <c r="E207" s="367">
        <v>45950</v>
      </c>
      <c r="F207" s="366" t="s">
        <v>53</v>
      </c>
      <c r="G207" s="1178"/>
      <c r="H207" s="1145">
        <v>80</v>
      </c>
      <c r="I207" s="372" t="s">
        <v>760</v>
      </c>
      <c r="J207" s="1145" t="s">
        <v>30</v>
      </c>
      <c r="K207" s="693">
        <v>45905</v>
      </c>
      <c r="L207" s="304" t="s">
        <v>110</v>
      </c>
      <c r="M207" s="1221">
        <v>66674.3</v>
      </c>
      <c r="N207" s="1044">
        <v>50364.3</v>
      </c>
      <c r="O207" s="1008"/>
      <c r="P207" s="372" t="s">
        <v>110</v>
      </c>
      <c r="Q207" s="565" t="s">
        <v>38</v>
      </c>
      <c r="R207" s="370">
        <v>45922</v>
      </c>
      <c r="S207" s="682">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4" t="s">
        <v>1135</v>
      </c>
    </row>
    <row r="208" spans="1:28" ht="39.75" customHeight="1">
      <c r="A208" s="563" t="s">
        <v>1136</v>
      </c>
      <c r="B208" s="377" t="s">
        <v>34</v>
      </c>
      <c r="C208" s="360">
        <v>45960</v>
      </c>
      <c r="D208" s="367" t="s">
        <v>52</v>
      </c>
      <c r="E208" s="367">
        <v>45937</v>
      </c>
      <c r="F208" s="366" t="s">
        <v>53</v>
      </c>
      <c r="G208" s="1178"/>
      <c r="H208" s="1145">
        <v>82</v>
      </c>
      <c r="I208" s="372" t="s">
        <v>760</v>
      </c>
      <c r="J208" s="1145" t="s">
        <v>30</v>
      </c>
      <c r="K208" s="367">
        <v>45903</v>
      </c>
      <c r="L208" s="372" t="s">
        <v>110</v>
      </c>
      <c r="M208" s="1219">
        <v>93666.75</v>
      </c>
      <c r="N208" s="958"/>
      <c r="O208" s="416"/>
      <c r="P208" s="372" t="s">
        <v>110</v>
      </c>
      <c r="Q208" s="565" t="s">
        <v>38</v>
      </c>
      <c r="R208" s="370">
        <v>45897</v>
      </c>
      <c r="S208" s="682">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4" t="s">
        <v>1129</v>
      </c>
    </row>
    <row r="209" spans="1:28" ht="39.75" customHeight="1">
      <c r="A209" s="659" t="s">
        <v>122</v>
      </c>
      <c r="B209" s="377" t="s">
        <v>34</v>
      </c>
      <c r="C209" s="367">
        <v>45807</v>
      </c>
      <c r="D209" s="358" t="s">
        <v>841</v>
      </c>
      <c r="E209" s="366" t="s">
        <v>260</v>
      </c>
      <c r="F209" s="358" t="s">
        <v>51</v>
      </c>
      <c r="G209" s="368" t="s">
        <v>125</v>
      </c>
      <c r="H209" s="362">
        <v>84</v>
      </c>
      <c r="I209" s="372" t="s">
        <v>760</v>
      </c>
      <c r="J209" s="369" t="s">
        <v>30</v>
      </c>
      <c r="K209" s="360">
        <v>45716</v>
      </c>
      <c r="L209" s="959" t="s">
        <v>110</v>
      </c>
      <c r="M209" s="960">
        <v>2812.95</v>
      </c>
      <c r="N209" s="415"/>
      <c r="O209" s="415"/>
      <c r="P209" s="369" t="s">
        <v>110</v>
      </c>
      <c r="Q209" s="565" t="s">
        <v>38</v>
      </c>
      <c r="R209" s="370">
        <v>45792</v>
      </c>
      <c r="S209" s="9">
        <v>285</v>
      </c>
      <c r="T209" s="658">
        <v>285</v>
      </c>
      <c r="U209" s="365">
        <f>IFERROR($T209/$S209, 0)</f>
        <v>1</v>
      </c>
      <c r="V209" s="370">
        <v>45798</v>
      </c>
      <c r="W209" s="365">
        <v>1</v>
      </c>
      <c r="X209" s="365">
        <v>1</v>
      </c>
      <c r="Y209" s="466">
        <v>1</v>
      </c>
      <c r="Z209" s="373" t="s">
        <v>913</v>
      </c>
      <c r="AA209" s="373" t="s">
        <v>913</v>
      </c>
      <c r="AB209" s="1049" t="s">
        <v>1137</v>
      </c>
    </row>
    <row r="210" spans="1:28" ht="39.75" customHeight="1">
      <c r="A210" s="563" t="s">
        <v>129</v>
      </c>
      <c r="B210" s="377" t="s">
        <v>34</v>
      </c>
      <c r="C210" s="360">
        <v>45991</v>
      </c>
      <c r="D210" s="366" t="s">
        <v>843</v>
      </c>
      <c r="E210" s="367">
        <v>45716</v>
      </c>
      <c r="F210" s="366" t="s">
        <v>51</v>
      </c>
      <c r="G210" s="368" t="s">
        <v>164</v>
      </c>
      <c r="H210" s="369">
        <v>44</v>
      </c>
      <c r="I210" s="372" t="s">
        <v>760</v>
      </c>
      <c r="J210" s="369" t="s">
        <v>30</v>
      </c>
      <c r="K210" s="367">
        <v>45716</v>
      </c>
      <c r="L210" s="369" t="s">
        <v>110</v>
      </c>
      <c r="M210" s="932">
        <v>57973.5</v>
      </c>
      <c r="N210" s="958"/>
      <c r="O210" s="1359"/>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49" t="s">
        <v>1138</v>
      </c>
    </row>
    <row r="211" spans="1:28" ht="39.75" customHeight="1">
      <c r="A211" s="563" t="s">
        <v>132</v>
      </c>
      <c r="B211" s="377" t="s">
        <v>34</v>
      </c>
      <c r="C211" s="360">
        <v>45991</v>
      </c>
      <c r="D211" s="366" t="s">
        <v>54</v>
      </c>
      <c r="E211" s="367">
        <v>45880</v>
      </c>
      <c r="F211" s="366" t="s">
        <v>51</v>
      </c>
      <c r="G211" s="368" t="s">
        <v>133</v>
      </c>
      <c r="H211" s="369">
        <v>57</v>
      </c>
      <c r="I211" s="372" t="s">
        <v>760</v>
      </c>
      <c r="J211" s="369" t="s">
        <v>30</v>
      </c>
      <c r="K211" s="367">
        <v>45863</v>
      </c>
      <c r="L211" s="369" t="s">
        <v>110</v>
      </c>
      <c r="M211" s="932">
        <v>49223.7</v>
      </c>
      <c r="N211" s="958"/>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2" t="s">
        <v>1139</v>
      </c>
    </row>
    <row r="212" spans="1:28" ht="39.75" customHeight="1">
      <c r="A212" s="563" t="s">
        <v>1140</v>
      </c>
      <c r="B212" s="377" t="s">
        <v>34</v>
      </c>
      <c r="C212" s="360">
        <v>45991</v>
      </c>
      <c r="D212" s="366" t="s">
        <v>54</v>
      </c>
      <c r="E212" s="367">
        <v>45880</v>
      </c>
      <c r="F212" s="366" t="s">
        <v>51</v>
      </c>
      <c r="G212" s="368" t="s">
        <v>1141</v>
      </c>
      <c r="H212" s="369">
        <v>75</v>
      </c>
      <c r="I212" s="372" t="s">
        <v>760</v>
      </c>
      <c r="J212" s="369" t="s">
        <v>30</v>
      </c>
      <c r="K212" s="367">
        <v>45879</v>
      </c>
      <c r="L212" s="369" t="s">
        <v>110</v>
      </c>
      <c r="M212" s="932">
        <v>68151.75</v>
      </c>
      <c r="N212" s="958"/>
      <c r="O212" s="416"/>
      <c r="P212" s="369" t="s">
        <v>110</v>
      </c>
      <c r="Q212" s="565" t="s">
        <v>38</v>
      </c>
      <c r="R212" s="370">
        <v>45881</v>
      </c>
      <c r="S212" s="683">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49" t="s">
        <v>1138</v>
      </c>
    </row>
    <row r="213" spans="1:28" ht="39.75" customHeight="1">
      <c r="A213" s="828" t="s">
        <v>1142</v>
      </c>
      <c r="B213" s="377" t="s">
        <v>34</v>
      </c>
      <c r="C213" s="701">
        <v>46079</v>
      </c>
      <c r="D213" s="713" t="s">
        <v>52</v>
      </c>
      <c r="E213" s="712">
        <v>46055</v>
      </c>
      <c r="F213" s="713" t="s">
        <v>53</v>
      </c>
      <c r="G213" s="712" t="s">
        <v>1143</v>
      </c>
      <c r="H213" s="714">
        <v>0</v>
      </c>
      <c r="I213" s="703" t="s">
        <v>760</v>
      </c>
      <c r="J213" s="1145" t="s">
        <v>30</v>
      </c>
      <c r="K213" s="712" t="s">
        <v>260</v>
      </c>
      <c r="L213" s="714" t="s">
        <v>110</v>
      </c>
      <c r="M213" s="933">
        <v>11518.95</v>
      </c>
      <c r="N213" s="958"/>
      <c r="O213" s="416"/>
      <c r="P213" s="714" t="s">
        <v>110</v>
      </c>
      <c r="Q213" s="830" t="s">
        <v>38</v>
      </c>
      <c r="R213" s="717">
        <v>46056</v>
      </c>
      <c r="S213" s="1222">
        <v>881</v>
      </c>
      <c r="T213" s="831">
        <v>817</v>
      </c>
      <c r="U213" s="3">
        <f>IFERROR(Table5[[#This Row],[Actual Redline Completed Footage UG]]/Table5[[#This Row],[Footage UG]], 0)</f>
        <v>0.92735527809307605</v>
      </c>
      <c r="V213" s="717">
        <v>46063</v>
      </c>
      <c r="W213" s="709">
        <v>1</v>
      </c>
      <c r="X213" s="280">
        <v>1</v>
      </c>
      <c r="Y213" s="280">
        <v>1</v>
      </c>
      <c r="Z213" s="363">
        <v>46072</v>
      </c>
      <c r="AA213" s="363">
        <v>46072</v>
      </c>
      <c r="AB213" s="710" t="s">
        <v>1144</v>
      </c>
    </row>
    <row r="214" spans="1:28" ht="39.75" customHeight="1">
      <c r="A214" s="828" t="s">
        <v>1145</v>
      </c>
      <c r="B214" s="377" t="s">
        <v>34</v>
      </c>
      <c r="C214" s="712">
        <v>46011</v>
      </c>
      <c r="D214" s="713" t="s">
        <v>52</v>
      </c>
      <c r="E214" s="712">
        <v>45923</v>
      </c>
      <c r="F214" s="713" t="s">
        <v>53</v>
      </c>
      <c r="G214" s="713" t="s">
        <v>1146</v>
      </c>
      <c r="H214" s="714">
        <v>0</v>
      </c>
      <c r="I214" s="372" t="s">
        <v>760</v>
      </c>
      <c r="J214" s="714" t="s">
        <v>30</v>
      </c>
      <c r="K214" s="712" t="s">
        <v>260</v>
      </c>
      <c r="L214" s="714" t="s">
        <v>110</v>
      </c>
      <c r="M214" s="933">
        <v>139581.6</v>
      </c>
      <c r="N214" s="958"/>
      <c r="O214" s="416"/>
      <c r="P214" s="714" t="s">
        <v>110</v>
      </c>
      <c r="Q214" s="830" t="s">
        <v>38</v>
      </c>
      <c r="R214" s="717">
        <v>45918</v>
      </c>
      <c r="S214" s="682">
        <v>11150</v>
      </c>
      <c r="T214" s="831">
        <v>10923</v>
      </c>
      <c r="U214" s="3">
        <f>IFERROR(Table5[[#This Row],[Actual Redline Completed Footage UG]]/Table5[[#This Row],[Footage UG]], 0)</f>
        <v>0.97964125560538118</v>
      </c>
      <c r="V214" s="717">
        <v>46027</v>
      </c>
      <c r="W214" s="280">
        <v>1</v>
      </c>
      <c r="X214" s="280">
        <v>1</v>
      </c>
      <c r="Y214" s="280">
        <v>1</v>
      </c>
      <c r="Z214" s="363">
        <v>46078</v>
      </c>
      <c r="AA214" s="363">
        <v>46078</v>
      </c>
      <c r="AB214" s="729" t="s">
        <v>1147</v>
      </c>
    </row>
    <row r="215" spans="1:28" ht="39.75" customHeight="1">
      <c r="A215" s="297" t="s">
        <v>134</v>
      </c>
      <c r="B215" s="311" t="s">
        <v>34</v>
      </c>
      <c r="C215" s="19">
        <v>45711</v>
      </c>
      <c r="D215" s="18" t="s">
        <v>56</v>
      </c>
      <c r="E215" s="19">
        <v>45707</v>
      </c>
      <c r="F215" s="18" t="s">
        <v>1148</v>
      </c>
      <c r="G215" s="303" t="s">
        <v>135</v>
      </c>
      <c r="H215" s="20">
        <v>0</v>
      </c>
      <c r="I215" s="304" t="s">
        <v>760</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760</v>
      </c>
      <c r="J216" s="369" t="s">
        <v>30</v>
      </c>
      <c r="K216" s="367" t="s">
        <v>260</v>
      </c>
      <c r="L216" s="369" t="s">
        <v>110</v>
      </c>
      <c r="M216" s="932">
        <v>29960</v>
      </c>
      <c r="N216" s="343">
        <v>25458</v>
      </c>
      <c r="O216" s="1002"/>
      <c r="P216" s="369" t="s">
        <v>110</v>
      </c>
      <c r="Q216" s="565" t="s">
        <v>38</v>
      </c>
      <c r="R216" s="370">
        <v>45922</v>
      </c>
      <c r="S216" s="1206">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2" t="s">
        <v>1150</v>
      </c>
    </row>
    <row r="217" spans="1:28" ht="39.75" customHeight="1">
      <c r="A217" s="563" t="s">
        <v>1151</v>
      </c>
      <c r="B217" s="377" t="s">
        <v>34</v>
      </c>
      <c r="C217" s="360">
        <v>45960</v>
      </c>
      <c r="D217" s="366" t="s">
        <v>52</v>
      </c>
      <c r="E217" s="367">
        <v>45944</v>
      </c>
      <c r="F217" s="366" t="s">
        <v>53</v>
      </c>
      <c r="G217" s="368"/>
      <c r="H217" s="369">
        <v>0</v>
      </c>
      <c r="I217" s="372" t="s">
        <v>760</v>
      </c>
      <c r="J217" s="369" t="s">
        <v>30</v>
      </c>
      <c r="K217" s="367" t="s">
        <v>260</v>
      </c>
      <c r="L217" s="369" t="s">
        <v>110</v>
      </c>
      <c r="M217" s="581">
        <v>50539.6</v>
      </c>
      <c r="N217" s="343">
        <v>44321.599999999999</v>
      </c>
      <c r="O217" s="1002"/>
      <c r="P217" s="369" t="s">
        <v>110</v>
      </c>
      <c r="Q217" s="565" t="s">
        <v>38</v>
      </c>
      <c r="R217" s="370">
        <v>45932</v>
      </c>
      <c r="S217" s="1206">
        <v>4084</v>
      </c>
      <c r="T217" s="382">
        <v>4064</v>
      </c>
      <c r="U217" s="365">
        <v>1</v>
      </c>
      <c r="V217" s="370">
        <v>45952</v>
      </c>
      <c r="W217" s="280">
        <v>1</v>
      </c>
      <c r="X217" s="280">
        <v>1</v>
      </c>
      <c r="Y217" s="280">
        <v>1</v>
      </c>
      <c r="Z217" s="370">
        <v>46008</v>
      </c>
      <c r="AA217" s="370">
        <v>46008</v>
      </c>
      <c r="AB217" s="104" t="s">
        <v>1152</v>
      </c>
    </row>
    <row r="218" spans="1:28" ht="39.75" customHeight="1">
      <c r="A218" s="828" t="s">
        <v>1153</v>
      </c>
      <c r="B218" s="377" t="s">
        <v>34</v>
      </c>
      <c r="C218" s="701">
        <v>46040</v>
      </c>
      <c r="D218" s="366" t="s">
        <v>50</v>
      </c>
      <c r="E218" s="712">
        <v>46077</v>
      </c>
      <c r="F218" s="713"/>
      <c r="G218" s="713" t="s">
        <v>1154</v>
      </c>
      <c r="H218" s="714">
        <v>0</v>
      </c>
      <c r="I218" s="372" t="s">
        <v>760</v>
      </c>
      <c r="J218" s="714" t="s">
        <v>30</v>
      </c>
      <c r="K218" s="712" t="s">
        <v>260</v>
      </c>
      <c r="L218" s="714" t="s">
        <v>110</v>
      </c>
      <c r="M218" s="933">
        <v>1675.2</v>
      </c>
      <c r="N218" s="343"/>
      <c r="O218" s="582"/>
      <c r="P218" s="714" t="s">
        <v>110</v>
      </c>
      <c r="Q218" s="830" t="s">
        <v>38</v>
      </c>
      <c r="R218" s="717">
        <v>46077</v>
      </c>
      <c r="S218" s="718">
        <v>123</v>
      </c>
      <c r="T218" s="831">
        <v>130</v>
      </c>
      <c r="U218" s="3">
        <f>IFERROR(Table5[[#This Row],[Actual Redline Completed Footage UG]]/Table5[[#This Row],[Footage UG]], 0)</f>
        <v>1.056910569105691</v>
      </c>
      <c r="V218" s="717">
        <v>46098</v>
      </c>
      <c r="W218" s="709">
        <v>1</v>
      </c>
      <c r="X218" s="280">
        <v>1</v>
      </c>
      <c r="Y218" s="280">
        <v>1</v>
      </c>
      <c r="Z218" s="370">
        <v>46104</v>
      </c>
      <c r="AA218" s="370">
        <v>46104</v>
      </c>
      <c r="AB218" s="710" t="s">
        <v>1155</v>
      </c>
    </row>
    <row r="219" spans="1:28" ht="39.75" customHeight="1">
      <c r="A219" s="649" t="s">
        <v>142</v>
      </c>
      <c r="B219" s="377" t="s">
        <v>34</v>
      </c>
      <c r="C219" s="360">
        <v>45991</v>
      </c>
      <c r="D219" s="366" t="s">
        <v>50</v>
      </c>
      <c r="E219" s="367">
        <v>45880</v>
      </c>
      <c r="F219" s="366" t="s">
        <v>55</v>
      </c>
      <c r="G219" s="368" t="s">
        <v>143</v>
      </c>
      <c r="H219" s="369">
        <v>0</v>
      </c>
      <c r="I219" s="372" t="s">
        <v>760</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28" t="s">
        <v>1157</v>
      </c>
      <c r="B220" s="377" t="s">
        <v>34</v>
      </c>
      <c r="C220" s="701">
        <v>46040</v>
      </c>
      <c r="D220" s="713" t="s">
        <v>54</v>
      </c>
      <c r="E220" s="712">
        <v>46042</v>
      </c>
      <c r="F220" s="713" t="s">
        <v>53</v>
      </c>
      <c r="G220" s="713"/>
      <c r="H220" s="714">
        <v>0</v>
      </c>
      <c r="I220" s="372" t="s">
        <v>760</v>
      </c>
      <c r="J220" s="714" t="s">
        <v>30</v>
      </c>
      <c r="K220" s="712" t="s">
        <v>260</v>
      </c>
      <c r="L220" s="714" t="s">
        <v>110</v>
      </c>
      <c r="M220" s="933">
        <v>45312.55</v>
      </c>
      <c r="N220" s="958"/>
      <c r="O220" s="416"/>
      <c r="P220" s="714" t="s">
        <v>110</v>
      </c>
      <c r="Q220" s="830" t="s">
        <v>38</v>
      </c>
      <c r="R220" s="717">
        <v>46044</v>
      </c>
      <c r="S220" s="718">
        <v>3683</v>
      </c>
      <c r="T220" s="831">
        <v>3713</v>
      </c>
      <c r="U220" s="3">
        <f>IFERROR(Table5[[#This Row],[Actual Redline Completed Footage UG]]/Table5[[#This Row],[Footage UG]], 0)</f>
        <v>1.0081455335324463</v>
      </c>
      <c r="V220" s="717">
        <v>46050</v>
      </c>
      <c r="W220" s="709">
        <v>1</v>
      </c>
      <c r="X220" s="280">
        <v>1</v>
      </c>
      <c r="Y220" s="280">
        <v>1</v>
      </c>
      <c r="Z220" s="363">
        <v>46073</v>
      </c>
      <c r="AA220" s="363">
        <v>46073</v>
      </c>
      <c r="AB220" s="710" t="s">
        <v>1158</v>
      </c>
    </row>
    <row r="221" spans="1:28" ht="39.75" customHeight="1">
      <c r="A221" s="828" t="s">
        <v>1159</v>
      </c>
      <c r="B221" s="377" t="s">
        <v>34</v>
      </c>
      <c r="C221" s="701">
        <v>46073</v>
      </c>
      <c r="D221" s="713" t="s">
        <v>52</v>
      </c>
      <c r="E221" s="712">
        <v>46055</v>
      </c>
      <c r="F221" s="713" t="s">
        <v>53</v>
      </c>
      <c r="G221" s="713" t="s">
        <v>1160</v>
      </c>
      <c r="H221" s="714">
        <v>0</v>
      </c>
      <c r="I221" s="372" t="s">
        <v>760</v>
      </c>
      <c r="J221" s="714" t="s">
        <v>30</v>
      </c>
      <c r="K221" s="367" t="s">
        <v>260</v>
      </c>
      <c r="L221" s="714" t="s">
        <v>110</v>
      </c>
      <c r="M221" s="933">
        <v>105558.2</v>
      </c>
      <c r="N221" s="958"/>
      <c r="O221" s="416"/>
      <c r="P221" s="714" t="s">
        <v>110</v>
      </c>
      <c r="Q221" s="830" t="s">
        <v>38</v>
      </c>
      <c r="R221" s="717">
        <v>45978</v>
      </c>
      <c r="S221" s="718">
        <v>7753</v>
      </c>
      <c r="T221" s="831">
        <v>7663</v>
      </c>
      <c r="U221" s="3">
        <f>IFERROR(Table5[[#This Row],[Actual Redline Completed Footage UG]]/Table5[[#This Row],[Footage UG]], 0)</f>
        <v>0.98839159035212176</v>
      </c>
      <c r="V221" s="717">
        <v>46070</v>
      </c>
      <c r="W221" s="280">
        <v>1</v>
      </c>
      <c r="X221" s="280">
        <v>1</v>
      </c>
      <c r="Y221" s="280">
        <v>0</v>
      </c>
      <c r="Z221" s="363">
        <v>46090</v>
      </c>
      <c r="AA221" s="373" t="s">
        <v>913</v>
      </c>
      <c r="AB221" s="710" t="s">
        <v>1161</v>
      </c>
    </row>
    <row r="222" spans="1:28" ht="39.75" customHeight="1">
      <c r="A222" s="1050" t="s">
        <v>1162</v>
      </c>
      <c r="B222" s="377" t="s">
        <v>34</v>
      </c>
      <c r="C222" s="360" t="s">
        <v>1163</v>
      </c>
      <c r="D222" s="366" t="s">
        <v>50</v>
      </c>
      <c r="E222" s="367">
        <v>45964</v>
      </c>
      <c r="F222" s="366" t="s">
        <v>55</v>
      </c>
      <c r="G222" s="368"/>
      <c r="H222" s="369">
        <v>0</v>
      </c>
      <c r="I222" s="362" t="s">
        <v>760</v>
      </c>
      <c r="J222" s="369" t="s">
        <v>30</v>
      </c>
      <c r="K222" s="367" t="s">
        <v>260</v>
      </c>
      <c r="L222" s="369" t="s">
        <v>110</v>
      </c>
      <c r="M222" s="932">
        <v>2670.65</v>
      </c>
      <c r="N222" s="958"/>
      <c r="O222" s="977"/>
      <c r="P222" s="369" t="s">
        <v>110</v>
      </c>
      <c r="Q222" s="565" t="s">
        <v>38</v>
      </c>
      <c r="R222" s="370">
        <v>45937</v>
      </c>
      <c r="S222" s="1223">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4" t="s">
        <v>1164</v>
      </c>
    </row>
    <row r="223" spans="1:28" ht="39.75" customHeight="1">
      <c r="A223" s="828" t="s">
        <v>1165</v>
      </c>
      <c r="B223" s="377" t="s">
        <v>34</v>
      </c>
      <c r="C223" s="701">
        <v>46040</v>
      </c>
      <c r="D223" s="713" t="s">
        <v>820</v>
      </c>
      <c r="E223" s="712">
        <v>46034</v>
      </c>
      <c r="F223" s="713" t="s">
        <v>53</v>
      </c>
      <c r="G223" s="713"/>
      <c r="H223" s="714">
        <v>76</v>
      </c>
      <c r="I223" s="372" t="s">
        <v>760</v>
      </c>
      <c r="J223" s="1145" t="s">
        <v>30</v>
      </c>
      <c r="K223" s="712">
        <v>46036</v>
      </c>
      <c r="L223" s="714" t="s">
        <v>110</v>
      </c>
      <c r="M223" s="933">
        <v>64325</v>
      </c>
      <c r="N223" s="958"/>
      <c r="O223" s="416"/>
      <c r="P223" s="714" t="s">
        <v>110</v>
      </c>
      <c r="Q223" s="830" t="s">
        <v>38</v>
      </c>
      <c r="R223" s="717">
        <v>46034</v>
      </c>
      <c r="S223" s="718">
        <v>8189</v>
      </c>
      <c r="T223" s="831">
        <v>8349</v>
      </c>
      <c r="U223" s="3">
        <f>IFERROR(Table5[[#This Row],[Actual Redline Completed Footage UG]]/Table5[[#This Row],[Footage UG]], 0)</f>
        <v>1.0195384051776775</v>
      </c>
      <c r="V223" s="717">
        <v>46042</v>
      </c>
      <c r="W223" s="280">
        <v>1</v>
      </c>
      <c r="X223" s="280">
        <v>1</v>
      </c>
      <c r="Y223" s="280">
        <v>1</v>
      </c>
      <c r="Z223" s="373" t="s">
        <v>913</v>
      </c>
      <c r="AA223" s="373" t="s">
        <v>913</v>
      </c>
      <c r="AB223" s="710" t="s">
        <v>1166</v>
      </c>
    </row>
    <row r="224" spans="1:28" ht="39.75" customHeight="1">
      <c r="A224" s="563" t="s">
        <v>1167</v>
      </c>
      <c r="B224" s="377" t="s">
        <v>34</v>
      </c>
      <c r="C224" s="701">
        <v>46040</v>
      </c>
      <c r="D224" s="366" t="s">
        <v>58</v>
      </c>
      <c r="E224" s="367">
        <v>46027</v>
      </c>
      <c r="F224" s="366" t="s">
        <v>53</v>
      </c>
      <c r="G224" s="713"/>
      <c r="H224" s="1058">
        <v>109</v>
      </c>
      <c r="I224" s="372" t="s">
        <v>760</v>
      </c>
      <c r="J224" s="1145" t="s">
        <v>30</v>
      </c>
      <c r="K224" s="367">
        <v>45663</v>
      </c>
      <c r="L224" s="714" t="s">
        <v>110</v>
      </c>
      <c r="M224" s="1357">
        <v>123587.5</v>
      </c>
      <c r="N224" s="958"/>
      <c r="O224" s="977"/>
      <c r="P224" s="1058" t="s">
        <v>110</v>
      </c>
      <c r="Q224" s="1358" t="s">
        <v>38</v>
      </c>
      <c r="R224" s="1060">
        <v>46008</v>
      </c>
      <c r="S224" s="1061">
        <v>5450</v>
      </c>
      <c r="T224" s="1351">
        <v>5628</v>
      </c>
      <c r="U224" s="3">
        <f>IFERROR(Table5[[#This Row],[Actual Redline Completed Footage UG]]/Table5[[#This Row],[Footage UG]], 0)</f>
        <v>1.0326605504587156</v>
      </c>
      <c r="V224" s="1060">
        <v>46034</v>
      </c>
      <c r="W224" s="280">
        <v>1</v>
      </c>
      <c r="X224" s="280">
        <v>1</v>
      </c>
      <c r="Y224" s="280">
        <v>1</v>
      </c>
      <c r="Z224" s="373" t="s">
        <v>913</v>
      </c>
      <c r="AA224" s="373" t="s">
        <v>913</v>
      </c>
      <c r="AB224" s="710" t="s">
        <v>1168</v>
      </c>
    </row>
    <row r="225" spans="1:28" ht="39.75" customHeight="1">
      <c r="A225" s="563" t="s">
        <v>1169</v>
      </c>
      <c r="B225" s="377" t="s">
        <v>37</v>
      </c>
      <c r="C225" s="360">
        <v>46006</v>
      </c>
      <c r="D225" s="366" t="s">
        <v>52</v>
      </c>
      <c r="E225" s="367">
        <v>45987</v>
      </c>
      <c r="F225" s="366" t="s">
        <v>51</v>
      </c>
      <c r="G225" s="368" t="s">
        <v>1170</v>
      </c>
      <c r="H225" s="369">
        <v>35</v>
      </c>
      <c r="I225" s="372" t="s">
        <v>760</v>
      </c>
      <c r="J225" s="369" t="s">
        <v>30</v>
      </c>
      <c r="K225" s="367" t="s">
        <v>260</v>
      </c>
      <c r="L225" s="369" t="s">
        <v>110</v>
      </c>
      <c r="M225" s="932">
        <v>35942</v>
      </c>
      <c r="N225" s="958"/>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4" t="s">
        <v>804</v>
      </c>
    </row>
    <row r="226" spans="1:28" ht="39.75" customHeight="1">
      <c r="A226" s="563" t="s">
        <v>1171</v>
      </c>
      <c r="B226" s="377" t="s">
        <v>37</v>
      </c>
      <c r="C226" s="360">
        <v>46006</v>
      </c>
      <c r="D226" s="366" t="s">
        <v>52</v>
      </c>
      <c r="E226" s="367">
        <v>45975</v>
      </c>
      <c r="F226" s="366" t="s">
        <v>51</v>
      </c>
      <c r="G226" s="368" t="s">
        <v>1172</v>
      </c>
      <c r="H226" s="369">
        <v>86</v>
      </c>
      <c r="I226" s="372" t="s">
        <v>760</v>
      </c>
      <c r="J226" s="1145" t="s">
        <v>30</v>
      </c>
      <c r="K226" s="367" t="s">
        <v>260</v>
      </c>
      <c r="L226" s="369" t="s">
        <v>110</v>
      </c>
      <c r="M226" s="932">
        <v>111432</v>
      </c>
      <c r="N226" s="558"/>
      <c r="O226" s="1002"/>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4" t="s">
        <v>1173</v>
      </c>
    </row>
    <row r="227" spans="1:28" ht="39.75" customHeight="1">
      <c r="A227" s="563" t="s">
        <v>1174</v>
      </c>
      <c r="B227" s="377" t="s">
        <v>37</v>
      </c>
      <c r="C227" s="360">
        <v>46006</v>
      </c>
      <c r="D227" s="366" t="s">
        <v>52</v>
      </c>
      <c r="E227" s="367">
        <v>45980</v>
      </c>
      <c r="F227" s="366" t="s">
        <v>51</v>
      </c>
      <c r="G227" s="368" t="s">
        <v>1175</v>
      </c>
      <c r="H227" s="369">
        <v>75</v>
      </c>
      <c r="I227" s="372" t="s">
        <v>760</v>
      </c>
      <c r="J227" s="369" t="s">
        <v>30</v>
      </c>
      <c r="K227" s="367" t="s">
        <v>260</v>
      </c>
      <c r="L227" s="369" t="s">
        <v>110</v>
      </c>
      <c r="M227" s="932">
        <v>82330</v>
      </c>
      <c r="N227" s="558"/>
      <c r="O227" s="1002"/>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4" t="s">
        <v>1176</v>
      </c>
    </row>
    <row r="228" spans="1:28" ht="39.75" customHeight="1">
      <c r="A228" s="297" t="s">
        <v>144</v>
      </c>
      <c r="B228" s="298" t="s">
        <v>31</v>
      </c>
      <c r="C228" s="19">
        <v>45899</v>
      </c>
      <c r="D228" s="299" t="s">
        <v>56</v>
      </c>
      <c r="E228" s="299">
        <v>45873</v>
      </c>
      <c r="F228" s="457" t="s">
        <v>854</v>
      </c>
      <c r="G228" s="495"/>
      <c r="H228" s="300">
        <v>50</v>
      </c>
      <c r="I228" s="301" t="s">
        <v>760</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49" t="s">
        <v>151</v>
      </c>
      <c r="B229" s="358" t="s">
        <v>31</v>
      </c>
      <c r="C229" s="360">
        <v>45868</v>
      </c>
      <c r="D229" s="375" t="s">
        <v>56</v>
      </c>
      <c r="E229" s="360">
        <v>45786</v>
      </c>
      <c r="F229" s="375" t="s">
        <v>57</v>
      </c>
      <c r="G229" s="358" t="s">
        <v>152</v>
      </c>
      <c r="H229" s="362">
        <v>0</v>
      </c>
      <c r="I229" s="362" t="s">
        <v>760</v>
      </c>
      <c r="J229" s="362" t="s">
        <v>30</v>
      </c>
      <c r="K229" s="360">
        <v>45786</v>
      </c>
      <c r="L229" s="362" t="s">
        <v>110</v>
      </c>
      <c r="M229" s="650">
        <v>133172.15</v>
      </c>
      <c r="N229" s="558"/>
      <c r="O229" s="1002"/>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7">
        <v>0</v>
      </c>
      <c r="I230" s="1140" t="s">
        <v>760</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88" t="s">
        <v>1180</v>
      </c>
    </row>
    <row r="231" spans="1:28" ht="39.75" customHeight="1">
      <c r="A231" s="659" t="s">
        <v>161</v>
      </c>
      <c r="B231" s="358" t="s">
        <v>31</v>
      </c>
      <c r="C231" s="360">
        <v>45868</v>
      </c>
      <c r="D231" s="360" t="s">
        <v>50</v>
      </c>
      <c r="E231" s="360">
        <v>45793</v>
      </c>
      <c r="F231" s="375" t="s">
        <v>57</v>
      </c>
      <c r="G231" s="648" t="s">
        <v>162</v>
      </c>
      <c r="H231" s="362">
        <v>0</v>
      </c>
      <c r="I231" s="362" t="s">
        <v>760</v>
      </c>
      <c r="J231" s="362" t="s">
        <v>30</v>
      </c>
      <c r="K231" s="360">
        <v>45793</v>
      </c>
      <c r="L231" s="362" t="s">
        <v>110</v>
      </c>
      <c r="M231" s="650">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28" t="s">
        <v>1182</v>
      </c>
      <c r="B232" s="702" t="s">
        <v>31</v>
      </c>
      <c r="C232" s="701">
        <v>46073</v>
      </c>
      <c r="D232" s="701" t="s">
        <v>810</v>
      </c>
      <c r="E232" s="712">
        <v>46041</v>
      </c>
      <c r="F232" s="702" t="s">
        <v>57</v>
      </c>
      <c r="G232" s="713" t="s">
        <v>1183</v>
      </c>
      <c r="H232" s="703">
        <v>67</v>
      </c>
      <c r="I232" s="1140" t="s">
        <v>760</v>
      </c>
      <c r="J232" s="703" t="s">
        <v>30</v>
      </c>
      <c r="K232" s="712">
        <v>46038</v>
      </c>
      <c r="L232" s="714" t="s">
        <v>110</v>
      </c>
      <c r="M232" s="933">
        <v>66854</v>
      </c>
      <c r="N232" s="343"/>
      <c r="O232" s="977"/>
      <c r="P232" s="714" t="s">
        <v>110</v>
      </c>
      <c r="Q232" s="830" t="s">
        <v>38</v>
      </c>
      <c r="R232" s="717">
        <v>46029</v>
      </c>
      <c r="S232" s="718">
        <v>5534</v>
      </c>
      <c r="T232" s="831">
        <v>5407</v>
      </c>
      <c r="U232" s="3">
        <f>IFERROR(Table5[[#This Row],[Actual Redline Completed Footage UG]]/Table5[[#This Row],[Footage UG]], 0)</f>
        <v>0.97705095771593786</v>
      </c>
      <c r="V232" s="717">
        <v>46069</v>
      </c>
      <c r="W232" s="280">
        <v>1</v>
      </c>
      <c r="X232" s="280">
        <v>1</v>
      </c>
      <c r="Y232" s="466">
        <v>1</v>
      </c>
      <c r="Z232" s="363">
        <v>46079</v>
      </c>
      <c r="AA232" s="363">
        <v>46101</v>
      </c>
      <c r="AB232" s="710" t="s">
        <v>1184</v>
      </c>
    </row>
    <row r="233" spans="1:28" ht="39.75" customHeight="1">
      <c r="A233" s="828" t="s">
        <v>1185</v>
      </c>
      <c r="B233" s="702" t="s">
        <v>31</v>
      </c>
      <c r="C233" s="701">
        <v>46101</v>
      </c>
      <c r="D233" s="701" t="s">
        <v>810</v>
      </c>
      <c r="E233" s="701">
        <v>46042</v>
      </c>
      <c r="F233" s="702" t="s">
        <v>57</v>
      </c>
      <c r="G233" s="702" t="s">
        <v>1186</v>
      </c>
      <c r="H233" s="703">
        <v>65</v>
      </c>
      <c r="I233" s="1140" t="s">
        <v>760</v>
      </c>
      <c r="J233" s="703" t="s">
        <v>30</v>
      </c>
      <c r="K233" s="701">
        <v>46028</v>
      </c>
      <c r="L233" s="714" t="s">
        <v>110</v>
      </c>
      <c r="M233" s="829">
        <v>60922</v>
      </c>
      <c r="N233" s="343"/>
      <c r="O233" s="582"/>
      <c r="P233" s="714" t="s">
        <v>110</v>
      </c>
      <c r="Q233" s="830" t="s">
        <v>38</v>
      </c>
      <c r="R233" s="706">
        <v>46029</v>
      </c>
      <c r="S233" s="333">
        <v>4907</v>
      </c>
      <c r="T233" s="831">
        <v>4808</v>
      </c>
      <c r="U233" s="3">
        <f>IFERROR(Table5[[#This Row],[Actual Redline Completed Footage UG]]/Table5[[#This Row],[Footage UG]], 0)</f>
        <v>0.97982474016710819</v>
      </c>
      <c r="V233" s="717">
        <v>46072</v>
      </c>
      <c r="W233" s="709">
        <v>1</v>
      </c>
      <c r="X233" s="709">
        <v>1</v>
      </c>
      <c r="Y233" s="709">
        <v>1</v>
      </c>
      <c r="Z233" s="363">
        <v>46091</v>
      </c>
      <c r="AA233" s="373" t="s">
        <v>913</v>
      </c>
      <c r="AB233" s="710" t="s">
        <v>1187</v>
      </c>
    </row>
    <row r="234" spans="1:28" ht="39.75" customHeight="1">
      <c r="A234" s="828" t="s">
        <v>1188</v>
      </c>
      <c r="B234" s="702" t="s">
        <v>31</v>
      </c>
      <c r="C234" s="701">
        <v>46101</v>
      </c>
      <c r="D234" s="701" t="s">
        <v>56</v>
      </c>
      <c r="E234" s="701">
        <v>46042</v>
      </c>
      <c r="F234" s="702" t="s">
        <v>61</v>
      </c>
      <c r="G234" s="702" t="s">
        <v>1189</v>
      </c>
      <c r="H234" s="703">
        <v>79</v>
      </c>
      <c r="I234" s="1140" t="s">
        <v>760</v>
      </c>
      <c r="J234" s="703" t="s">
        <v>30</v>
      </c>
      <c r="K234" s="367" t="s">
        <v>260</v>
      </c>
      <c r="L234" s="714" t="s">
        <v>110</v>
      </c>
      <c r="M234" s="829">
        <v>59768</v>
      </c>
      <c r="N234" s="343"/>
      <c r="O234" s="582"/>
      <c r="P234" s="714" t="s">
        <v>110</v>
      </c>
      <c r="Q234" s="830" t="s">
        <v>38</v>
      </c>
      <c r="R234" s="706">
        <v>46029</v>
      </c>
      <c r="S234" s="333">
        <v>4862</v>
      </c>
      <c r="T234" s="831">
        <v>4880</v>
      </c>
      <c r="U234" s="3">
        <f>IFERROR(Table5[[#This Row],[Actual Redline Completed Footage UG]]/Table5[[#This Row],[Footage UG]], 0)</f>
        <v>1.0037021801727684</v>
      </c>
      <c r="V234" s="717">
        <v>46091</v>
      </c>
      <c r="W234" s="709">
        <v>1</v>
      </c>
      <c r="X234" s="709">
        <v>1</v>
      </c>
      <c r="Y234" s="709">
        <v>1</v>
      </c>
      <c r="Z234" s="363">
        <v>46101</v>
      </c>
      <c r="AA234" s="363">
        <v>46105</v>
      </c>
      <c r="AB234" s="710" t="s">
        <v>1190</v>
      </c>
    </row>
    <row r="235" spans="1:28" ht="39.75" customHeight="1">
      <c r="A235" s="828" t="s">
        <v>1191</v>
      </c>
      <c r="B235" s="702" t="s">
        <v>31</v>
      </c>
      <c r="C235" s="701">
        <v>46073</v>
      </c>
      <c r="D235" s="701" t="s">
        <v>1192</v>
      </c>
      <c r="E235" s="701">
        <v>46045</v>
      </c>
      <c r="F235" s="702" t="s">
        <v>61</v>
      </c>
      <c r="G235" s="702" t="s">
        <v>1193</v>
      </c>
      <c r="H235" s="703">
        <v>87</v>
      </c>
      <c r="I235" s="1140" t="s">
        <v>760</v>
      </c>
      <c r="J235" s="703" t="s">
        <v>30</v>
      </c>
      <c r="K235" s="701">
        <v>46038</v>
      </c>
      <c r="L235" s="714" t="s">
        <v>110</v>
      </c>
      <c r="M235" s="829">
        <v>82790</v>
      </c>
      <c r="N235" s="41"/>
      <c r="O235" s="374"/>
      <c r="P235" s="714" t="s">
        <v>110</v>
      </c>
      <c r="Q235" s="830" t="s">
        <v>38</v>
      </c>
      <c r="R235" s="706">
        <v>46029</v>
      </c>
      <c r="S235" s="333">
        <v>7108</v>
      </c>
      <c r="T235" s="831">
        <v>7301</v>
      </c>
      <c r="U235" s="3">
        <f>IFERROR(Table5[[#This Row],[Actual Redline Completed Footage UG]]/Table5[[#This Row],[Footage UG]], 0)</f>
        <v>1.0271525042205965</v>
      </c>
      <c r="V235" s="717">
        <v>46057</v>
      </c>
      <c r="W235" s="280">
        <v>1</v>
      </c>
      <c r="X235" s="280">
        <v>1</v>
      </c>
      <c r="Y235" s="466">
        <v>1</v>
      </c>
      <c r="Z235" s="363">
        <v>46079</v>
      </c>
      <c r="AA235" s="363">
        <v>46105</v>
      </c>
      <c r="AB235" s="710" t="s">
        <v>1194</v>
      </c>
    </row>
    <row r="236" spans="1:28" ht="39.75" customHeight="1">
      <c r="A236" s="828" t="s">
        <v>1195</v>
      </c>
      <c r="B236" s="702" t="s">
        <v>31</v>
      </c>
      <c r="C236" s="701">
        <v>46101</v>
      </c>
      <c r="D236" s="701" t="s">
        <v>56</v>
      </c>
      <c r="E236" s="712">
        <v>46042</v>
      </c>
      <c r="F236" s="702" t="s">
        <v>61</v>
      </c>
      <c r="G236" s="713" t="s">
        <v>1196</v>
      </c>
      <c r="H236" s="703">
        <v>55</v>
      </c>
      <c r="I236" s="1140" t="s">
        <v>760</v>
      </c>
      <c r="J236" s="703" t="s">
        <v>30</v>
      </c>
      <c r="K236" s="712">
        <v>46038</v>
      </c>
      <c r="L236" s="714" t="s">
        <v>110</v>
      </c>
      <c r="M236" s="933">
        <v>44782</v>
      </c>
      <c r="N236" s="41"/>
      <c r="O236" s="582"/>
      <c r="P236" s="714" t="s">
        <v>110</v>
      </c>
      <c r="Q236" s="830" t="s">
        <v>38</v>
      </c>
      <c r="R236" s="717">
        <v>46029</v>
      </c>
      <c r="S236" s="718">
        <v>3690</v>
      </c>
      <c r="T236" s="831">
        <v>3784</v>
      </c>
      <c r="U236" s="3">
        <f>IFERROR(Table5[[#This Row],[Actual Redline Completed Footage UG]]/Table5[[#This Row],[Footage UG]], 0)</f>
        <v>1.0254742547425475</v>
      </c>
      <c r="V236" s="717">
        <v>46083</v>
      </c>
      <c r="W236" s="709">
        <v>1</v>
      </c>
      <c r="X236" s="280">
        <v>1</v>
      </c>
      <c r="Y236" s="466">
        <v>1</v>
      </c>
      <c r="Z236" s="363">
        <v>46101</v>
      </c>
      <c r="AA236" s="363">
        <v>46105</v>
      </c>
      <c r="AB236" s="710" t="s">
        <v>1197</v>
      </c>
    </row>
    <row r="237" spans="1:28" ht="39.75" customHeight="1">
      <c r="A237" s="563" t="s">
        <v>1198</v>
      </c>
      <c r="B237" s="358" t="s">
        <v>31</v>
      </c>
      <c r="C237" s="360">
        <v>45991</v>
      </c>
      <c r="D237" s="360" t="s">
        <v>56</v>
      </c>
      <c r="E237" s="360">
        <v>45966</v>
      </c>
      <c r="F237" s="358" t="s">
        <v>57</v>
      </c>
      <c r="G237" s="361" t="s">
        <v>1199</v>
      </c>
      <c r="H237" s="362">
        <v>83</v>
      </c>
      <c r="I237" s="1140" t="s">
        <v>760</v>
      </c>
      <c r="J237" s="362" t="s">
        <v>30</v>
      </c>
      <c r="K237" s="360">
        <v>45969</v>
      </c>
      <c r="L237" s="362" t="s">
        <v>110</v>
      </c>
      <c r="M237" s="697">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28">
        <v>1</v>
      </c>
      <c r="Z237" s="59">
        <v>45998</v>
      </c>
      <c r="AA237" s="59">
        <v>46063</v>
      </c>
      <c r="AB237" s="826" t="s">
        <v>1200</v>
      </c>
    </row>
    <row r="238" spans="1:28" ht="39.75" customHeight="1">
      <c r="A238" s="828" t="s">
        <v>1201</v>
      </c>
      <c r="B238" s="702" t="s">
        <v>31</v>
      </c>
      <c r="C238" s="701">
        <v>46021</v>
      </c>
      <c r="D238" s="701" t="s">
        <v>56</v>
      </c>
      <c r="E238" s="701">
        <v>46001</v>
      </c>
      <c r="F238" s="702" t="s">
        <v>61</v>
      </c>
      <c r="G238" s="702"/>
      <c r="H238" s="703">
        <v>49</v>
      </c>
      <c r="I238" s="1140" t="s">
        <v>760</v>
      </c>
      <c r="J238" s="703" t="s">
        <v>30</v>
      </c>
      <c r="K238" s="701">
        <v>45994</v>
      </c>
      <c r="L238" s="714" t="s">
        <v>110</v>
      </c>
      <c r="M238" s="829">
        <v>42150</v>
      </c>
      <c r="N238" s="704"/>
      <c r="O238" s="704"/>
      <c r="P238" s="714" t="s">
        <v>110</v>
      </c>
      <c r="Q238" s="830" t="s">
        <v>38</v>
      </c>
      <c r="R238" s="706">
        <v>45994</v>
      </c>
      <c r="S238" s="333">
        <v>3885</v>
      </c>
      <c r="T238" s="831">
        <v>3910</v>
      </c>
      <c r="U238" s="365">
        <f>IFERROR($T238/$S238, 0)</f>
        <v>1.0064350064350065</v>
      </c>
      <c r="V238" s="717">
        <v>46006</v>
      </c>
      <c r="W238" s="709">
        <v>1</v>
      </c>
      <c r="X238" s="280">
        <v>1</v>
      </c>
      <c r="Y238" s="466">
        <v>1</v>
      </c>
      <c r="Z238" s="363">
        <v>46013</v>
      </c>
      <c r="AA238" s="373" t="s">
        <v>913</v>
      </c>
      <c r="AB238" s="710" t="s">
        <v>1202</v>
      </c>
    </row>
    <row r="239" spans="1:28" ht="39.75" customHeight="1">
      <c r="A239" s="649" t="s">
        <v>1203</v>
      </c>
      <c r="B239" s="358" t="s">
        <v>31</v>
      </c>
      <c r="C239" s="367">
        <v>45930</v>
      </c>
      <c r="D239" s="360" t="s">
        <v>56</v>
      </c>
      <c r="E239" s="375">
        <v>45910</v>
      </c>
      <c r="F239" s="358" t="s">
        <v>57</v>
      </c>
      <c r="G239" s="358" t="s">
        <v>1204</v>
      </c>
      <c r="H239" s="362">
        <v>80</v>
      </c>
      <c r="I239" s="362" t="s">
        <v>760</v>
      </c>
      <c r="J239" s="362" t="s">
        <v>30</v>
      </c>
      <c r="K239" s="360">
        <v>45903</v>
      </c>
      <c r="L239" s="362" t="s">
        <v>110</v>
      </c>
      <c r="M239" s="650">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28" t="s">
        <v>1206</v>
      </c>
      <c r="B240" s="702" t="s">
        <v>31</v>
      </c>
      <c r="C240" s="701">
        <v>46010</v>
      </c>
      <c r="D240" s="701" t="s">
        <v>871</v>
      </c>
      <c r="E240" s="701">
        <v>45974</v>
      </c>
      <c r="F240" s="702" t="s">
        <v>57</v>
      </c>
      <c r="G240" s="702" t="s">
        <v>1207</v>
      </c>
      <c r="H240" s="703">
        <v>67</v>
      </c>
      <c r="I240" s="1140" t="s">
        <v>760</v>
      </c>
      <c r="J240" s="703" t="s">
        <v>30</v>
      </c>
      <c r="K240" s="701">
        <v>45936</v>
      </c>
      <c r="L240" s="703" t="s">
        <v>110</v>
      </c>
      <c r="M240" s="829">
        <v>38192</v>
      </c>
      <c r="N240" s="704"/>
      <c r="O240" s="704"/>
      <c r="P240" s="703" t="s">
        <v>110</v>
      </c>
      <c r="Q240" s="830" t="s">
        <v>38</v>
      </c>
      <c r="R240" s="706">
        <v>45936</v>
      </c>
      <c r="S240" s="707">
        <v>2845</v>
      </c>
      <c r="T240" s="831">
        <v>2825</v>
      </c>
      <c r="U240" s="365">
        <f>IFERROR($T240/$S240, 0)</f>
        <v>0.99297012302284715</v>
      </c>
      <c r="V240" s="717">
        <v>46002</v>
      </c>
      <c r="W240" s="709">
        <v>1</v>
      </c>
      <c r="X240" s="280">
        <v>1</v>
      </c>
      <c r="Y240" s="79">
        <v>1</v>
      </c>
      <c r="Z240" s="363">
        <v>46013</v>
      </c>
      <c r="AA240" s="363">
        <v>46064</v>
      </c>
      <c r="AB240" s="710" t="s">
        <v>1208</v>
      </c>
    </row>
    <row r="241" spans="1:28" ht="39.75" customHeight="1">
      <c r="A241" s="659" t="s">
        <v>1209</v>
      </c>
      <c r="B241" s="358" t="s">
        <v>31</v>
      </c>
      <c r="C241" s="367">
        <v>45930</v>
      </c>
      <c r="D241" s="360" t="s">
        <v>56</v>
      </c>
      <c r="E241" s="375">
        <v>45910</v>
      </c>
      <c r="F241" s="375" t="s">
        <v>854</v>
      </c>
      <c r="G241" s="361" t="s">
        <v>1210</v>
      </c>
      <c r="H241" s="362">
        <v>67</v>
      </c>
      <c r="I241" s="1140" t="s">
        <v>760</v>
      </c>
      <c r="J241" s="362" t="s">
        <v>30</v>
      </c>
      <c r="K241" s="360">
        <v>45903</v>
      </c>
      <c r="L241" s="362" t="s">
        <v>110</v>
      </c>
      <c r="M241" s="650">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28" t="s">
        <v>1212</v>
      </c>
      <c r="B242" s="702" t="s">
        <v>31</v>
      </c>
      <c r="C242" s="701">
        <v>46010</v>
      </c>
      <c r="D242" s="701" t="s">
        <v>871</v>
      </c>
      <c r="E242" s="701">
        <v>45974</v>
      </c>
      <c r="F242" s="702" t="s">
        <v>57</v>
      </c>
      <c r="G242" s="702" t="s">
        <v>1213</v>
      </c>
      <c r="H242" s="703">
        <v>68</v>
      </c>
      <c r="I242" s="1140" t="s">
        <v>760</v>
      </c>
      <c r="J242" s="703" t="s">
        <v>30</v>
      </c>
      <c r="K242" s="701">
        <v>45936</v>
      </c>
      <c r="L242" s="703" t="s">
        <v>110</v>
      </c>
      <c r="M242" s="829">
        <v>37755.599999999999</v>
      </c>
      <c r="N242" s="704"/>
      <c r="O242" s="704"/>
      <c r="P242" s="703" t="s">
        <v>110</v>
      </c>
      <c r="Q242" s="830" t="s">
        <v>38</v>
      </c>
      <c r="R242" s="706">
        <v>45936</v>
      </c>
      <c r="S242" s="707">
        <v>2584</v>
      </c>
      <c r="T242" s="831">
        <v>2584</v>
      </c>
      <c r="U242" s="365">
        <f>IFERROR($T242/$S242, 0)</f>
        <v>1</v>
      </c>
      <c r="V242" s="717">
        <v>46000</v>
      </c>
      <c r="W242" s="709">
        <v>1</v>
      </c>
      <c r="X242" s="280">
        <v>1</v>
      </c>
      <c r="Y242" s="79">
        <v>1</v>
      </c>
      <c r="Z242" s="363">
        <v>46013</v>
      </c>
      <c r="AA242" s="363">
        <v>46064</v>
      </c>
      <c r="AB242" s="710" t="s">
        <v>1214</v>
      </c>
    </row>
    <row r="243" spans="1:28" ht="39.75" customHeight="1">
      <c r="A243" s="828" t="s">
        <v>1215</v>
      </c>
      <c r="B243" s="702" t="s">
        <v>31</v>
      </c>
      <c r="C243" s="701">
        <v>46010</v>
      </c>
      <c r="D243" s="701" t="s">
        <v>871</v>
      </c>
      <c r="E243" s="701">
        <v>45974</v>
      </c>
      <c r="F243" s="702" t="s">
        <v>57</v>
      </c>
      <c r="G243" s="702" t="s">
        <v>1216</v>
      </c>
      <c r="H243" s="703">
        <v>28</v>
      </c>
      <c r="I243" s="1140" t="s">
        <v>760</v>
      </c>
      <c r="J243" s="703" t="s">
        <v>30</v>
      </c>
      <c r="K243" s="701">
        <v>45972</v>
      </c>
      <c r="L243" s="703" t="s">
        <v>110</v>
      </c>
      <c r="M243" s="829">
        <v>27615.5</v>
      </c>
      <c r="N243" s="704"/>
      <c r="O243" s="704"/>
      <c r="P243" s="703" t="s">
        <v>110</v>
      </c>
      <c r="Q243" s="830" t="s">
        <v>38</v>
      </c>
      <c r="R243" s="737">
        <v>45979</v>
      </c>
      <c r="S243" s="707">
        <v>2027</v>
      </c>
      <c r="T243" s="831">
        <v>2146</v>
      </c>
      <c r="U243" s="383">
        <f>IFERROR($T243/$S243, 0)</f>
        <v>1.0587074494326592</v>
      </c>
      <c r="V243" s="706">
        <v>45994</v>
      </c>
      <c r="W243" s="709">
        <v>1</v>
      </c>
      <c r="X243" s="280">
        <v>1</v>
      </c>
      <c r="Y243" s="79">
        <v>1</v>
      </c>
      <c r="Z243" s="363">
        <v>46013</v>
      </c>
      <c r="AA243" s="363">
        <v>46064</v>
      </c>
      <c r="AB243" s="710" t="s">
        <v>1217</v>
      </c>
    </row>
    <row r="244" spans="1:28" ht="39.75" customHeight="1">
      <c r="A244" s="297" t="s">
        <v>1218</v>
      </c>
      <c r="B244" s="298" t="s">
        <v>31</v>
      </c>
      <c r="C244" s="19">
        <v>45930</v>
      </c>
      <c r="D244" s="299" t="s">
        <v>56</v>
      </c>
      <c r="E244" s="457">
        <v>45910</v>
      </c>
      <c r="F244" s="298" t="s">
        <v>57</v>
      </c>
      <c r="G244" s="495"/>
      <c r="H244" s="300">
        <v>54</v>
      </c>
      <c r="I244" s="301" t="s">
        <v>760</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760</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760</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28" t="s">
        <v>1224</v>
      </c>
      <c r="B247" s="702" t="s">
        <v>31</v>
      </c>
      <c r="C247" s="701">
        <v>46006</v>
      </c>
      <c r="D247" s="701" t="s">
        <v>56</v>
      </c>
      <c r="E247" s="701">
        <v>46006</v>
      </c>
      <c r="F247" s="702" t="s">
        <v>57</v>
      </c>
      <c r="G247" s="702" t="s">
        <v>1225</v>
      </c>
      <c r="H247" s="703">
        <v>21</v>
      </c>
      <c r="I247" s="1140" t="s">
        <v>760</v>
      </c>
      <c r="J247" s="703" t="s">
        <v>30</v>
      </c>
      <c r="K247" s="701">
        <v>46006</v>
      </c>
      <c r="L247" s="703" t="s">
        <v>110</v>
      </c>
      <c r="M247" s="829">
        <v>20891</v>
      </c>
      <c r="N247" s="558"/>
      <c r="O247" s="1002"/>
      <c r="P247" s="703" t="s">
        <v>110</v>
      </c>
      <c r="Q247" s="830" t="s">
        <v>38</v>
      </c>
      <c r="R247" s="706">
        <v>46006</v>
      </c>
      <c r="S247" s="707">
        <v>1820</v>
      </c>
      <c r="T247" s="831">
        <v>1714</v>
      </c>
      <c r="U247" s="3">
        <f>IFERROR(Table5[[#This Row],[Actual Redline Completed Footage UG]]/Table5[[#This Row],[Footage UG]], 0)</f>
        <v>0.94175824175824174</v>
      </c>
      <c r="V247" s="717">
        <v>46028</v>
      </c>
      <c r="W247" s="709">
        <v>1</v>
      </c>
      <c r="X247" s="466">
        <v>1</v>
      </c>
      <c r="Y247" s="468">
        <v>1</v>
      </c>
      <c r="Z247" s="363">
        <v>46034</v>
      </c>
      <c r="AA247" s="373" t="s">
        <v>913</v>
      </c>
      <c r="AB247" s="739" t="s">
        <v>1226</v>
      </c>
    </row>
    <row r="248" spans="1:28" ht="39.75" customHeight="1">
      <c r="A248" s="297" t="s">
        <v>1227</v>
      </c>
      <c r="B248" s="18" t="s">
        <v>31</v>
      </c>
      <c r="C248" s="19">
        <v>45930</v>
      </c>
      <c r="D248" s="19" t="s">
        <v>56</v>
      </c>
      <c r="E248" s="19">
        <v>45915</v>
      </c>
      <c r="F248" s="305" t="s">
        <v>854</v>
      </c>
      <c r="G248" s="303"/>
      <c r="H248" s="20">
        <v>53</v>
      </c>
      <c r="I248" s="304" t="s">
        <v>760</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49" t="s">
        <v>1229</v>
      </c>
      <c r="B249" s="358" t="s">
        <v>31</v>
      </c>
      <c r="C249" s="367">
        <v>45960</v>
      </c>
      <c r="D249" s="360" t="s">
        <v>56</v>
      </c>
      <c r="E249" s="360">
        <v>45915</v>
      </c>
      <c r="F249" s="375" t="s">
        <v>854</v>
      </c>
      <c r="G249" s="361"/>
      <c r="H249" s="362">
        <v>82</v>
      </c>
      <c r="I249" s="1140" t="s">
        <v>760</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760</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760</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760</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760</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760</v>
      </c>
      <c r="J254" s="20" t="s">
        <v>30</v>
      </c>
      <c r="K254" s="299">
        <v>45902</v>
      </c>
      <c r="L254" s="300" t="s">
        <v>110</v>
      </c>
      <c r="M254" s="346">
        <v>12695</v>
      </c>
      <c r="N254" s="558"/>
      <c r="O254" s="558"/>
      <c r="P254" s="300" t="s">
        <v>110</v>
      </c>
      <c r="Q254" s="561" t="s">
        <v>38</v>
      </c>
      <c r="R254" s="59">
        <v>45902</v>
      </c>
      <c r="S254" s="1197">
        <v>1010</v>
      </c>
      <c r="T254" s="1226">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7" t="s">
        <v>56</v>
      </c>
      <c r="E255" s="629">
        <v>45817</v>
      </c>
      <c r="F255" s="1227" t="s">
        <v>57</v>
      </c>
      <c r="G255" s="1228" t="s">
        <v>235</v>
      </c>
      <c r="H255" s="635">
        <v>0</v>
      </c>
      <c r="I255" s="1194" t="s">
        <v>760</v>
      </c>
      <c r="J255" s="635" t="s">
        <v>30</v>
      </c>
      <c r="K255" s="1229">
        <v>45821</v>
      </c>
      <c r="L255" s="1194" t="s">
        <v>110</v>
      </c>
      <c r="M255" s="636">
        <v>23436.55</v>
      </c>
      <c r="N255" s="558"/>
      <c r="O255" s="1003"/>
      <c r="P255" s="1194" t="s">
        <v>110</v>
      </c>
      <c r="Q255" s="572" t="s">
        <v>38</v>
      </c>
      <c r="R255" s="463">
        <v>45817</v>
      </c>
      <c r="S255" s="465">
        <v>1769</v>
      </c>
      <c r="T255" s="698">
        <v>1044</v>
      </c>
      <c r="U255" s="29">
        <f>IFERROR(Table5[[#This Row],[Actual Redline Completed Footage UG]]/Table5[[#This Row],[Footage UG]], 0)</f>
        <v>0.5901639344262295</v>
      </c>
      <c r="V255" s="604">
        <v>45831</v>
      </c>
      <c r="W255" s="930">
        <v>1</v>
      </c>
      <c r="X255" s="1365">
        <v>1</v>
      </c>
      <c r="Y255" s="1365">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760</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967</v>
      </c>
      <c r="H257" s="587">
        <v>0</v>
      </c>
      <c r="I257" s="591" t="s">
        <v>760</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28" t="s">
        <v>1247</v>
      </c>
      <c r="B258" s="702" t="s">
        <v>31</v>
      </c>
      <c r="C258" s="701">
        <v>46031</v>
      </c>
      <c r="D258" s="701" t="s">
        <v>56</v>
      </c>
      <c r="E258" s="701">
        <v>46002</v>
      </c>
      <c r="F258" s="702" t="s">
        <v>61</v>
      </c>
      <c r="G258" s="702" t="s">
        <v>1248</v>
      </c>
      <c r="H258" s="703">
        <v>0</v>
      </c>
      <c r="I258" s="703" t="s">
        <v>760</v>
      </c>
      <c r="J258" s="703" t="s">
        <v>30</v>
      </c>
      <c r="K258" s="701" t="s">
        <v>555</v>
      </c>
      <c r="L258" s="703" t="s">
        <v>110</v>
      </c>
      <c r="M258" s="852">
        <v>23475.5</v>
      </c>
      <c r="N258" s="795"/>
      <c r="O258" s="795"/>
      <c r="P258" s="749" t="s">
        <v>110</v>
      </c>
      <c r="Q258" s="956" t="s">
        <v>38</v>
      </c>
      <c r="R258" s="737">
        <v>45999</v>
      </c>
      <c r="S258" s="1230">
        <v>1890</v>
      </c>
      <c r="T258" s="854">
        <v>2048</v>
      </c>
      <c r="U258" s="673">
        <f>IFERROR($T258/$S258, 0)</f>
        <v>1.0835978835978837</v>
      </c>
      <c r="V258" s="717">
        <v>46009</v>
      </c>
      <c r="W258" s="709">
        <v>1</v>
      </c>
      <c r="X258" s="280">
        <v>1</v>
      </c>
      <c r="Y258" s="1196">
        <v>1</v>
      </c>
      <c r="Z258" s="363">
        <v>46025</v>
      </c>
      <c r="AA258" s="255" t="s">
        <v>913</v>
      </c>
      <c r="AB258" s="739" t="s">
        <v>1249</v>
      </c>
    </row>
    <row r="259" spans="1:28" ht="39.75" customHeight="1">
      <c r="A259" s="563" t="s">
        <v>1250</v>
      </c>
      <c r="B259" s="358" t="s">
        <v>31</v>
      </c>
      <c r="C259" s="367">
        <v>45991</v>
      </c>
      <c r="D259" s="360" t="s">
        <v>810</v>
      </c>
      <c r="E259" s="360">
        <v>45953</v>
      </c>
      <c r="F259" s="358" t="s">
        <v>61</v>
      </c>
      <c r="G259" s="361" t="s">
        <v>1251</v>
      </c>
      <c r="H259" s="362">
        <v>0</v>
      </c>
      <c r="I259" s="362" t="s">
        <v>760</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760</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760</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913</v>
      </c>
      <c r="AB261" s="826" t="s">
        <v>1258</v>
      </c>
    </row>
    <row r="262" spans="1:28" ht="39.75" customHeight="1">
      <c r="A262" s="563" t="s">
        <v>1259</v>
      </c>
      <c r="B262" s="358" t="s">
        <v>31</v>
      </c>
      <c r="C262" s="360">
        <v>45996</v>
      </c>
      <c r="D262" s="360" t="s">
        <v>806</v>
      </c>
      <c r="E262" s="360">
        <v>45958</v>
      </c>
      <c r="F262" s="358" t="s">
        <v>61</v>
      </c>
      <c r="G262" s="361" t="s">
        <v>1260</v>
      </c>
      <c r="H262" s="362">
        <v>303</v>
      </c>
      <c r="I262" s="1140" t="s">
        <v>760</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59" t="s">
        <v>1262</v>
      </c>
      <c r="B263" s="358" t="s">
        <v>31</v>
      </c>
      <c r="C263" s="367">
        <v>45960</v>
      </c>
      <c r="D263" s="360" t="s">
        <v>1263</v>
      </c>
      <c r="E263" s="360">
        <v>45915</v>
      </c>
      <c r="F263" s="358" t="s">
        <v>1264</v>
      </c>
      <c r="G263" s="361"/>
      <c r="H263" s="362">
        <v>384</v>
      </c>
      <c r="I263" s="1140" t="s">
        <v>760</v>
      </c>
      <c r="J263" s="362" t="s">
        <v>36</v>
      </c>
      <c r="K263" s="360">
        <v>45905</v>
      </c>
      <c r="L263" s="362" t="s">
        <v>110</v>
      </c>
      <c r="M263" s="650">
        <v>145985.5</v>
      </c>
      <c r="N263" s="558"/>
      <c r="O263" s="1002"/>
      <c r="P263" s="362" t="s">
        <v>110</v>
      </c>
      <c r="Q263" s="935" t="s">
        <v>38</v>
      </c>
      <c r="R263" s="59">
        <v>45906</v>
      </c>
      <c r="S263" s="1231">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0" t="s">
        <v>760</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913</v>
      </c>
      <c r="AA264" s="373" t="s">
        <v>913</v>
      </c>
      <c r="AB264" s="613" t="s">
        <v>1268</v>
      </c>
    </row>
    <row r="265" spans="1:28" ht="39.75" customHeight="1">
      <c r="A265" s="953" t="s">
        <v>1269</v>
      </c>
      <c r="B265" s="358" t="s">
        <v>31</v>
      </c>
      <c r="C265" s="360">
        <v>46017</v>
      </c>
      <c r="D265" s="360" t="s">
        <v>1256</v>
      </c>
      <c r="E265" s="360">
        <v>45936</v>
      </c>
      <c r="F265" s="358" t="s">
        <v>57</v>
      </c>
      <c r="G265" s="361"/>
      <c r="H265" s="362">
        <v>157</v>
      </c>
      <c r="I265" s="1140" t="s">
        <v>760</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913</v>
      </c>
      <c r="AB265" s="1232"/>
    </row>
    <row r="266" spans="1:28" ht="39.75" customHeight="1">
      <c r="A266" s="573" t="s">
        <v>263</v>
      </c>
      <c r="B266" s="576" t="s">
        <v>31</v>
      </c>
      <c r="C266" s="24">
        <v>45930</v>
      </c>
      <c r="D266" s="24" t="s">
        <v>56</v>
      </c>
      <c r="E266" s="24">
        <v>45874</v>
      </c>
      <c r="F266" s="577" t="s">
        <v>854</v>
      </c>
      <c r="G266" s="578"/>
      <c r="H266" s="579">
        <v>208</v>
      </c>
      <c r="I266" s="584" t="s">
        <v>760</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760</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3" t="s">
        <v>264</v>
      </c>
      <c r="B268" s="359" t="s">
        <v>28</v>
      </c>
      <c r="C268" s="345">
        <v>45716</v>
      </c>
      <c r="D268" s="345" t="s">
        <v>50</v>
      </c>
      <c r="E268" s="345">
        <v>45701</v>
      </c>
      <c r="F268" s="366" t="s">
        <v>59</v>
      </c>
      <c r="G268" s="1234" t="s">
        <v>116</v>
      </c>
      <c r="H268" s="372">
        <v>0</v>
      </c>
      <c r="I268" s="372" t="s">
        <v>38</v>
      </c>
      <c r="J268" s="372" t="s">
        <v>30</v>
      </c>
      <c r="K268" s="345">
        <v>45705</v>
      </c>
      <c r="L268" s="372" t="s">
        <v>110</v>
      </c>
      <c r="M268" s="1235">
        <v>1295</v>
      </c>
      <c r="N268" s="1236"/>
      <c r="O268" s="1236"/>
      <c r="P268" s="1179"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760</v>
      </c>
      <c r="J269" s="579" t="s">
        <v>30</v>
      </c>
      <c r="K269" s="385">
        <v>45716</v>
      </c>
      <c r="L269" s="51" t="s">
        <v>110</v>
      </c>
      <c r="M269" s="580">
        <v>45321.5</v>
      </c>
      <c r="N269" s="41"/>
      <c r="O269" s="41"/>
      <c r="P269" s="105" t="s">
        <v>110</v>
      </c>
      <c r="Q269" s="571" t="s">
        <v>38</v>
      </c>
      <c r="R269" s="370">
        <v>45722</v>
      </c>
      <c r="S269" s="9">
        <v>3642</v>
      </c>
      <c r="T269" s="382">
        <v>3666</v>
      </c>
      <c r="U269" s="1176">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760</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871</v>
      </c>
      <c r="E271" s="24">
        <v>45708</v>
      </c>
      <c r="F271" s="577" t="s">
        <v>986</v>
      </c>
      <c r="G271" s="583" t="s">
        <v>354</v>
      </c>
      <c r="H271" s="579">
        <v>82</v>
      </c>
      <c r="I271" s="584" t="s">
        <v>760</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1006</v>
      </c>
      <c r="E272" s="305">
        <v>45680</v>
      </c>
      <c r="F272" s="18" t="s">
        <v>59</v>
      </c>
      <c r="G272" s="441" t="s">
        <v>383</v>
      </c>
      <c r="H272" s="20">
        <v>79</v>
      </c>
      <c r="I272" s="1237" t="s">
        <v>865</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1">
        <v>0</v>
      </c>
      <c r="Z272" s="373" t="s">
        <v>913</v>
      </c>
      <c r="AA272" s="373" t="s">
        <v>913</v>
      </c>
      <c r="AB272" s="27" t="s">
        <v>1276</v>
      </c>
    </row>
    <row r="273" spans="1:31" ht="39.75" customHeight="1">
      <c r="A273" s="659" t="s">
        <v>1277</v>
      </c>
      <c r="B273" s="359" t="s">
        <v>28</v>
      </c>
      <c r="C273" s="360">
        <v>45960</v>
      </c>
      <c r="D273" s="358" t="s">
        <v>52</v>
      </c>
      <c r="E273" s="360">
        <v>45927</v>
      </c>
      <c r="F273" s="358" t="s">
        <v>1278</v>
      </c>
      <c r="G273" s="361" t="s">
        <v>1279</v>
      </c>
      <c r="H273" s="362">
        <v>86</v>
      </c>
      <c r="I273" s="1140" t="s">
        <v>760</v>
      </c>
      <c r="J273" s="362" t="s">
        <v>30</v>
      </c>
      <c r="K273" s="360">
        <v>45917</v>
      </c>
      <c r="L273" s="362" t="s">
        <v>110</v>
      </c>
      <c r="M273" s="650">
        <v>45500</v>
      </c>
      <c r="N273" s="415"/>
      <c r="O273" s="415"/>
      <c r="P273" s="362" t="s">
        <v>110</v>
      </c>
      <c r="Q273" s="565" t="s">
        <v>38</v>
      </c>
      <c r="R273" s="363">
        <v>45917</v>
      </c>
      <c r="S273" s="364">
        <v>3242</v>
      </c>
      <c r="T273" s="382">
        <v>3228</v>
      </c>
      <c r="U273" s="1151">
        <f>IFERROR($T273/$S273, 0)</f>
        <v>0.99568167797655771</v>
      </c>
      <c r="V273" s="505">
        <v>45930</v>
      </c>
      <c r="W273" s="280">
        <v>0</v>
      </c>
      <c r="X273" s="280">
        <v>0</v>
      </c>
      <c r="Y273" s="333">
        <v>0</v>
      </c>
      <c r="Z273" s="363">
        <v>45958</v>
      </c>
      <c r="AA273" s="363">
        <v>45958</v>
      </c>
      <c r="AB273" s="1238"/>
    </row>
    <row r="274" spans="1:31" ht="39.75" customHeight="1">
      <c r="A274" s="952" t="s">
        <v>1280</v>
      </c>
      <c r="B274" s="575" t="s">
        <v>28</v>
      </c>
      <c r="C274" s="608">
        <v>45991</v>
      </c>
      <c r="D274" s="688" t="s">
        <v>50</v>
      </c>
      <c r="E274" s="24">
        <v>45743</v>
      </c>
      <c r="F274" s="576" t="s">
        <v>59</v>
      </c>
      <c r="G274" s="578" t="s">
        <v>387</v>
      </c>
      <c r="H274" s="579">
        <v>69</v>
      </c>
      <c r="I274" s="1140" t="s">
        <v>760</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913</v>
      </c>
      <c r="AA274" s="373" t="s">
        <v>913</v>
      </c>
      <c r="AB274" s="27" t="s">
        <v>1281</v>
      </c>
    </row>
    <row r="275" spans="1:31" ht="39.75" customHeight="1">
      <c r="A275" s="828" t="s">
        <v>1282</v>
      </c>
      <c r="B275" s="359" t="s">
        <v>28</v>
      </c>
      <c r="C275" s="701">
        <v>46008</v>
      </c>
      <c r="D275" s="701" t="s">
        <v>1283</v>
      </c>
      <c r="E275" s="712">
        <v>45743</v>
      </c>
      <c r="F275" s="713" t="s">
        <v>59</v>
      </c>
      <c r="G275" s="713" t="s">
        <v>1284</v>
      </c>
      <c r="H275" s="714">
        <v>54</v>
      </c>
      <c r="I275" s="1140" t="s">
        <v>760</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913</v>
      </c>
      <c r="AA275" s="373" t="s">
        <v>913</v>
      </c>
      <c r="AB275" s="1182" t="s">
        <v>1285</v>
      </c>
    </row>
    <row r="276" spans="1:31" ht="39.75" customHeight="1">
      <c r="A276" s="952" t="s">
        <v>392</v>
      </c>
      <c r="B276" s="575" t="s">
        <v>28</v>
      </c>
      <c r="C276" s="608">
        <v>45991</v>
      </c>
      <c r="D276" s="679" t="s">
        <v>1286</v>
      </c>
      <c r="E276" s="577">
        <v>45735</v>
      </c>
      <c r="F276" s="576" t="s">
        <v>59</v>
      </c>
      <c r="G276" s="578" t="s">
        <v>393</v>
      </c>
      <c r="H276" s="579">
        <v>70</v>
      </c>
      <c r="I276" s="1140" t="s">
        <v>760</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28" t="s">
        <v>1288</v>
      </c>
      <c r="B277" s="359" t="s">
        <v>28</v>
      </c>
      <c r="C277" s="701">
        <v>46080</v>
      </c>
      <c r="D277" s="366" t="s">
        <v>1289</v>
      </c>
      <c r="E277" s="712">
        <v>45700</v>
      </c>
      <c r="F277" s="366" t="s">
        <v>59</v>
      </c>
      <c r="G277" s="712" t="s">
        <v>395</v>
      </c>
      <c r="H277" s="714">
        <v>81</v>
      </c>
      <c r="I277" s="1140" t="s">
        <v>760</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913</v>
      </c>
      <c r="AA277" s="373" t="s">
        <v>913</v>
      </c>
      <c r="AB277" s="834" t="s">
        <v>1290</v>
      </c>
    </row>
    <row r="278" spans="1:31" ht="39.75" customHeight="1">
      <c r="A278" s="563" t="s">
        <v>1291</v>
      </c>
      <c r="B278" s="359" t="s">
        <v>28</v>
      </c>
      <c r="C278" s="360">
        <v>45991</v>
      </c>
      <c r="D278" s="360" t="s">
        <v>50</v>
      </c>
      <c r="E278" s="367">
        <v>45743</v>
      </c>
      <c r="F278" s="366" t="s">
        <v>59</v>
      </c>
      <c r="G278" s="368" t="s">
        <v>401</v>
      </c>
      <c r="H278" s="369">
        <v>70</v>
      </c>
      <c r="I278" s="1140" t="s">
        <v>760</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49"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1020</v>
      </c>
      <c r="E280" s="24">
        <v>45708</v>
      </c>
      <c r="F280" s="577" t="s">
        <v>55</v>
      </c>
      <c r="G280" s="578" t="s">
        <v>430</v>
      </c>
      <c r="H280" s="579">
        <v>0</v>
      </c>
      <c r="I280" s="579" t="s">
        <v>760</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8" t="s">
        <v>514</v>
      </c>
      <c r="B281" s="1369" t="s">
        <v>28</v>
      </c>
      <c r="C281" s="1370">
        <v>46048</v>
      </c>
      <c r="D281" s="1370" t="s">
        <v>1283</v>
      </c>
      <c r="E281" s="1371">
        <v>45748</v>
      </c>
      <c r="F281" s="1372" t="s">
        <v>59</v>
      </c>
      <c r="G281" s="1354" t="s">
        <v>1293</v>
      </c>
      <c r="H281" s="1269">
        <v>0</v>
      </c>
      <c r="I281" s="1269" t="s">
        <v>760</v>
      </c>
      <c r="J281" s="1331" t="s">
        <v>30</v>
      </c>
      <c r="K281" s="1371">
        <v>45742</v>
      </c>
      <c r="L281" s="1331" t="s">
        <v>110</v>
      </c>
      <c r="M281" s="1373">
        <v>13442.35</v>
      </c>
      <c r="N281" s="558"/>
      <c r="O281" s="582"/>
      <c r="P281" s="1331" t="s">
        <v>110</v>
      </c>
      <c r="Q281" s="1374" t="s">
        <v>38</v>
      </c>
      <c r="R281" s="1332">
        <v>46027</v>
      </c>
      <c r="S281" s="1375">
        <v>831</v>
      </c>
      <c r="T281" s="1378">
        <v>910</v>
      </c>
      <c r="U281" s="3">
        <f>IFERROR(Table5[[#This Row],[Actual Redline Completed Footage UG]]/Table5[[#This Row],[Footage UG]], 0)</f>
        <v>1.095066185318893</v>
      </c>
      <c r="V281" s="1332">
        <v>46034</v>
      </c>
      <c r="W281" s="1283">
        <v>0</v>
      </c>
      <c r="X281" s="1283">
        <v>0</v>
      </c>
      <c r="Y281" s="1376">
        <v>0</v>
      </c>
      <c r="Z281" s="373" t="s">
        <v>913</v>
      </c>
      <c r="AA281" s="373" t="s">
        <v>913</v>
      </c>
      <c r="AB281" s="1377"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760</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9" t="s">
        <v>1297</v>
      </c>
      <c r="E283" s="24">
        <v>45938</v>
      </c>
      <c r="F283" s="366" t="s">
        <v>59</v>
      </c>
      <c r="G283" s="1234"/>
      <c r="H283" s="579">
        <v>193</v>
      </c>
      <c r="I283" s="1140" t="s">
        <v>760</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913</v>
      </c>
      <c r="AA283" s="373" t="s">
        <v>913</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760</v>
      </c>
      <c r="J284" s="362" t="s">
        <v>36</v>
      </c>
      <c r="K284" s="24" t="s">
        <v>260</v>
      </c>
      <c r="L284" s="640" t="s">
        <v>110</v>
      </c>
      <c r="M284" s="939">
        <v>42766.5</v>
      </c>
      <c r="N284" s="558"/>
      <c r="O284" s="558"/>
      <c r="P284" s="20" t="s">
        <v>110</v>
      </c>
      <c r="Q284" s="812" t="s">
        <v>38</v>
      </c>
      <c r="R284" s="21">
        <v>45939</v>
      </c>
      <c r="S284" s="5">
        <v>6699</v>
      </c>
      <c r="T284" s="813">
        <v>7175</v>
      </c>
      <c r="U284" s="1151">
        <f>IFERROR($T284/$S284, 0)</f>
        <v>1.0710553814002091</v>
      </c>
      <c r="V284" s="21">
        <v>45954</v>
      </c>
      <c r="W284" s="466">
        <v>1</v>
      </c>
      <c r="X284" s="466">
        <v>1</v>
      </c>
      <c r="Y284" s="365">
        <v>1</v>
      </c>
      <c r="Z284" s="373" t="s">
        <v>913</v>
      </c>
      <c r="AA284" s="373" t="s">
        <v>913</v>
      </c>
      <c r="AB284" s="1018"/>
      <c r="AC284" s="342"/>
      <c r="AD284" s="818"/>
      <c r="AE284" s="1014"/>
    </row>
    <row r="285" spans="1:31" ht="39.75" customHeight="1">
      <c r="A285" s="659" t="s">
        <v>1300</v>
      </c>
      <c r="B285" s="359" t="s">
        <v>28</v>
      </c>
      <c r="C285" s="701">
        <v>46008</v>
      </c>
      <c r="D285" s="701" t="s">
        <v>1031</v>
      </c>
      <c r="E285" s="712">
        <v>45958</v>
      </c>
      <c r="F285" s="366" t="s">
        <v>59</v>
      </c>
      <c r="G285" s="713" t="s">
        <v>1301</v>
      </c>
      <c r="H285" s="714">
        <v>517</v>
      </c>
      <c r="I285" s="1140" t="s">
        <v>865</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913</v>
      </c>
      <c r="AA285" s="373" t="s">
        <v>913</v>
      </c>
      <c r="AB285" s="1019" t="s">
        <v>1302</v>
      </c>
      <c r="AC285" s="342"/>
      <c r="AD285" s="818"/>
      <c r="AE285" s="1014"/>
    </row>
    <row r="286" spans="1:31" ht="39.75" customHeight="1">
      <c r="A286" s="563" t="s">
        <v>1303</v>
      </c>
      <c r="B286" s="642" t="s">
        <v>1039</v>
      </c>
      <c r="C286" s="360">
        <v>46045</v>
      </c>
      <c r="D286" s="375" t="s">
        <v>56</v>
      </c>
      <c r="E286" s="360">
        <v>45959</v>
      </c>
      <c r="F286" s="358" t="s">
        <v>1048</v>
      </c>
      <c r="G286" s="361" t="s">
        <v>1304</v>
      </c>
      <c r="H286" s="680">
        <v>78</v>
      </c>
      <c r="I286" s="372" t="s">
        <v>760</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913</v>
      </c>
      <c r="AB286" s="823" t="s">
        <v>1305</v>
      </c>
      <c r="AC286" s="342"/>
      <c r="AD286" s="818"/>
      <c r="AE286" s="1014"/>
    </row>
    <row r="287" spans="1:31" ht="39.75" customHeight="1">
      <c r="A287" s="949" t="s">
        <v>1306</v>
      </c>
      <c r="B287" s="355" t="s">
        <v>1039</v>
      </c>
      <c r="C287" s="299">
        <v>46019</v>
      </c>
      <c r="D287" s="1240" t="s">
        <v>56</v>
      </c>
      <c r="E287" s="299">
        <v>45959</v>
      </c>
      <c r="F287" s="298" t="s">
        <v>1048</v>
      </c>
      <c r="G287" s="495" t="s">
        <v>1307</v>
      </c>
      <c r="H287" s="677">
        <v>89</v>
      </c>
      <c r="I287" s="1237" t="s">
        <v>760</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1039</v>
      </c>
      <c r="C288" s="299">
        <v>46052</v>
      </c>
      <c r="D288" s="1240" t="s">
        <v>56</v>
      </c>
      <c r="E288" s="763">
        <v>45959</v>
      </c>
      <c r="F288" s="764" t="s">
        <v>1048</v>
      </c>
      <c r="G288" s="764" t="s">
        <v>1310</v>
      </c>
      <c r="H288" s="775">
        <v>83</v>
      </c>
      <c r="I288" s="1237" t="s">
        <v>760</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913</v>
      </c>
      <c r="AB288" s="1021" t="s">
        <v>1311</v>
      </c>
      <c r="AC288" s="342"/>
      <c r="AD288" s="818"/>
      <c r="AE288" s="1014"/>
    </row>
    <row r="289" spans="1:31" ht="39.75" customHeight="1">
      <c r="A289" s="573" t="s">
        <v>1312</v>
      </c>
      <c r="B289" s="782" t="s">
        <v>1039</v>
      </c>
      <c r="C289" s="24">
        <v>46045</v>
      </c>
      <c r="D289" s="577" t="s">
        <v>56</v>
      </c>
      <c r="E289" s="24"/>
      <c r="F289" s="576" t="s">
        <v>1048</v>
      </c>
      <c r="G289" s="578"/>
      <c r="H289" s="783">
        <v>85</v>
      </c>
      <c r="I289" s="584" t="s">
        <v>760</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1039</v>
      </c>
      <c r="C290" s="299">
        <v>46052</v>
      </c>
      <c r="D290" s="1240" t="s">
        <v>56</v>
      </c>
      <c r="E290" s="763">
        <v>45993</v>
      </c>
      <c r="F290" s="764" t="s">
        <v>854</v>
      </c>
      <c r="G290" s="764" t="s">
        <v>1315</v>
      </c>
      <c r="H290" s="775">
        <v>89</v>
      </c>
      <c r="I290" s="1237" t="s">
        <v>760</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913</v>
      </c>
      <c r="AB290" s="1021" t="s">
        <v>1316</v>
      </c>
      <c r="AC290" s="342"/>
      <c r="AD290" s="818"/>
      <c r="AE290" s="1014"/>
    </row>
    <row r="291" spans="1:31" ht="39.75" customHeight="1">
      <c r="A291" s="949" t="s">
        <v>1317</v>
      </c>
      <c r="B291" s="355" t="s">
        <v>1039</v>
      </c>
      <c r="C291" s="299">
        <v>46045</v>
      </c>
      <c r="D291" s="1240" t="s">
        <v>56</v>
      </c>
      <c r="E291" s="299">
        <v>45959</v>
      </c>
      <c r="F291" s="298" t="s">
        <v>854</v>
      </c>
      <c r="G291" s="495"/>
      <c r="H291" s="300">
        <v>89</v>
      </c>
      <c r="I291" s="1237" t="s">
        <v>760</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1039</v>
      </c>
      <c r="C292" s="763">
        <v>46052</v>
      </c>
      <c r="D292" s="1240" t="s">
        <v>56</v>
      </c>
      <c r="E292" s="763">
        <v>45987</v>
      </c>
      <c r="F292" s="764" t="s">
        <v>854</v>
      </c>
      <c r="G292" s="764" t="s">
        <v>1320</v>
      </c>
      <c r="H292" s="765">
        <v>85</v>
      </c>
      <c r="I292" s="1237" t="s">
        <v>760</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913</v>
      </c>
      <c r="AB292" s="1021" t="s">
        <v>1321</v>
      </c>
      <c r="AC292" s="342"/>
      <c r="AD292" s="818"/>
      <c r="AE292" s="1014"/>
    </row>
    <row r="293" spans="1:31" ht="39.75" customHeight="1">
      <c r="A293" s="938" t="s">
        <v>1322</v>
      </c>
      <c r="B293" s="355" t="s">
        <v>1039</v>
      </c>
      <c r="C293" s="299">
        <v>46052</v>
      </c>
      <c r="D293" s="1240" t="s">
        <v>56</v>
      </c>
      <c r="E293" s="763">
        <v>45987</v>
      </c>
      <c r="F293" s="799" t="s">
        <v>854</v>
      </c>
      <c r="G293" s="764" t="s">
        <v>1323</v>
      </c>
      <c r="H293" s="765">
        <v>78</v>
      </c>
      <c r="I293" s="304" t="s">
        <v>760</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913</v>
      </c>
      <c r="AB293" s="1021" t="s">
        <v>1324</v>
      </c>
      <c r="AC293" s="342"/>
      <c r="AD293" s="818"/>
      <c r="AE293" s="1014"/>
    </row>
    <row r="294" spans="1:31" ht="39.75" customHeight="1">
      <c r="A294" s="970" t="s">
        <v>1325</v>
      </c>
      <c r="B294" s="1241" t="s">
        <v>1039</v>
      </c>
      <c r="C294" s="299">
        <v>46052</v>
      </c>
      <c r="D294" s="1242" t="s">
        <v>56</v>
      </c>
      <c r="E294" s="762">
        <v>45987</v>
      </c>
      <c r="F294" s="702" t="s">
        <v>854</v>
      </c>
      <c r="G294" s="764" t="s">
        <v>1326</v>
      </c>
      <c r="H294" s="765">
        <v>73</v>
      </c>
      <c r="I294" s="304" t="s">
        <v>760</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913</v>
      </c>
      <c r="AB294" s="1021" t="s">
        <v>1327</v>
      </c>
      <c r="AC294" s="342"/>
      <c r="AD294" s="818"/>
      <c r="AE294" s="1014"/>
    </row>
    <row r="295" spans="1:31" ht="39.75" customHeight="1">
      <c r="A295" s="938" t="s">
        <v>1328</v>
      </c>
      <c r="B295" s="355" t="s">
        <v>1039</v>
      </c>
      <c r="C295" s="763">
        <v>46019</v>
      </c>
      <c r="D295" s="1240" t="s">
        <v>56</v>
      </c>
      <c r="E295" s="763">
        <v>45959</v>
      </c>
      <c r="F295" s="764" t="s">
        <v>854</v>
      </c>
      <c r="G295" s="764" t="s">
        <v>1329</v>
      </c>
      <c r="H295" s="765">
        <v>0</v>
      </c>
      <c r="I295" s="1237" t="s">
        <v>760</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913</v>
      </c>
      <c r="AB295" s="1020" t="s">
        <v>1330</v>
      </c>
      <c r="AC295" s="342"/>
      <c r="AD295" s="818"/>
      <c r="AE295" s="1014"/>
    </row>
    <row r="296" spans="1:31" ht="39.75" customHeight="1">
      <c r="A296" s="938" t="s">
        <v>1331</v>
      </c>
      <c r="B296" s="355" t="s">
        <v>1039</v>
      </c>
      <c r="C296" s="763">
        <v>46019</v>
      </c>
      <c r="D296" s="1240" t="s">
        <v>56</v>
      </c>
      <c r="E296" s="763">
        <v>45959</v>
      </c>
      <c r="F296" s="764" t="s">
        <v>854</v>
      </c>
      <c r="G296" s="764" t="s">
        <v>1332</v>
      </c>
      <c r="H296" s="765">
        <v>0</v>
      </c>
      <c r="I296" s="1237" t="s">
        <v>760</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913</v>
      </c>
      <c r="AB296" s="1020" t="s">
        <v>1333</v>
      </c>
      <c r="AC296" s="342"/>
      <c r="AD296" s="818"/>
      <c r="AE296" s="1014"/>
    </row>
    <row r="297" spans="1:31" ht="39.75" customHeight="1">
      <c r="A297" s="851" t="s">
        <v>1334</v>
      </c>
      <c r="B297" s="782" t="s">
        <v>1039</v>
      </c>
      <c r="C297" s="793">
        <v>46052</v>
      </c>
      <c r="D297" s="577" t="s">
        <v>56</v>
      </c>
      <c r="E297" s="793">
        <v>46027</v>
      </c>
      <c r="F297" s="850" t="s">
        <v>912</v>
      </c>
      <c r="G297" s="850"/>
      <c r="H297" s="579">
        <v>68</v>
      </c>
      <c r="I297" s="584" t="s">
        <v>760</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913</v>
      </c>
      <c r="AB297" s="1021" t="s">
        <v>1335</v>
      </c>
      <c r="AC297" s="342"/>
      <c r="AD297" s="818"/>
      <c r="AE297" s="1014"/>
    </row>
    <row r="298" spans="1:31" ht="39.75" customHeight="1">
      <c r="A298" s="938" t="s">
        <v>1336</v>
      </c>
      <c r="B298" s="1241" t="s">
        <v>1039</v>
      </c>
      <c r="C298" s="763">
        <v>46052</v>
      </c>
      <c r="D298" s="1242" t="s">
        <v>56</v>
      </c>
      <c r="E298" s="762">
        <v>46027</v>
      </c>
      <c r="F298" s="799" t="s">
        <v>912</v>
      </c>
      <c r="G298" s="764"/>
      <c r="H298" s="20">
        <v>81</v>
      </c>
      <c r="I298" s="304" t="s">
        <v>760</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913</v>
      </c>
      <c r="AB298" s="1021" t="s">
        <v>1337</v>
      </c>
      <c r="AC298" s="342"/>
      <c r="AD298" s="818"/>
      <c r="AE298" s="1014"/>
    </row>
    <row r="299" spans="1:31" ht="39.75" customHeight="1">
      <c r="A299" s="949" t="s">
        <v>1338</v>
      </c>
      <c r="B299" s="1241" t="s">
        <v>1039</v>
      </c>
      <c r="C299" s="299">
        <v>46052</v>
      </c>
      <c r="D299" s="1242" t="s">
        <v>56</v>
      </c>
      <c r="E299" s="762">
        <v>46027</v>
      </c>
      <c r="F299" s="1243" t="s">
        <v>912</v>
      </c>
      <c r="G299" s="764"/>
      <c r="H299" s="20">
        <v>68</v>
      </c>
      <c r="I299" s="304" t="s">
        <v>760</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913</v>
      </c>
      <c r="AB299" s="1021" t="s">
        <v>1339</v>
      </c>
      <c r="AC299" s="342"/>
      <c r="AD299" s="818"/>
      <c r="AE299" s="1014"/>
    </row>
    <row r="300" spans="1:31" ht="39.75" customHeight="1">
      <c r="A300" s="938" t="s">
        <v>1340</v>
      </c>
      <c r="B300" s="1241" t="s">
        <v>1039</v>
      </c>
      <c r="C300" s="763">
        <v>46052</v>
      </c>
      <c r="D300" s="1242" t="s">
        <v>56</v>
      </c>
      <c r="E300" s="762">
        <v>46027</v>
      </c>
      <c r="F300" s="799" t="s">
        <v>912</v>
      </c>
      <c r="G300" s="764"/>
      <c r="H300" s="20">
        <v>90</v>
      </c>
      <c r="I300" s="304" t="s">
        <v>760</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913</v>
      </c>
      <c r="AB300" s="1021" t="s">
        <v>1341</v>
      </c>
      <c r="AC300" s="342"/>
      <c r="AD300" s="818"/>
      <c r="AE300" s="1014"/>
    </row>
    <row r="301" spans="1:31" ht="39.75" customHeight="1">
      <c r="A301" s="952" t="s">
        <v>1342</v>
      </c>
      <c r="B301" s="1241" t="s">
        <v>1039</v>
      </c>
      <c r="C301" s="299">
        <v>46052</v>
      </c>
      <c r="D301" s="1242" t="s">
        <v>56</v>
      </c>
      <c r="E301" s="608">
        <v>46027</v>
      </c>
      <c r="F301" s="799" t="s">
        <v>912</v>
      </c>
      <c r="G301" s="764"/>
      <c r="H301" s="20">
        <v>90</v>
      </c>
      <c r="I301" s="304" t="s">
        <v>760</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913</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5"/>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5"/>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4"/>
      <c r="AD304" s="1232"/>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5" t="s">
        <v>840</v>
      </c>
    </row>
    <row r="306" spans="1:29" ht="39.75" customHeight="1">
      <c r="A306" s="1005" t="s">
        <v>120</v>
      </c>
      <c r="B306" s="377" t="s">
        <v>34</v>
      </c>
      <c r="C306" s="367">
        <v>45807</v>
      </c>
      <c r="D306" s="358" t="s">
        <v>816</v>
      </c>
      <c r="E306" s="366" t="s">
        <v>260</v>
      </c>
      <c r="F306" s="358" t="s">
        <v>1005</v>
      </c>
      <c r="G306" s="361" t="s">
        <v>121</v>
      </c>
      <c r="H306" s="362">
        <v>60</v>
      </c>
      <c r="I306" s="372" t="s">
        <v>760</v>
      </c>
      <c r="J306" s="369" t="s">
        <v>36</v>
      </c>
      <c r="K306" s="360">
        <v>45716</v>
      </c>
      <c r="L306" s="369" t="s">
        <v>110</v>
      </c>
      <c r="M306" s="415">
        <v>2075.6999999999998</v>
      </c>
      <c r="N306" s="415"/>
      <c r="O306" s="415"/>
      <c r="P306" s="369" t="s">
        <v>110</v>
      </c>
      <c r="Q306" s="620" t="s">
        <v>38</v>
      </c>
      <c r="R306" s="277" t="s">
        <v>36</v>
      </c>
      <c r="S306" s="9">
        <v>0</v>
      </c>
      <c r="T306" s="277">
        <v>0</v>
      </c>
      <c r="U306" s="1246">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1005</v>
      </c>
      <c r="G307" s="368" t="s">
        <v>127</v>
      </c>
      <c r="H307" s="369">
        <v>79</v>
      </c>
      <c r="I307" s="372" t="s">
        <v>760</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1005</v>
      </c>
      <c r="G308" s="368" t="s">
        <v>1348</v>
      </c>
      <c r="H308" s="369">
        <v>83</v>
      </c>
      <c r="I308" s="372" t="s">
        <v>760</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7">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8"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994</v>
      </c>
      <c r="E311" s="345">
        <v>45698</v>
      </c>
      <c r="F311" s="367" t="s">
        <v>989</v>
      </c>
      <c r="G311" s="1178" t="s">
        <v>360</v>
      </c>
      <c r="H311" s="369">
        <v>82</v>
      </c>
      <c r="I311" s="369" t="s">
        <v>760</v>
      </c>
      <c r="J311" s="369" t="s">
        <v>30</v>
      </c>
      <c r="K311" s="1247">
        <v>45716</v>
      </c>
      <c r="L311" s="372" t="s">
        <v>110</v>
      </c>
      <c r="M311" s="416">
        <v>2025.6</v>
      </c>
      <c r="N311" s="416"/>
      <c r="O311" s="416"/>
      <c r="P311" s="372" t="s">
        <v>110</v>
      </c>
      <c r="Q311" s="622" t="s">
        <v>38</v>
      </c>
      <c r="R311" s="277" t="s">
        <v>36</v>
      </c>
      <c r="S311" s="9">
        <v>0</v>
      </c>
      <c r="T311" s="364">
        <v>0</v>
      </c>
      <c r="U311" s="383">
        <f t="shared" si="2"/>
        <v>0</v>
      </c>
      <c r="V311" s="370">
        <v>45716</v>
      </c>
      <c r="W311" s="3">
        <v>1</v>
      </c>
      <c r="X311" s="1151"/>
      <c r="Y311" s="1151"/>
      <c r="Z311" s="1151"/>
      <c r="AA311" s="1151"/>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6" t="s">
        <v>34</v>
      </c>
      <c r="C318" s="616">
        <v>46053</v>
      </c>
      <c r="D318" s="618" t="s">
        <v>1358</v>
      </c>
      <c r="E318" s="644">
        <v>46030</v>
      </c>
      <c r="F318" s="618" t="s">
        <v>53</v>
      </c>
      <c r="G318" s="961"/>
      <c r="H318" s="754">
        <v>0</v>
      </c>
      <c r="I318" s="1218" t="s">
        <v>760</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4"/>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23840</v>
      </c>
      <c r="Q9">
        <v>8220</v>
      </c>
      <c r="R9">
        <v>39248</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153065</v>
      </c>
      <c r="Q13">
        <v>113546</v>
      </c>
      <c r="R13">
        <v>317509</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1222</v>
      </c>
      <c r="D734">
        <v>740</v>
      </c>
      <c r="G734">
        <v>740</v>
      </c>
    </row>
    <row r="735" spans="1:7">
      <c r="A735" t="s">
        <v>255</v>
      </c>
      <c r="E735">
        <v>267</v>
      </c>
      <c r="G735">
        <v>267</v>
      </c>
    </row>
    <row r="736" spans="1:7">
      <c r="A736" t="s">
        <v>1115</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1222</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1115</v>
      </c>
      <c r="B754">
        <v>829</v>
      </c>
      <c r="D754">
        <v>863</v>
      </c>
      <c r="E754">
        <v>499</v>
      </c>
      <c r="F754">
        <v>475</v>
      </c>
      <c r="G754">
        <v>2666</v>
      </c>
    </row>
    <row r="755" spans="1:7">
      <c r="A755" t="s">
        <v>1218</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1222</v>
      </c>
    </row>
    <row r="769" spans="1:7">
      <c r="A769" t="s">
        <v>875</v>
      </c>
    </row>
    <row r="770" spans="1:7">
      <c r="A770" t="s">
        <v>132</v>
      </c>
      <c r="C770">
        <v>120</v>
      </c>
      <c r="D770">
        <v>190</v>
      </c>
      <c r="G770">
        <v>310</v>
      </c>
    </row>
    <row r="771" spans="1:7">
      <c r="A771" t="s">
        <v>1115</v>
      </c>
      <c r="B771">
        <v>839</v>
      </c>
      <c r="D771">
        <v>616</v>
      </c>
      <c r="E771">
        <v>969</v>
      </c>
      <c r="F771">
        <v>552</v>
      </c>
      <c r="G771">
        <v>2976</v>
      </c>
    </row>
    <row r="772" spans="1:7">
      <c r="A772" t="s">
        <v>1218</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1203</v>
      </c>
      <c r="C778">
        <v>1231</v>
      </c>
      <c r="D778">
        <v>1538</v>
      </c>
      <c r="E778">
        <v>1377</v>
      </c>
      <c r="G778">
        <v>4146</v>
      </c>
    </row>
    <row r="779" spans="1:7">
      <c r="A779" t="s">
        <v>1209</v>
      </c>
      <c r="D779">
        <v>1205</v>
      </c>
      <c r="E779">
        <v>1000</v>
      </c>
      <c r="G779">
        <v>2205</v>
      </c>
    </row>
    <row r="780" spans="1:7">
      <c r="A780" t="s">
        <v>857</v>
      </c>
      <c r="D780">
        <v>240</v>
      </c>
      <c r="E780">
        <v>504</v>
      </c>
      <c r="G780">
        <v>744</v>
      </c>
    </row>
    <row r="781" spans="1:7">
      <c r="A781" t="s">
        <v>1404</v>
      </c>
      <c r="F781">
        <v>4135</v>
      </c>
      <c r="G781">
        <v>4135</v>
      </c>
    </row>
    <row r="782" spans="1:7">
      <c r="A782" t="s">
        <v>1140</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1115</v>
      </c>
      <c r="B795">
        <v>1375</v>
      </c>
      <c r="C795">
        <v>1016</v>
      </c>
      <c r="D795">
        <v>312</v>
      </c>
      <c r="E795">
        <v>1304</v>
      </c>
      <c r="F795">
        <v>617</v>
      </c>
      <c r="G795">
        <v>4624</v>
      </c>
    </row>
    <row r="796" spans="1:7">
      <c r="A796" t="s">
        <v>1218</v>
      </c>
    </row>
    <row r="797" spans="1:7">
      <c r="A797" t="s">
        <v>1403</v>
      </c>
      <c r="B797">
        <v>1418</v>
      </c>
      <c r="C797">
        <v>701</v>
      </c>
      <c r="E797">
        <v>614</v>
      </c>
      <c r="F797">
        <v>486</v>
      </c>
      <c r="G797">
        <v>3219</v>
      </c>
    </row>
    <row r="798" spans="1:7">
      <c r="A798" t="s">
        <v>1203</v>
      </c>
      <c r="B798">
        <v>600</v>
      </c>
      <c r="G798">
        <v>600</v>
      </c>
    </row>
    <row r="799" spans="1:7">
      <c r="A799" t="s">
        <v>1209</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1140</v>
      </c>
      <c r="B802">
        <v>454</v>
      </c>
      <c r="C802">
        <v>251</v>
      </c>
      <c r="D802">
        <v>224</v>
      </c>
      <c r="E802">
        <v>789</v>
      </c>
      <c r="G802">
        <v>1718</v>
      </c>
    </row>
    <row r="803" spans="1:7">
      <c r="A803" t="s">
        <v>1277</v>
      </c>
      <c r="C803">
        <v>1253</v>
      </c>
      <c r="D803">
        <v>1351</v>
      </c>
      <c r="E803">
        <v>443</v>
      </c>
      <c r="G803">
        <v>3047</v>
      </c>
    </row>
    <row r="804" spans="1:7">
      <c r="A804" t="s">
        <v>881</v>
      </c>
      <c r="C804">
        <v>1850</v>
      </c>
      <c r="D804">
        <v>1276</v>
      </c>
      <c r="E804">
        <v>1479</v>
      </c>
      <c r="G804">
        <v>4605</v>
      </c>
    </row>
    <row r="805" spans="1:7">
      <c r="A805" t="s">
        <v>1229</v>
      </c>
      <c r="D805">
        <v>1118</v>
      </c>
      <c r="E805">
        <v>1472</v>
      </c>
      <c r="G805">
        <v>2590</v>
      </c>
    </row>
    <row r="806" spans="1:7">
      <c r="A806" t="s">
        <v>1227</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1115</v>
      </c>
      <c r="B819">
        <v>768</v>
      </c>
      <c r="C819">
        <v>1014</v>
      </c>
      <c r="G819">
        <v>1782</v>
      </c>
    </row>
    <row r="820" spans="1:7">
      <c r="A820" t="s">
        <v>1403</v>
      </c>
      <c r="B820">
        <v>225</v>
      </c>
      <c r="C820">
        <v>1287</v>
      </c>
      <c r="D820">
        <v>1185</v>
      </c>
      <c r="E820">
        <v>508</v>
      </c>
      <c r="G820">
        <v>3205</v>
      </c>
    </row>
    <row r="821" spans="1:7">
      <c r="A821" t="s">
        <v>1209</v>
      </c>
      <c r="D821">
        <v>334</v>
      </c>
      <c r="G821">
        <v>334</v>
      </c>
    </row>
    <row r="822" spans="1:7">
      <c r="A822" t="s">
        <v>1404</v>
      </c>
      <c r="C822">
        <v>216</v>
      </c>
      <c r="G822">
        <v>216</v>
      </c>
    </row>
    <row r="823" spans="1:7">
      <c r="A823" t="s">
        <v>1140</v>
      </c>
      <c r="B823">
        <v>1088</v>
      </c>
      <c r="C823">
        <v>557</v>
      </c>
      <c r="D823">
        <v>512</v>
      </c>
      <c r="E823">
        <v>369</v>
      </c>
      <c r="G823">
        <v>2526</v>
      </c>
    </row>
    <row r="824" spans="1:7">
      <c r="A824" t="s">
        <v>1277</v>
      </c>
      <c r="B824">
        <v>192</v>
      </c>
      <c r="G824">
        <v>192</v>
      </c>
    </row>
    <row r="825" spans="1:7">
      <c r="A825" t="s">
        <v>1229</v>
      </c>
      <c r="B825">
        <v>1174</v>
      </c>
      <c r="C825">
        <v>1597</v>
      </c>
      <c r="D825">
        <v>308</v>
      </c>
      <c r="G825">
        <v>3079</v>
      </c>
    </row>
    <row r="826" spans="1:7">
      <c r="A826" t="s">
        <v>1227</v>
      </c>
      <c r="B826">
        <v>1545</v>
      </c>
      <c r="C826">
        <v>995</v>
      </c>
      <c r="G826">
        <v>2540</v>
      </c>
    </row>
    <row r="827" spans="1:7">
      <c r="A827" t="s">
        <v>1178</v>
      </c>
      <c r="D827">
        <v>333</v>
      </c>
      <c r="G827">
        <v>333</v>
      </c>
    </row>
    <row r="828" spans="1:7">
      <c r="A828" t="s">
        <v>1406</v>
      </c>
      <c r="D828">
        <v>160</v>
      </c>
      <c r="G828">
        <v>160</v>
      </c>
    </row>
    <row r="829" spans="1:7">
      <c r="A829" t="s">
        <v>553</v>
      </c>
      <c r="D829">
        <v>1282</v>
      </c>
      <c r="E829">
        <v>980</v>
      </c>
      <c r="G829">
        <v>2262</v>
      </c>
    </row>
    <row r="830" spans="1:7">
      <c r="A830" t="s">
        <v>1121</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1115</v>
      </c>
      <c r="D839">
        <v>986</v>
      </c>
      <c r="G839">
        <v>986</v>
      </c>
    </row>
    <row r="840" spans="1:7">
      <c r="A840" t="s">
        <v>1403</v>
      </c>
      <c r="B840">
        <v>916</v>
      </c>
      <c r="C840">
        <v>144</v>
      </c>
      <c r="G840">
        <v>1060</v>
      </c>
    </row>
    <row r="841" spans="1:7">
      <c r="A841" t="s">
        <v>1229</v>
      </c>
    </row>
    <row r="842" spans="1:7">
      <c r="A842" t="s">
        <v>1227</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1296</v>
      </c>
      <c r="B846">
        <v>220</v>
      </c>
      <c r="C846">
        <v>435</v>
      </c>
      <c r="D846">
        <v>227</v>
      </c>
      <c r="E846">
        <v>487</v>
      </c>
      <c r="F846">
        <v>123</v>
      </c>
      <c r="G846">
        <v>1492</v>
      </c>
    </row>
    <row r="847" spans="1:7">
      <c r="A847" t="s">
        <v>759</v>
      </c>
      <c r="B847">
        <v>60</v>
      </c>
      <c r="C847">
        <v>219</v>
      </c>
      <c r="G847">
        <v>279</v>
      </c>
    </row>
    <row r="848" spans="1:7">
      <c r="A848" t="s">
        <v>975</v>
      </c>
      <c r="D848">
        <v>240</v>
      </c>
      <c r="G848">
        <v>240</v>
      </c>
    </row>
    <row r="849" spans="1:7">
      <c r="A849" t="s">
        <v>1408</v>
      </c>
      <c r="C849">
        <v>1603</v>
      </c>
      <c r="D849">
        <v>791</v>
      </c>
      <c r="E849">
        <v>2803</v>
      </c>
      <c r="G849">
        <v>5197</v>
      </c>
    </row>
    <row r="850" spans="1:7">
      <c r="A850" t="s">
        <v>1130</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1136</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1178</v>
      </c>
    </row>
    <row r="865" spans="1:7">
      <c r="A865" t="s">
        <v>1296</v>
      </c>
      <c r="C865">
        <v>413</v>
      </c>
      <c r="D865">
        <v>190</v>
      </c>
      <c r="E865">
        <v>1194</v>
      </c>
      <c r="F865">
        <v>306</v>
      </c>
      <c r="G865">
        <v>2103</v>
      </c>
    </row>
    <row r="866" spans="1:7">
      <c r="A866" t="s">
        <v>1408</v>
      </c>
      <c r="B866">
        <v>3343</v>
      </c>
      <c r="C866">
        <v>714</v>
      </c>
      <c r="D866">
        <v>2013</v>
      </c>
      <c r="E866">
        <v>1500</v>
      </c>
      <c r="F866">
        <v>1933</v>
      </c>
      <c r="G866">
        <v>9503</v>
      </c>
    </row>
    <row r="867" spans="1:7">
      <c r="A867" t="s">
        <v>1130</v>
      </c>
      <c r="B867">
        <v>1100</v>
      </c>
      <c r="C867">
        <v>527</v>
      </c>
      <c r="D867">
        <v>553</v>
      </c>
      <c r="G867">
        <v>2180</v>
      </c>
    </row>
    <row r="868" spans="1:7">
      <c r="A868" t="s">
        <v>907</v>
      </c>
      <c r="C868">
        <v>230</v>
      </c>
      <c r="G868">
        <v>230</v>
      </c>
    </row>
    <row r="869" spans="1:7">
      <c r="A869" t="s">
        <v>899</v>
      </c>
      <c r="B869">
        <v>853</v>
      </c>
      <c r="G869">
        <v>853</v>
      </c>
    </row>
    <row r="870" spans="1:7">
      <c r="A870" t="s">
        <v>1136</v>
      </c>
      <c r="B870">
        <v>1186</v>
      </c>
      <c r="C870">
        <v>1564</v>
      </c>
      <c r="D870">
        <v>1012</v>
      </c>
      <c r="E870">
        <v>588</v>
      </c>
      <c r="G870">
        <v>4350</v>
      </c>
    </row>
    <row r="871" spans="1:7">
      <c r="A871" t="s">
        <v>1231</v>
      </c>
      <c r="C871">
        <v>1007</v>
      </c>
      <c r="D871">
        <v>1672</v>
      </c>
      <c r="E871">
        <v>1544</v>
      </c>
      <c r="G871">
        <v>4223</v>
      </c>
    </row>
    <row r="872" spans="1:7">
      <c r="A872" t="s">
        <v>926</v>
      </c>
      <c r="C872">
        <v>1182</v>
      </c>
      <c r="D872">
        <v>1604</v>
      </c>
      <c r="E872">
        <v>1268</v>
      </c>
      <c r="G872">
        <v>4054</v>
      </c>
    </row>
    <row r="873" spans="1:7">
      <c r="A873" t="s">
        <v>1151</v>
      </c>
      <c r="D873">
        <v>1624</v>
      </c>
      <c r="E873">
        <v>551</v>
      </c>
      <c r="G873">
        <v>2175</v>
      </c>
    </row>
    <row r="874" spans="1:7">
      <c r="A874" t="s">
        <v>1134</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1115</v>
      </c>
    </row>
    <row r="886" spans="1:7">
      <c r="A886" t="s">
        <v>431</v>
      </c>
      <c r="B886">
        <v>188</v>
      </c>
      <c r="C886">
        <v>140</v>
      </c>
      <c r="G886">
        <v>328</v>
      </c>
    </row>
    <row r="887" spans="1:7">
      <c r="A887" t="s">
        <v>1178</v>
      </c>
      <c r="B887">
        <v>270</v>
      </c>
      <c r="C887">
        <v>60</v>
      </c>
      <c r="G887">
        <v>330</v>
      </c>
    </row>
    <row r="888" spans="1:7">
      <c r="A888" t="s">
        <v>903</v>
      </c>
    </row>
    <row r="889" spans="1:7">
      <c r="A889" t="s">
        <v>1296</v>
      </c>
      <c r="B889">
        <v>203</v>
      </c>
      <c r="C889">
        <v>996</v>
      </c>
      <c r="D889">
        <v>1147</v>
      </c>
      <c r="E889">
        <v>1053</v>
      </c>
      <c r="F889">
        <v>955</v>
      </c>
      <c r="G889">
        <v>4354</v>
      </c>
    </row>
    <row r="890" spans="1:7">
      <c r="A890" t="s">
        <v>1408</v>
      </c>
      <c r="B890">
        <v>820</v>
      </c>
      <c r="C890">
        <v>2077</v>
      </c>
      <c r="D890">
        <v>1096</v>
      </c>
      <c r="G890">
        <v>3993</v>
      </c>
    </row>
    <row r="891" spans="1:7">
      <c r="A891" t="s">
        <v>1130</v>
      </c>
      <c r="C891">
        <v>1647</v>
      </c>
      <c r="D891">
        <v>343</v>
      </c>
      <c r="G891">
        <v>1990</v>
      </c>
    </row>
    <row r="892" spans="1:7">
      <c r="A892" t="s">
        <v>1231</v>
      </c>
      <c r="B892">
        <v>587</v>
      </c>
      <c r="C892">
        <v>115</v>
      </c>
      <c r="G892">
        <v>702</v>
      </c>
    </row>
    <row r="893" spans="1:7">
      <c r="A893" t="s">
        <v>905</v>
      </c>
      <c r="C893">
        <v>1509</v>
      </c>
      <c r="D893">
        <v>1087</v>
      </c>
      <c r="E893">
        <v>777</v>
      </c>
      <c r="G893">
        <v>3373</v>
      </c>
    </row>
    <row r="894" spans="1:7">
      <c r="A894" t="s">
        <v>926</v>
      </c>
      <c r="B894">
        <v>1310</v>
      </c>
      <c r="G894">
        <v>1310</v>
      </c>
    </row>
    <row r="895" spans="1:7">
      <c r="A895" t="s">
        <v>1151</v>
      </c>
      <c r="F895">
        <v>168</v>
      </c>
      <c r="G895">
        <v>168</v>
      </c>
    </row>
    <row r="896" spans="1:7">
      <c r="A896" t="s">
        <v>1134</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1128</v>
      </c>
      <c r="D899">
        <v>3179</v>
      </c>
      <c r="G899">
        <v>3179</v>
      </c>
    </row>
    <row r="900" spans="1:7">
      <c r="A900" t="s">
        <v>1250</v>
      </c>
      <c r="E900">
        <v>978</v>
      </c>
      <c r="G900">
        <v>978</v>
      </c>
    </row>
    <row r="901" spans="1:7">
      <c r="A901" t="s">
        <v>1244</v>
      </c>
      <c r="E901">
        <v>502</v>
      </c>
      <c r="G901">
        <v>502</v>
      </c>
    </row>
    <row r="902" spans="1:7">
      <c r="A902" t="s">
        <v>765</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1115</v>
      </c>
    </row>
    <row r="911" spans="1:7">
      <c r="A911" t="s">
        <v>1140</v>
      </c>
      <c r="F911">
        <v>569</v>
      </c>
      <c r="G911">
        <v>569</v>
      </c>
    </row>
    <row r="912" spans="1:7">
      <c r="A912" t="s">
        <v>1296</v>
      </c>
    </row>
    <row r="913" spans="1:7">
      <c r="A913" t="s">
        <v>759</v>
      </c>
      <c r="D913">
        <v>150</v>
      </c>
      <c r="G913">
        <v>150</v>
      </c>
    </row>
    <row r="914" spans="1:7">
      <c r="A914" t="s">
        <v>1136</v>
      </c>
    </row>
    <row r="915" spans="1:7">
      <c r="A915" t="s">
        <v>926</v>
      </c>
      <c r="B915">
        <v>701</v>
      </c>
      <c r="G915">
        <v>701</v>
      </c>
    </row>
    <row r="916" spans="1:7">
      <c r="A916" t="s">
        <v>1151</v>
      </c>
      <c r="B916">
        <v>463</v>
      </c>
      <c r="C916">
        <v>633</v>
      </c>
      <c r="D916">
        <v>625</v>
      </c>
      <c r="G916">
        <v>1721</v>
      </c>
    </row>
    <row r="917" spans="1:7">
      <c r="A917" t="s">
        <v>1134</v>
      </c>
    </row>
    <row r="918" spans="1:7">
      <c r="A918" t="s">
        <v>1128</v>
      </c>
      <c r="B918">
        <v>882</v>
      </c>
      <c r="C918">
        <v>1072</v>
      </c>
      <c r="D918">
        <v>1034</v>
      </c>
      <c r="E918">
        <v>209</v>
      </c>
      <c r="G918">
        <v>3197</v>
      </c>
    </row>
    <row r="919" spans="1:7">
      <c r="A919" t="s">
        <v>1250</v>
      </c>
      <c r="B919">
        <v>1420</v>
      </c>
      <c r="C919">
        <v>990</v>
      </c>
      <c r="D919">
        <v>549</v>
      </c>
      <c r="G919">
        <v>2959</v>
      </c>
    </row>
    <row r="920" spans="1:7">
      <c r="A920" t="s">
        <v>1244</v>
      </c>
      <c r="B920">
        <v>259</v>
      </c>
      <c r="C920">
        <v>1087</v>
      </c>
      <c r="D920">
        <v>2206</v>
      </c>
      <c r="E920">
        <v>453</v>
      </c>
      <c r="G920">
        <v>4005</v>
      </c>
    </row>
    <row r="921" spans="1:7">
      <c r="A921" t="s">
        <v>765</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1162</v>
      </c>
      <c r="B924">
        <v>207</v>
      </c>
      <c r="G924">
        <v>207</v>
      </c>
    </row>
    <row r="925" spans="1:7">
      <c r="A925" t="s">
        <v>1300</v>
      </c>
      <c r="C925">
        <v>1691</v>
      </c>
      <c r="D925">
        <v>1998</v>
      </c>
      <c r="E925">
        <v>760</v>
      </c>
      <c r="F925">
        <v>3975</v>
      </c>
      <c r="G925">
        <v>8424</v>
      </c>
    </row>
    <row r="926" spans="1:7">
      <c r="A926" t="s">
        <v>983</v>
      </c>
      <c r="D926">
        <v>1031</v>
      </c>
      <c r="G926">
        <v>1031</v>
      </c>
    </row>
    <row r="927" spans="1:7">
      <c r="A927" t="s">
        <v>1149</v>
      </c>
      <c r="E927">
        <v>1063</v>
      </c>
      <c r="F927">
        <v>1263</v>
      </c>
      <c r="G927">
        <v>2326</v>
      </c>
    </row>
    <row r="928" spans="1:7">
      <c r="A928" t="s">
        <v>1298</v>
      </c>
      <c r="F928">
        <v>451</v>
      </c>
      <c r="G928">
        <v>451</v>
      </c>
    </row>
    <row r="929" spans="1:7">
      <c r="A929" t="s">
        <v>1303</v>
      </c>
      <c r="B929">
        <v>3266</v>
      </c>
      <c r="C929">
        <v>3910</v>
      </c>
      <c r="D929">
        <v>346</v>
      </c>
      <c r="G929">
        <v>7522</v>
      </c>
    </row>
    <row r="930" spans="1:7">
      <c r="A930" t="s">
        <v>1309</v>
      </c>
      <c r="C930">
        <v>372</v>
      </c>
      <c r="D930">
        <v>656</v>
      </c>
      <c r="G930">
        <v>1028</v>
      </c>
    </row>
    <row r="931" spans="1:7">
      <c r="A931" t="s">
        <v>1306</v>
      </c>
      <c r="D931">
        <v>2985</v>
      </c>
      <c r="E931">
        <v>2373</v>
      </c>
      <c r="G931">
        <v>5358</v>
      </c>
    </row>
    <row r="932" spans="1:7">
      <c r="A932" t="s">
        <v>1072</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1121</v>
      </c>
    </row>
    <row r="940" spans="1:7">
      <c r="A940" t="s">
        <v>1296</v>
      </c>
      <c r="B940">
        <v>560</v>
      </c>
      <c r="G940">
        <v>560</v>
      </c>
    </row>
    <row r="941" spans="1:7">
      <c r="A941" t="s">
        <v>1136</v>
      </c>
    </row>
    <row r="942" spans="1:7">
      <c r="A942" t="s">
        <v>926</v>
      </c>
      <c r="B942">
        <v>138</v>
      </c>
      <c r="G942">
        <v>138</v>
      </c>
    </row>
    <row r="943" spans="1:7">
      <c r="A943" t="s">
        <v>1134</v>
      </c>
    </row>
    <row r="944" spans="1:7">
      <c r="A944" t="s">
        <v>1128</v>
      </c>
      <c r="B944">
        <v>96</v>
      </c>
      <c r="G944">
        <v>96</v>
      </c>
    </row>
    <row r="945" spans="1:7">
      <c r="A945" t="s">
        <v>1250</v>
      </c>
      <c r="B945">
        <v>632</v>
      </c>
      <c r="G945">
        <v>632</v>
      </c>
    </row>
    <row r="946" spans="1:7">
      <c r="A946" t="s">
        <v>1244</v>
      </c>
      <c r="B946">
        <v>558</v>
      </c>
      <c r="G946">
        <v>558</v>
      </c>
    </row>
    <row r="947" spans="1:7">
      <c r="A947" t="s">
        <v>765</v>
      </c>
      <c r="B947">
        <v>562</v>
      </c>
      <c r="D947">
        <v>474</v>
      </c>
      <c r="E947">
        <v>606</v>
      </c>
      <c r="F947">
        <v>322</v>
      </c>
      <c r="G947">
        <v>1964</v>
      </c>
    </row>
    <row r="948" spans="1:7">
      <c r="A948" t="s">
        <v>983</v>
      </c>
      <c r="B948">
        <v>1351</v>
      </c>
      <c r="D948">
        <v>890</v>
      </c>
      <c r="G948">
        <v>2241</v>
      </c>
    </row>
    <row r="949" spans="1:7">
      <c r="A949" t="s">
        <v>1072</v>
      </c>
      <c r="B949">
        <v>4084</v>
      </c>
      <c r="D949">
        <v>242</v>
      </c>
      <c r="G949">
        <v>4326</v>
      </c>
    </row>
    <row r="950" spans="1:7">
      <c r="A950" t="s">
        <v>1411</v>
      </c>
      <c r="B950">
        <v>748</v>
      </c>
      <c r="C950">
        <v>1062</v>
      </c>
      <c r="G950">
        <v>1810</v>
      </c>
    </row>
    <row r="951" spans="1:7">
      <c r="A951" t="s">
        <v>768</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798</v>
      </c>
      <c r="D955">
        <v>1486</v>
      </c>
      <c r="E955">
        <v>2912</v>
      </c>
      <c r="F955">
        <v>2125</v>
      </c>
      <c r="G955">
        <v>6523</v>
      </c>
    </row>
    <row r="956" spans="1:7">
      <c r="A956" t="s">
        <v>1317</v>
      </c>
      <c r="D956">
        <v>1264</v>
      </c>
      <c r="E956">
        <v>1281</v>
      </c>
      <c r="G956">
        <v>2545</v>
      </c>
    </row>
    <row r="957" spans="1:7">
      <c r="A957" t="s">
        <v>1412</v>
      </c>
    </row>
    <row r="958" spans="1:7">
      <c r="A958" t="s">
        <v>1077</v>
      </c>
      <c r="D958">
        <v>3678</v>
      </c>
      <c r="E958">
        <v>3382</v>
      </c>
      <c r="G958">
        <v>7060</v>
      </c>
    </row>
    <row r="959" spans="1:7">
      <c r="A959" t="s">
        <v>1413</v>
      </c>
      <c r="F959">
        <v>1505</v>
      </c>
      <c r="G959">
        <v>1505</v>
      </c>
    </row>
    <row r="960" spans="1:7">
      <c r="A960" t="s">
        <v>1331</v>
      </c>
      <c r="E960">
        <v>424</v>
      </c>
      <c r="G960">
        <v>424</v>
      </c>
    </row>
    <row r="961" spans="1:7">
      <c r="A961" t="s">
        <v>1079</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1296</v>
      </c>
      <c r="C970">
        <v>17</v>
      </c>
      <c r="G970">
        <v>17</v>
      </c>
    </row>
    <row r="971" spans="1:7">
      <c r="A971" t="s">
        <v>926</v>
      </c>
    </row>
    <row r="972" spans="1:7">
      <c r="A972" t="s">
        <v>1244</v>
      </c>
      <c r="B972">
        <v>127</v>
      </c>
      <c r="G972">
        <v>127</v>
      </c>
    </row>
    <row r="973" spans="1:7">
      <c r="A973" t="s">
        <v>765</v>
      </c>
      <c r="B973">
        <v>420</v>
      </c>
      <c r="G973">
        <v>420</v>
      </c>
    </row>
    <row r="974" spans="1:7">
      <c r="A974" t="s">
        <v>983</v>
      </c>
    </row>
    <row r="975" spans="1:7">
      <c r="A975" t="s">
        <v>768</v>
      </c>
      <c r="C975">
        <v>1917</v>
      </c>
      <c r="E975">
        <v>272</v>
      </c>
      <c r="G975">
        <v>2189</v>
      </c>
    </row>
    <row r="976" spans="1:7">
      <c r="A976" t="s">
        <v>909</v>
      </c>
      <c r="B976">
        <v>956</v>
      </c>
      <c r="G976">
        <v>956</v>
      </c>
    </row>
    <row r="977" spans="1:7">
      <c r="A977" t="s">
        <v>588</v>
      </c>
      <c r="E977">
        <v>195</v>
      </c>
      <c r="G977">
        <v>195</v>
      </c>
    </row>
    <row r="978" spans="1:7">
      <c r="A978" t="s">
        <v>798</v>
      </c>
      <c r="B978">
        <v>1449</v>
      </c>
      <c r="G978">
        <v>1449</v>
      </c>
    </row>
    <row r="979" spans="1:7">
      <c r="A979" t="s">
        <v>1317</v>
      </c>
      <c r="B979">
        <v>1662</v>
      </c>
      <c r="C979">
        <v>2684</v>
      </c>
      <c r="F979">
        <v>51</v>
      </c>
      <c r="G979">
        <v>4397</v>
      </c>
    </row>
    <row r="980" spans="1:7">
      <c r="A980" t="s">
        <v>1074</v>
      </c>
      <c r="B980">
        <v>5466</v>
      </c>
      <c r="E980">
        <v>2252</v>
      </c>
      <c r="G980">
        <v>7718</v>
      </c>
    </row>
    <row r="981" spans="1:7">
      <c r="A981" t="s">
        <v>1413</v>
      </c>
      <c r="B981">
        <v>907</v>
      </c>
      <c r="G981">
        <v>907</v>
      </c>
    </row>
    <row r="982" spans="1:7">
      <c r="A982" t="s">
        <v>1331</v>
      </c>
      <c r="E982">
        <v>313</v>
      </c>
      <c r="F982">
        <v>3007</v>
      </c>
      <c r="G982">
        <v>3320</v>
      </c>
    </row>
    <row r="983" spans="1:7">
      <c r="A983" t="s">
        <v>1079</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1198</v>
      </c>
      <c r="C987">
        <v>1679</v>
      </c>
      <c r="D987">
        <v>1429</v>
      </c>
      <c r="E987">
        <v>1624</v>
      </c>
      <c r="G987">
        <v>4732</v>
      </c>
    </row>
    <row r="988" spans="1:7">
      <c r="A988" t="s">
        <v>800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1047</v>
      </c>
    </row>
    <row r="992" spans="1:7">
      <c r="A992" t="s">
        <v>1050</v>
      </c>
    </row>
    <row r="993" spans="1:7">
      <c r="A993" t="s">
        <v>1125</v>
      </c>
      <c r="C993">
        <v>136</v>
      </c>
      <c r="D993">
        <v>170</v>
      </c>
      <c r="F993">
        <v>15</v>
      </c>
      <c r="G993">
        <v>321</v>
      </c>
    </row>
    <row r="994" spans="1:7">
      <c r="A994" t="s">
        <v>1082</v>
      </c>
      <c r="E994">
        <v>1420</v>
      </c>
      <c r="F994">
        <v>3043</v>
      </c>
      <c r="G994">
        <v>4463</v>
      </c>
    </row>
    <row r="995" spans="1:7">
      <c r="A995" t="s">
        <v>1085</v>
      </c>
      <c r="E995">
        <v>2376</v>
      </c>
      <c r="F995">
        <v>1217</v>
      </c>
      <c r="G995">
        <v>3593</v>
      </c>
    </row>
    <row r="996" spans="1:7">
      <c r="A996" t="s">
        <v>1174</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1121</v>
      </c>
    </row>
    <row r="1008" spans="1:7">
      <c r="A1008" t="s">
        <v>1151</v>
      </c>
    </row>
    <row r="1009" spans="1:7">
      <c r="A1009" t="s">
        <v>1134</v>
      </c>
    </row>
    <row r="1010" spans="1:7">
      <c r="A1010" t="s">
        <v>1128</v>
      </c>
    </row>
    <row r="1011" spans="1:7">
      <c r="A1011" t="s">
        <v>765</v>
      </c>
      <c r="D1011">
        <v>426</v>
      </c>
      <c r="G1011">
        <v>426</v>
      </c>
    </row>
    <row r="1012" spans="1:7">
      <c r="A1012" t="s">
        <v>1149</v>
      </c>
    </row>
    <row r="1013" spans="1:7">
      <c r="A1013" t="s">
        <v>1303</v>
      </c>
    </row>
    <row r="1014" spans="1:7">
      <c r="A1014" t="s">
        <v>1309</v>
      </c>
      <c r="C1014">
        <v>1175</v>
      </c>
      <c r="G1014">
        <v>1175</v>
      </c>
    </row>
    <row r="1015" spans="1:7">
      <c r="A1015" t="s">
        <v>1306</v>
      </c>
      <c r="C1015">
        <v>996</v>
      </c>
      <c r="G1015">
        <v>996</v>
      </c>
    </row>
    <row r="1016" spans="1:7">
      <c r="A1016" t="s">
        <v>768</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1198</v>
      </c>
      <c r="B1022">
        <v>572</v>
      </c>
      <c r="G1022">
        <v>572</v>
      </c>
    </row>
    <row r="1023" spans="1:7">
      <c r="A1023" t="s">
        <v>1416</v>
      </c>
      <c r="B1023">
        <v>1718</v>
      </c>
      <c r="C1023">
        <v>2478</v>
      </c>
      <c r="D1023">
        <v>1567</v>
      </c>
      <c r="G1023">
        <v>5763</v>
      </c>
    </row>
    <row r="1024" spans="1:7">
      <c r="A1024" t="s">
        <v>1082</v>
      </c>
      <c r="C1024">
        <v>3411</v>
      </c>
      <c r="G1024">
        <v>3411</v>
      </c>
    </row>
    <row r="1025" spans="1:7">
      <c r="A1025" t="s">
        <v>1271</v>
      </c>
      <c r="B1025">
        <v>82</v>
      </c>
      <c r="G1025">
        <v>82</v>
      </c>
    </row>
    <row r="1026" spans="1:7">
      <c r="A1026" t="s">
        <v>1085</v>
      </c>
      <c r="C1026">
        <v>3311</v>
      </c>
      <c r="G1026">
        <v>3311</v>
      </c>
    </row>
    <row r="1027" spans="1:7">
      <c r="A1027" t="s">
        <v>1052</v>
      </c>
    </row>
    <row r="1028" spans="1:7">
      <c r="A1028" t="s">
        <v>1174</v>
      </c>
      <c r="C1028">
        <v>2568</v>
      </c>
      <c r="G1028">
        <v>2568</v>
      </c>
    </row>
    <row r="1029" spans="1:7">
      <c r="A1029" t="s">
        <v>960</v>
      </c>
      <c r="B1029">
        <v>286</v>
      </c>
      <c r="C1029">
        <v>357</v>
      </c>
      <c r="D1029">
        <v>331</v>
      </c>
      <c r="G1029">
        <v>974</v>
      </c>
    </row>
    <row r="1030" spans="1:7">
      <c r="A1030" t="s">
        <v>1171</v>
      </c>
      <c r="B1030">
        <v>1655</v>
      </c>
      <c r="C1030">
        <v>2537</v>
      </c>
      <c r="G1030">
        <v>4192</v>
      </c>
    </row>
    <row r="1031" spans="1:7">
      <c r="A1031" t="s">
        <v>1066</v>
      </c>
      <c r="C1031">
        <v>2382</v>
      </c>
      <c r="G1031">
        <v>2382</v>
      </c>
    </row>
    <row r="1032" spans="1:7">
      <c r="A1032" t="s">
        <v>936</v>
      </c>
      <c r="C1032">
        <v>1100</v>
      </c>
      <c r="D1032">
        <v>855</v>
      </c>
      <c r="G1032">
        <v>1955</v>
      </c>
    </row>
    <row r="1033" spans="1:7">
      <c r="A1033" t="s">
        <v>1417</v>
      </c>
      <c r="C1033">
        <v>486</v>
      </c>
      <c r="G1033">
        <v>486</v>
      </c>
    </row>
    <row r="1034" spans="1:7">
      <c r="A1034" t="s">
        <v>1088</v>
      </c>
      <c r="C1034">
        <v>3634</v>
      </c>
      <c r="G1034">
        <v>3634</v>
      </c>
    </row>
    <row r="1035" spans="1:7">
      <c r="A1035" t="s">
        <v>1418</v>
      </c>
      <c r="D1035">
        <v>955</v>
      </c>
      <c r="G1035">
        <v>955</v>
      </c>
    </row>
    <row r="1036" spans="1:7">
      <c r="A1036" t="s">
        <v>1419</v>
      </c>
    </row>
    <row r="1037" spans="1:7">
      <c r="A1037" t="s">
        <v>1058</v>
      </c>
    </row>
    <row r="1038" spans="1:7">
      <c r="A1038" t="s">
        <v>1312</v>
      </c>
    </row>
    <row r="1039" spans="1:7">
      <c r="A1039" t="s">
        <v>1054</v>
      </c>
    </row>
    <row r="1040" spans="1:7">
      <c r="A1040" t="s">
        <v>1056</v>
      </c>
    </row>
    <row r="1041" spans="1:7">
      <c r="A1041" t="s">
        <v>1060</v>
      </c>
    </row>
    <row r="1042" spans="1:7">
      <c r="A1042" t="s">
        <v>1062</v>
      </c>
    </row>
    <row r="1043" spans="1:7">
      <c r="A1043" t="s">
        <v>1064</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1300</v>
      </c>
      <c r="B1052">
        <v>602</v>
      </c>
      <c r="C1052">
        <v>1069</v>
      </c>
      <c r="D1052">
        <v>1129</v>
      </c>
      <c r="E1052">
        <v>1041</v>
      </c>
      <c r="F1052">
        <v>1824</v>
      </c>
      <c r="G1052">
        <v>5665</v>
      </c>
    </row>
    <row r="1053" spans="1:7">
      <c r="A1053" t="s">
        <v>1309</v>
      </c>
      <c r="B1053">
        <v>1515</v>
      </c>
      <c r="G1053">
        <v>1515</v>
      </c>
    </row>
    <row r="1054" spans="1:7">
      <c r="A1054" t="s">
        <v>1074</v>
      </c>
      <c r="E1054">
        <v>64</v>
      </c>
      <c r="G1054">
        <v>64</v>
      </c>
    </row>
    <row r="1055" spans="1:7">
      <c r="A1055" t="s">
        <v>1077</v>
      </c>
    </row>
    <row r="1056" spans="1:7">
      <c r="A1056" t="s">
        <v>933</v>
      </c>
      <c r="B1056">
        <v>1610</v>
      </c>
      <c r="G1056">
        <v>1610</v>
      </c>
    </row>
    <row r="1057" spans="1:7">
      <c r="A1057" t="s">
        <v>930</v>
      </c>
    </row>
    <row r="1058" spans="1:7">
      <c r="A1058" t="s">
        <v>1082</v>
      </c>
      <c r="E1058">
        <v>52</v>
      </c>
      <c r="G1058">
        <v>52</v>
      </c>
    </row>
    <row r="1059" spans="1:7">
      <c r="A1059" t="s">
        <v>1174</v>
      </c>
      <c r="E1059">
        <v>489</v>
      </c>
      <c r="F1059">
        <v>2020</v>
      </c>
      <c r="G1059">
        <v>2509</v>
      </c>
    </row>
    <row r="1060" spans="1:7">
      <c r="A1060" t="s">
        <v>1171</v>
      </c>
      <c r="B1060">
        <v>2113</v>
      </c>
      <c r="D1060">
        <v>1677</v>
      </c>
      <c r="E1060">
        <v>1316</v>
      </c>
      <c r="G1060">
        <v>5106</v>
      </c>
    </row>
    <row r="1061" spans="1:7">
      <c r="A1061" t="s">
        <v>1066</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1088</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1069</v>
      </c>
      <c r="B1068">
        <v>1391</v>
      </c>
      <c r="C1068">
        <v>2916</v>
      </c>
      <c r="D1068">
        <v>2430</v>
      </c>
      <c r="G1068">
        <v>6737</v>
      </c>
    </row>
    <row r="1069" spans="1:7">
      <c r="A1069" t="s">
        <v>1215</v>
      </c>
      <c r="D1069">
        <v>466</v>
      </c>
      <c r="E1069">
        <v>345</v>
      </c>
      <c r="G1069">
        <v>811</v>
      </c>
    </row>
    <row r="1070" spans="1:7">
      <c r="A1070" t="s">
        <v>939</v>
      </c>
      <c r="E1070">
        <v>1431</v>
      </c>
      <c r="G1070">
        <v>1431</v>
      </c>
    </row>
    <row r="1071" spans="1:7">
      <c r="A1071" t="s">
        <v>896</v>
      </c>
      <c r="D1071">
        <v>1379</v>
      </c>
      <c r="E1071">
        <v>1154</v>
      </c>
      <c r="G1071">
        <v>2533</v>
      </c>
    </row>
    <row r="1072" spans="1:7">
      <c r="A1072" t="s">
        <v>1314</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1300</v>
      </c>
      <c r="B1081">
        <v>1283</v>
      </c>
      <c r="C1081">
        <v>442</v>
      </c>
      <c r="F1081">
        <v>706</v>
      </c>
      <c r="G1081">
        <v>2431</v>
      </c>
    </row>
    <row r="1082" spans="1:7">
      <c r="A1082" t="s">
        <v>1306</v>
      </c>
      <c r="C1082">
        <v>2203</v>
      </c>
      <c r="G1082">
        <v>2203</v>
      </c>
    </row>
    <row r="1083" spans="1:7">
      <c r="A1083" t="s">
        <v>1079</v>
      </c>
      <c r="E1083">
        <v>242</v>
      </c>
      <c r="G1083">
        <v>242</v>
      </c>
    </row>
    <row r="1084" spans="1:7">
      <c r="A1084" t="s">
        <v>933</v>
      </c>
    </row>
    <row r="1085" spans="1:7">
      <c r="A1085" t="s">
        <v>1174</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1215</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1100</v>
      </c>
      <c r="B1093">
        <v>2855</v>
      </c>
      <c r="C1093">
        <v>3343</v>
      </c>
      <c r="D1093">
        <v>931</v>
      </c>
      <c r="G1093">
        <v>7129</v>
      </c>
    </row>
    <row r="1094" spans="1:7">
      <c r="A1094" t="s">
        <v>1103</v>
      </c>
      <c r="C1094">
        <v>1743</v>
      </c>
      <c r="D1094">
        <v>522</v>
      </c>
      <c r="E1094">
        <v>1194</v>
      </c>
      <c r="F1094">
        <v>2811</v>
      </c>
      <c r="G1094">
        <v>6270</v>
      </c>
    </row>
    <row r="1095" spans="1:7">
      <c r="A1095" t="s">
        <v>1423</v>
      </c>
    </row>
    <row r="1096" spans="1:7">
      <c r="A1096" t="s">
        <v>1169</v>
      </c>
      <c r="C1096">
        <v>1640</v>
      </c>
      <c r="D1096">
        <v>1177</v>
      </c>
      <c r="G1096">
        <v>2817</v>
      </c>
    </row>
    <row r="1097" spans="1:7">
      <c r="A1097" t="s">
        <v>1091</v>
      </c>
      <c r="C1097">
        <v>1980</v>
      </c>
      <c r="D1097">
        <v>1251</v>
      </c>
      <c r="E1097">
        <v>3172</v>
      </c>
      <c r="G1097">
        <v>6403</v>
      </c>
    </row>
    <row r="1098" spans="1:7">
      <c r="A1098" t="s">
        <v>1097</v>
      </c>
      <c r="C1098">
        <v>1111</v>
      </c>
      <c r="D1098">
        <v>1373</v>
      </c>
      <c r="E1098">
        <v>1090</v>
      </c>
      <c r="F1098">
        <v>1204</v>
      </c>
      <c r="G1098">
        <v>4778</v>
      </c>
    </row>
    <row r="1099" spans="1:7">
      <c r="A1099" t="s">
        <v>1212</v>
      </c>
      <c r="C1099">
        <v>1500</v>
      </c>
      <c r="D1099">
        <v>1084</v>
      </c>
      <c r="G1099">
        <v>2584</v>
      </c>
    </row>
    <row r="1100" spans="1:7">
      <c r="A1100" t="s">
        <v>786</v>
      </c>
      <c r="D1100">
        <v>817</v>
      </c>
      <c r="E1100">
        <v>1820</v>
      </c>
      <c r="G1100">
        <v>2637</v>
      </c>
    </row>
    <row r="1101" spans="1:7">
      <c r="A1101" t="s">
        <v>1206</v>
      </c>
      <c r="E1101">
        <v>1351</v>
      </c>
      <c r="G1101">
        <v>1351</v>
      </c>
    </row>
    <row r="1102" spans="1:7">
      <c r="A1102" t="s">
        <v>792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1300</v>
      </c>
      <c r="B1109">
        <v>735</v>
      </c>
      <c r="G1109">
        <v>735</v>
      </c>
    </row>
    <row r="1110" spans="1:7">
      <c r="A1110" t="s">
        <v>1303</v>
      </c>
    </row>
    <row r="1111" spans="1:7">
      <c r="A1111" t="s">
        <v>1077</v>
      </c>
    </row>
    <row r="1112" spans="1:7">
      <c r="A1112" t="s">
        <v>1331</v>
      </c>
      <c r="E1112">
        <v>396</v>
      </c>
      <c r="G1112">
        <v>396</v>
      </c>
    </row>
    <row r="1113" spans="1:7">
      <c r="A1113" t="s">
        <v>1079</v>
      </c>
    </row>
    <row r="1114" spans="1:7">
      <c r="A1114" t="s">
        <v>933</v>
      </c>
    </row>
    <row r="1115" spans="1:7">
      <c r="A1115" t="s">
        <v>1085</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1215</v>
      </c>
      <c r="D1118">
        <v>163</v>
      </c>
      <c r="G1118">
        <v>163</v>
      </c>
    </row>
    <row r="1119" spans="1:7">
      <c r="A1119" t="s">
        <v>1314</v>
      </c>
      <c r="D1119">
        <v>372</v>
      </c>
      <c r="F1119">
        <v>582</v>
      </c>
      <c r="G1119">
        <v>954</v>
      </c>
    </row>
    <row r="1120" spans="1:7">
      <c r="A1120" t="s">
        <v>1421</v>
      </c>
      <c r="B1120">
        <v>752</v>
      </c>
      <c r="C1120">
        <v>1249</v>
      </c>
      <c r="D1120">
        <v>235</v>
      </c>
      <c r="E1120">
        <v>563</v>
      </c>
      <c r="F1120">
        <v>483</v>
      </c>
      <c r="G1120">
        <v>3282</v>
      </c>
    </row>
    <row r="1121" spans="1:7">
      <c r="A1121" t="s">
        <v>1103</v>
      </c>
      <c r="D1121">
        <v>1049</v>
      </c>
      <c r="G1121">
        <v>1049</v>
      </c>
    </row>
    <row r="1122" spans="1:7">
      <c r="A1122" t="s">
        <v>1091</v>
      </c>
      <c r="B1122">
        <v>29</v>
      </c>
      <c r="G1122">
        <v>29</v>
      </c>
    </row>
    <row r="1123" spans="1:7">
      <c r="A1123" t="s">
        <v>1097</v>
      </c>
      <c r="F1123">
        <v>1235</v>
      </c>
      <c r="G1123">
        <v>1235</v>
      </c>
    </row>
    <row r="1124" spans="1:7">
      <c r="A1124" t="s">
        <v>1212</v>
      </c>
    </row>
    <row r="1125" spans="1:7">
      <c r="A1125" t="s">
        <v>1206</v>
      </c>
      <c r="B1125">
        <v>689</v>
      </c>
      <c r="C1125">
        <v>586</v>
      </c>
      <c r="D1125">
        <v>199</v>
      </c>
      <c r="G1125">
        <v>1474</v>
      </c>
    </row>
    <row r="1126" spans="1:7">
      <c r="A1126" t="s">
        <v>792</v>
      </c>
      <c r="C1126">
        <v>1164</v>
      </c>
      <c r="D1126">
        <v>308</v>
      </c>
      <c r="E1126">
        <v>892</v>
      </c>
      <c r="F1126">
        <v>366</v>
      </c>
      <c r="G1126">
        <v>2730</v>
      </c>
    </row>
    <row r="1127" spans="1:7">
      <c r="A1127" t="s">
        <v>1201</v>
      </c>
      <c r="B1127">
        <v>1095</v>
      </c>
      <c r="C1127">
        <v>1676</v>
      </c>
      <c r="D1127">
        <v>1139</v>
      </c>
      <c r="G1127">
        <v>3910</v>
      </c>
    </row>
    <row r="1128" spans="1:7">
      <c r="A1128" t="s">
        <v>892</v>
      </c>
      <c r="B1128">
        <v>1344</v>
      </c>
      <c r="C1128">
        <v>1583</v>
      </c>
      <c r="D1128">
        <v>1027</v>
      </c>
      <c r="E1128">
        <v>1596</v>
      </c>
      <c r="G1128">
        <v>5550</v>
      </c>
    </row>
    <row r="1129" spans="1:7">
      <c r="A1129" t="s">
        <v>779</v>
      </c>
      <c r="C1129">
        <v>890</v>
      </c>
      <c r="D1129">
        <v>1810</v>
      </c>
      <c r="E1129">
        <v>967</v>
      </c>
      <c r="G1129">
        <v>3667</v>
      </c>
    </row>
    <row r="1130" spans="1:7">
      <c r="A1130" t="s">
        <v>802</v>
      </c>
      <c r="B1130">
        <v>1511</v>
      </c>
      <c r="C1130">
        <v>1887</v>
      </c>
      <c r="D1130">
        <v>916</v>
      </c>
      <c r="E1130">
        <v>1704</v>
      </c>
      <c r="F1130">
        <v>974</v>
      </c>
      <c r="G1130">
        <v>6992</v>
      </c>
    </row>
    <row r="1131" spans="1:7">
      <c r="A1131" t="s">
        <v>1094</v>
      </c>
      <c r="C1131">
        <v>1617</v>
      </c>
      <c r="D1131">
        <v>1083</v>
      </c>
      <c r="E1131">
        <v>1905</v>
      </c>
      <c r="F1131">
        <v>2064</v>
      </c>
      <c r="G1131">
        <v>6669</v>
      </c>
    </row>
    <row r="1132" spans="1:7">
      <c r="A1132" t="s">
        <v>1109</v>
      </c>
      <c r="D1132">
        <v>95</v>
      </c>
      <c r="E1132">
        <v>881</v>
      </c>
      <c r="G1132">
        <v>976</v>
      </c>
    </row>
    <row r="1133" spans="1:7">
      <c r="A1133" t="s">
        <v>1319</v>
      </c>
      <c r="E1133">
        <v>3028</v>
      </c>
      <c r="F1133">
        <v>1683</v>
      </c>
      <c r="G1133">
        <v>4711</v>
      </c>
    </row>
    <row r="1134" spans="1:7">
      <c r="A1134" t="s">
        <v>1247</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1314</v>
      </c>
      <c r="B1145">
        <v>551</v>
      </c>
      <c r="G1145">
        <v>551</v>
      </c>
    </row>
    <row r="1146" spans="1:7">
      <c r="A1146" t="s">
        <v>1421</v>
      </c>
    </row>
    <row r="1147" spans="1:7">
      <c r="A1147" t="s">
        <v>792</v>
      </c>
      <c r="B1147">
        <v>154</v>
      </c>
      <c r="G1147">
        <v>154</v>
      </c>
    </row>
    <row r="1148" spans="1:7">
      <c r="A1148" t="s">
        <v>892</v>
      </c>
      <c r="B1148">
        <v>342</v>
      </c>
      <c r="G1148">
        <v>342</v>
      </c>
    </row>
    <row r="1149" spans="1:7">
      <c r="A1149" t="s">
        <v>1094</v>
      </c>
    </row>
    <row r="1150" spans="1:7">
      <c r="A1150" t="s">
        <v>1109</v>
      </c>
      <c r="B1150">
        <v>3523</v>
      </c>
      <c r="C1150">
        <v>2384</v>
      </c>
      <c r="G1150">
        <v>5907</v>
      </c>
    </row>
    <row r="1151" spans="1:7">
      <c r="A1151" t="s">
        <v>1319</v>
      </c>
      <c r="B1151">
        <v>362</v>
      </c>
      <c r="G1151">
        <v>362</v>
      </c>
    </row>
    <row r="1152" spans="1:7">
      <c r="A1152" t="s">
        <v>1247</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1072</v>
      </c>
    </row>
    <row r="1162" spans="1:7">
      <c r="A1162" t="s">
        <v>1317</v>
      </c>
      <c r="B1162">
        <v>0</v>
      </c>
      <c r="G1162">
        <v>0</v>
      </c>
    </row>
    <row r="1163" spans="1:7">
      <c r="A1163" t="s">
        <v>1066</v>
      </c>
      <c r="C1163">
        <v>0</v>
      </c>
      <c r="G1163">
        <v>0</v>
      </c>
    </row>
    <row r="1164" spans="1:7">
      <c r="A1164" t="s">
        <v>1069</v>
      </c>
      <c r="B1164">
        <v>0</v>
      </c>
      <c r="G1164">
        <v>0</v>
      </c>
    </row>
    <row r="1165" spans="1:7">
      <c r="A1165" t="s">
        <v>939</v>
      </c>
    </row>
    <row r="1166" spans="1:7">
      <c r="A1166" t="s">
        <v>1314</v>
      </c>
      <c r="B1166">
        <v>738</v>
      </c>
      <c r="C1166">
        <v>466</v>
      </c>
      <c r="G1166">
        <v>1204</v>
      </c>
    </row>
    <row r="1167" spans="1:7">
      <c r="A1167" t="s">
        <v>1103</v>
      </c>
      <c r="B1167">
        <v>0</v>
      </c>
      <c r="G1167">
        <v>0</v>
      </c>
    </row>
    <row r="1168" spans="1:7">
      <c r="A1168" t="s">
        <v>792</v>
      </c>
      <c r="D1168">
        <v>173</v>
      </c>
      <c r="G1168">
        <v>173</v>
      </c>
    </row>
    <row r="1169" spans="1:7">
      <c r="A1169" t="s">
        <v>1319</v>
      </c>
      <c r="B1169">
        <v>1297</v>
      </c>
      <c r="G1169">
        <v>1297</v>
      </c>
    </row>
    <row r="1170" spans="1:7">
      <c r="A1170" t="s">
        <v>1247</v>
      </c>
      <c r="B1170">
        <v>100</v>
      </c>
      <c r="G1170">
        <v>100</v>
      </c>
    </row>
    <row r="1171" spans="1:7">
      <c r="A1171" t="s">
        <v>1106</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1149</v>
      </c>
      <c r="F1181">
        <v>0</v>
      </c>
      <c r="G1181">
        <v>0</v>
      </c>
    </row>
    <row r="1182" spans="1:7">
      <c r="A1182" t="s">
        <v>1306</v>
      </c>
      <c r="C1182">
        <v>0</v>
      </c>
      <c r="G1182">
        <v>0</v>
      </c>
    </row>
    <row r="1183" spans="1:7">
      <c r="A1183" t="s">
        <v>1088</v>
      </c>
    </row>
    <row r="1184" spans="1:7">
      <c r="A1184" t="s">
        <v>1314</v>
      </c>
      <c r="B1184">
        <v>3728</v>
      </c>
      <c r="C1184">
        <v>1789</v>
      </c>
      <c r="G1184">
        <v>5517</v>
      </c>
    </row>
    <row r="1185" spans="1:7">
      <c r="A1185" t="s">
        <v>1100</v>
      </c>
      <c r="D1185">
        <v>0</v>
      </c>
      <c r="G1185">
        <v>0</v>
      </c>
    </row>
    <row r="1186" spans="1:7">
      <c r="A1186" t="s">
        <v>1097</v>
      </c>
    </row>
    <row r="1187" spans="1:7">
      <c r="A1187" t="s">
        <v>1094</v>
      </c>
      <c r="D1187">
        <v>0</v>
      </c>
      <c r="F1187">
        <v>104</v>
      </c>
      <c r="G1187">
        <v>104</v>
      </c>
    </row>
    <row r="1188" spans="1:7">
      <c r="A1188" t="s">
        <v>1106</v>
      </c>
      <c r="B1188">
        <v>568</v>
      </c>
      <c r="G1188">
        <v>568</v>
      </c>
    </row>
    <row r="1189" spans="1:7">
      <c r="A1189" t="s">
        <v>1145</v>
      </c>
      <c r="B1189">
        <v>1105</v>
      </c>
      <c r="C1189">
        <v>942</v>
      </c>
      <c r="D1189">
        <v>2151</v>
      </c>
      <c r="E1189">
        <v>1926</v>
      </c>
      <c r="F1189">
        <v>1000</v>
      </c>
      <c r="G1189">
        <v>7124</v>
      </c>
    </row>
    <row r="1190" spans="1:7">
      <c r="A1190" t="s">
        <v>963</v>
      </c>
      <c r="B1190">
        <v>1353</v>
      </c>
      <c r="C1190">
        <v>1153</v>
      </c>
      <c r="G1190">
        <v>2506</v>
      </c>
    </row>
    <row r="1191" spans="1:7">
      <c r="A1191" t="s">
        <v>1322</v>
      </c>
      <c r="C1191">
        <v>2362</v>
      </c>
      <c r="D1191">
        <v>3079</v>
      </c>
      <c r="G1191">
        <v>5441</v>
      </c>
    </row>
    <row r="1192" spans="1:7">
      <c r="A1192" t="s">
        <v>1224</v>
      </c>
      <c r="C1192">
        <v>1534</v>
      </c>
      <c r="D1192">
        <v>180</v>
      </c>
      <c r="G1192">
        <v>1714</v>
      </c>
    </row>
    <row r="1193" spans="1:7">
      <c r="A1193" t="s">
        <v>917</v>
      </c>
      <c r="D1193">
        <v>1687</v>
      </c>
      <c r="E1193">
        <v>1053</v>
      </c>
      <c r="G1193">
        <v>2740</v>
      </c>
    </row>
    <row r="1194" spans="1:7">
      <c r="A1194" t="s">
        <v>1233</v>
      </c>
      <c r="D1194">
        <v>1056</v>
      </c>
      <c r="G1194">
        <v>1056</v>
      </c>
    </row>
    <row r="1195" spans="1:7">
      <c r="A1195" t="s">
        <v>1325</v>
      </c>
      <c r="E1195">
        <v>2367</v>
      </c>
      <c r="F1195">
        <v>447</v>
      </c>
      <c r="G1195">
        <v>2814</v>
      </c>
    </row>
    <row r="1196" spans="1:7">
      <c r="A1196" t="s">
        <v>1159</v>
      </c>
      <c r="F1196">
        <v>0</v>
      </c>
      <c r="G1196">
        <v>0</v>
      </c>
    </row>
    <row r="1197" spans="1:7">
      <c r="A1197" t="s">
        <v>789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1121</v>
      </c>
    </row>
    <row r="1209" spans="1:7">
      <c r="A1209" t="s">
        <v>1162</v>
      </c>
    </row>
    <row r="1210" spans="1:7">
      <c r="A1210" t="s">
        <v>1097</v>
      </c>
    </row>
    <row r="1211" spans="1:7">
      <c r="A1211" t="s">
        <v>1145</v>
      </c>
      <c r="B1211">
        <v>1812</v>
      </c>
      <c r="C1211">
        <v>1838</v>
      </c>
      <c r="E1211">
        <v>0</v>
      </c>
      <c r="G1211">
        <v>3650</v>
      </c>
    </row>
    <row r="1212" spans="1:7">
      <c r="A1212" t="s">
        <v>963</v>
      </c>
      <c r="B1212">
        <v>1314</v>
      </c>
      <c r="G1212">
        <v>1314</v>
      </c>
    </row>
    <row r="1213" spans="1:7">
      <c r="A1213" t="s">
        <v>1224</v>
      </c>
      <c r="D1213">
        <v>0</v>
      </c>
      <c r="G1213">
        <v>0</v>
      </c>
    </row>
    <row r="1214" spans="1:7">
      <c r="A1214" t="s">
        <v>917</v>
      </c>
      <c r="B1214">
        <v>0</v>
      </c>
      <c r="G1214">
        <v>0</v>
      </c>
    </row>
    <row r="1215" spans="1:7">
      <c r="A1215" t="s">
        <v>1233</v>
      </c>
      <c r="B1215">
        <v>1356</v>
      </c>
      <c r="C1215">
        <v>1435</v>
      </c>
      <c r="D1215">
        <v>1295</v>
      </c>
      <c r="G1215">
        <v>4086</v>
      </c>
    </row>
    <row r="1216" spans="1:7">
      <c r="A1216" t="s">
        <v>1325</v>
      </c>
      <c r="B1216">
        <v>858</v>
      </c>
      <c r="G1216">
        <v>858</v>
      </c>
    </row>
    <row r="1217" spans="1:7">
      <c r="A1217" t="s">
        <v>789</v>
      </c>
      <c r="B1217">
        <v>926</v>
      </c>
      <c r="C1217">
        <v>1128</v>
      </c>
      <c r="D1217">
        <v>1082</v>
      </c>
      <c r="E1217">
        <v>1325</v>
      </c>
      <c r="F1217">
        <v>441</v>
      </c>
      <c r="G1217">
        <v>4902</v>
      </c>
    </row>
    <row r="1218" spans="1:7">
      <c r="A1218" t="s">
        <v>514</v>
      </c>
      <c r="B1218">
        <v>205</v>
      </c>
      <c r="F1218">
        <v>107</v>
      </c>
      <c r="G1218">
        <v>312</v>
      </c>
    </row>
    <row r="1219" spans="1:7">
      <c r="A1219" t="s">
        <v>1038</v>
      </c>
      <c r="B1219">
        <v>4915</v>
      </c>
      <c r="C1219">
        <v>914</v>
      </c>
      <c r="D1219">
        <v>0</v>
      </c>
      <c r="G1219">
        <v>5829</v>
      </c>
    </row>
    <row r="1220" spans="1:7">
      <c r="A1220" t="s">
        <v>1334</v>
      </c>
      <c r="B1220">
        <v>813</v>
      </c>
      <c r="C1220">
        <v>1491</v>
      </c>
      <c r="D1220">
        <v>1062</v>
      </c>
      <c r="E1220">
        <v>527</v>
      </c>
      <c r="G1220">
        <v>3893</v>
      </c>
    </row>
    <row r="1221" spans="1:7">
      <c r="A1221" t="s">
        <v>1255</v>
      </c>
    </row>
    <row r="1222" spans="1:7">
      <c r="A1222" t="s">
        <v>951</v>
      </c>
    </row>
    <row r="1223" spans="1:7">
      <c r="A1223" t="s">
        <v>1336</v>
      </c>
      <c r="C1223">
        <v>6092</v>
      </c>
      <c r="D1223">
        <v>0</v>
      </c>
      <c r="E1223">
        <v>0</v>
      </c>
      <c r="G1223">
        <v>6092</v>
      </c>
    </row>
    <row r="1224" spans="1:7">
      <c r="A1224" t="s">
        <v>1041</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1043</v>
      </c>
      <c r="E1228">
        <v>1639</v>
      </c>
      <c r="F1228">
        <v>987</v>
      </c>
      <c r="G1228">
        <v>2626</v>
      </c>
    </row>
    <row r="1229" spans="1:7">
      <c r="A1229" t="s">
        <v>1167</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1309</v>
      </c>
      <c r="C1239">
        <v>2209</v>
      </c>
      <c r="G1239">
        <v>2209</v>
      </c>
    </row>
    <row r="1240" spans="1:7">
      <c r="A1240" t="s">
        <v>1094</v>
      </c>
    </row>
    <row r="1241" spans="1:7">
      <c r="A1241" t="s">
        <v>963</v>
      </c>
    </row>
    <row r="1242" spans="1:7">
      <c r="A1242" t="s">
        <v>1233</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1043</v>
      </c>
      <c r="C1248">
        <v>0</v>
      </c>
      <c r="D1248">
        <v>575</v>
      </c>
      <c r="F1248">
        <v>818</v>
      </c>
      <c r="G1248">
        <v>1393</v>
      </c>
    </row>
    <row r="1249" spans="1:7">
      <c r="A1249" t="s">
        <v>1239</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650</v>
      </c>
      <c r="C1252">
        <v>2719</v>
      </c>
      <c r="D1252">
        <v>408</v>
      </c>
      <c r="G1252">
        <v>3127</v>
      </c>
    </row>
    <row r="1253" spans="1:7">
      <c r="A1253" t="s">
        <v>1045</v>
      </c>
      <c r="C1253">
        <v>1277</v>
      </c>
      <c r="G1253">
        <v>1277</v>
      </c>
    </row>
    <row r="1254" spans="1:7">
      <c r="A1254" t="s">
        <v>920</v>
      </c>
      <c r="D1254">
        <v>686</v>
      </c>
      <c r="E1254">
        <v>736</v>
      </c>
      <c r="G1254">
        <v>1422</v>
      </c>
    </row>
    <row r="1255" spans="1:7">
      <c r="A1255" t="s">
        <v>1236</v>
      </c>
      <c r="D1255">
        <v>867</v>
      </c>
      <c r="E1255">
        <v>1539</v>
      </c>
      <c r="G1255">
        <v>2406</v>
      </c>
    </row>
    <row r="1256" spans="1:7">
      <c r="A1256" t="s">
        <v>656</v>
      </c>
      <c r="D1256">
        <v>2000</v>
      </c>
      <c r="E1256">
        <v>970</v>
      </c>
      <c r="G1256">
        <v>2970</v>
      </c>
    </row>
    <row r="1257" spans="1:7">
      <c r="A1257" t="s">
        <v>1131</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1109</v>
      </c>
    </row>
    <row r="1266" spans="1:7">
      <c r="A1266" t="s">
        <v>1319</v>
      </c>
    </row>
    <row r="1267" spans="1:7">
      <c r="A1267" t="s">
        <v>1106</v>
      </c>
    </row>
    <row r="1268" spans="1:7">
      <c r="A1268" t="s">
        <v>1145</v>
      </c>
      <c r="D1268">
        <v>149</v>
      </c>
      <c r="G1268">
        <v>149</v>
      </c>
    </row>
    <row r="1269" spans="1:7">
      <c r="A1269" t="s">
        <v>963</v>
      </c>
    </row>
    <row r="1270" spans="1:7">
      <c r="A1270" t="s">
        <v>1322</v>
      </c>
    </row>
    <row r="1271" spans="1:7">
      <c r="A1271" t="s">
        <v>917</v>
      </c>
    </row>
    <row r="1272" spans="1:7">
      <c r="A1272" t="s">
        <v>1325</v>
      </c>
    </row>
    <row r="1273" spans="1:7">
      <c r="A1273" t="s">
        <v>1038</v>
      </c>
    </row>
    <row r="1274" spans="1:7">
      <c r="A1274" t="s">
        <v>1334</v>
      </c>
    </row>
    <row r="1275" spans="1:7">
      <c r="A1275" t="s">
        <v>1336</v>
      </c>
    </row>
    <row r="1276" spans="1:7">
      <c r="A1276" t="s">
        <v>1041</v>
      </c>
      <c r="B1276">
        <v>1908</v>
      </c>
      <c r="G1276">
        <v>1908</v>
      </c>
    </row>
    <row r="1277" spans="1:7">
      <c r="A1277" t="s">
        <v>1340</v>
      </c>
    </row>
    <row r="1278" spans="1:7">
      <c r="A1278" t="s">
        <v>1338</v>
      </c>
    </row>
    <row r="1279" spans="1:7">
      <c r="A1279" t="s">
        <v>1342</v>
      </c>
    </row>
    <row r="1280" spans="1:7">
      <c r="A1280" t="s">
        <v>1043</v>
      </c>
    </row>
    <row r="1281" spans="1:7">
      <c r="A1281" t="s">
        <v>1239</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1045</v>
      </c>
    </row>
    <row r="1285" spans="1:7">
      <c r="A1285" t="s">
        <v>920</v>
      </c>
      <c r="B1285">
        <v>835</v>
      </c>
      <c r="C1285">
        <v>858</v>
      </c>
      <c r="D1285">
        <v>976</v>
      </c>
      <c r="G1285">
        <v>2669</v>
      </c>
    </row>
    <row r="1286" spans="1:7">
      <c r="A1286" t="s">
        <v>1236</v>
      </c>
      <c r="B1286">
        <v>1590</v>
      </c>
      <c r="C1286">
        <v>1230</v>
      </c>
      <c r="D1286">
        <v>1015</v>
      </c>
      <c r="G1286">
        <v>3835</v>
      </c>
    </row>
    <row r="1287" spans="1:7">
      <c r="A1287" t="s">
        <v>1131</v>
      </c>
      <c r="B1287">
        <v>1530</v>
      </c>
      <c r="C1287">
        <v>388</v>
      </c>
      <c r="E1287">
        <v>470</v>
      </c>
      <c r="G1287">
        <v>2388</v>
      </c>
    </row>
    <row r="1288" spans="1:7">
      <c r="A1288" t="s">
        <v>923</v>
      </c>
      <c r="C1288">
        <v>1758</v>
      </c>
      <c r="D1288">
        <v>1363</v>
      </c>
      <c r="G1288">
        <v>3121</v>
      </c>
    </row>
    <row r="1289" spans="1:7">
      <c r="A1289" t="s">
        <v>1157</v>
      </c>
      <c r="D1289">
        <v>881</v>
      </c>
      <c r="E1289">
        <v>1143</v>
      </c>
      <c r="G1289">
        <v>2024</v>
      </c>
    </row>
    <row r="1290" spans="1:7">
      <c r="A1290" t="s">
        <v>795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765</v>
      </c>
    </row>
    <row r="1299" spans="1:7">
      <c r="A1299" t="s">
        <v>1097</v>
      </c>
      <c r="E1299">
        <v>253</v>
      </c>
      <c r="G1299">
        <v>253</v>
      </c>
    </row>
    <row r="1300" spans="1:7">
      <c r="A1300" t="s">
        <v>1145</v>
      </c>
    </row>
    <row r="1301" spans="1:7">
      <c r="A1301" t="s">
        <v>514</v>
      </c>
    </row>
    <row r="1302" spans="1:7">
      <c r="A1302" t="s">
        <v>1425</v>
      </c>
    </row>
    <row r="1303" spans="1:7">
      <c r="A1303" t="s">
        <v>1426</v>
      </c>
    </row>
    <row r="1304" spans="1:7">
      <c r="A1304" t="s">
        <v>650</v>
      </c>
      <c r="D1304">
        <v>1809</v>
      </c>
      <c r="E1304">
        <v>696</v>
      </c>
      <c r="F1304">
        <v>3</v>
      </c>
      <c r="G1304">
        <v>2508</v>
      </c>
    </row>
    <row r="1305" spans="1:7">
      <c r="A1305" t="s">
        <v>920</v>
      </c>
      <c r="B1305">
        <v>505</v>
      </c>
      <c r="G1305">
        <v>505</v>
      </c>
    </row>
    <row r="1306" spans="1:7">
      <c r="A1306" t="s">
        <v>1236</v>
      </c>
    </row>
    <row r="1307" spans="1:7">
      <c r="A1307" t="s">
        <v>923</v>
      </c>
    </row>
    <row r="1308" spans="1:7">
      <c r="A1308" t="s">
        <v>1157</v>
      </c>
      <c r="C1308">
        <v>363</v>
      </c>
      <c r="D1308">
        <v>933</v>
      </c>
      <c r="E1308">
        <v>363</v>
      </c>
      <c r="G1308">
        <v>1659</v>
      </c>
    </row>
    <row r="1309" spans="1:7">
      <c r="A1309" t="s">
        <v>795</v>
      </c>
      <c r="C1309">
        <v>1646</v>
      </c>
      <c r="F1309">
        <v>6</v>
      </c>
      <c r="G1309">
        <v>1652</v>
      </c>
    </row>
    <row r="1310" spans="1:7">
      <c r="A1310" t="s">
        <v>809</v>
      </c>
      <c r="C1310">
        <v>1250</v>
      </c>
      <c r="D1310">
        <v>518</v>
      </c>
      <c r="E1310">
        <v>990</v>
      </c>
      <c r="G1310">
        <v>2758</v>
      </c>
    </row>
    <row r="1311" spans="1:7">
      <c r="A1311" t="s">
        <v>861</v>
      </c>
      <c r="C1311">
        <v>251</v>
      </c>
      <c r="E1311">
        <v>298</v>
      </c>
      <c r="G1311">
        <v>549</v>
      </c>
    </row>
    <row r="1312" spans="1:7">
      <c r="A1312" t="s">
        <v>1191</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1145</v>
      </c>
    </row>
    <row r="1322" spans="1:7">
      <c r="A1322" t="s">
        <v>1157</v>
      </c>
      <c r="E1322">
        <v>30</v>
      </c>
      <c r="G1322">
        <v>30</v>
      </c>
    </row>
    <row r="1323" spans="1:7">
      <c r="A1323" t="s">
        <v>809</v>
      </c>
      <c r="F1323">
        <v>342</v>
      </c>
      <c r="G1323">
        <v>342</v>
      </c>
    </row>
    <row r="1324" spans="1:7">
      <c r="A1324" t="s">
        <v>861</v>
      </c>
      <c r="D1324">
        <v>150</v>
      </c>
      <c r="G1324">
        <v>150</v>
      </c>
    </row>
    <row r="1325" spans="1:7">
      <c r="A1325" t="s">
        <v>1191</v>
      </c>
      <c r="B1325">
        <v>712</v>
      </c>
      <c r="C1325">
        <v>1092</v>
      </c>
      <c r="D1325">
        <v>384</v>
      </c>
      <c r="E1325">
        <v>397</v>
      </c>
      <c r="G1325">
        <v>2585</v>
      </c>
    </row>
    <row r="1326" spans="1:7">
      <c r="A1326" t="s">
        <v>1427</v>
      </c>
      <c r="C1326">
        <v>189</v>
      </c>
      <c r="G1326">
        <v>189</v>
      </c>
    </row>
    <row r="1327" spans="1:7">
      <c r="A1327" t="s">
        <v>1142</v>
      </c>
      <c r="C1327">
        <v>817</v>
      </c>
      <c r="G1327">
        <v>817</v>
      </c>
    </row>
    <row r="1328" spans="1:7">
      <c r="A1328" t="s">
        <v>631</v>
      </c>
      <c r="D1328">
        <v>753</v>
      </c>
      <c r="E1328">
        <v>1289</v>
      </c>
      <c r="G1328">
        <v>2042</v>
      </c>
    </row>
    <row r="1329" spans="1:7">
      <c r="A1329" t="s">
        <v>653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1159</v>
      </c>
      <c r="C1339">
        <v>1340</v>
      </c>
      <c r="D1339">
        <v>1529</v>
      </c>
      <c r="E1339">
        <v>1168</v>
      </c>
      <c r="F1339">
        <v>1008</v>
      </c>
      <c r="G1339">
        <v>5045</v>
      </c>
    </row>
    <row r="1340" spans="1:7">
      <c r="A1340" t="s">
        <v>1191</v>
      </c>
      <c r="B1340">
        <v>669</v>
      </c>
      <c r="C1340">
        <v>467</v>
      </c>
      <c r="D1340">
        <v>1133</v>
      </c>
      <c r="E1340">
        <v>448</v>
      </c>
      <c r="G1340">
        <v>2717</v>
      </c>
    </row>
    <row r="1341" spans="1:7">
      <c r="A1341" t="s">
        <v>1182</v>
      </c>
      <c r="B1341">
        <v>1564</v>
      </c>
      <c r="C1341">
        <v>1532</v>
      </c>
      <c r="D1341">
        <v>1447</v>
      </c>
      <c r="E1341">
        <v>864</v>
      </c>
      <c r="G1341">
        <v>5407</v>
      </c>
    </row>
    <row r="1342" spans="1:7">
      <c r="A1342" t="s">
        <v>1428</v>
      </c>
      <c r="C1342">
        <v>199</v>
      </c>
      <c r="D1342">
        <v>361</v>
      </c>
      <c r="E1342">
        <v>652</v>
      </c>
      <c r="F1342">
        <v>379</v>
      </c>
      <c r="G1342">
        <v>1591</v>
      </c>
    </row>
    <row r="1343" spans="1:7">
      <c r="A1343" t="s">
        <v>1185</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1159</v>
      </c>
      <c r="B1351">
        <v>1274</v>
      </c>
      <c r="C1351">
        <v>1073</v>
      </c>
      <c r="D1351">
        <v>271</v>
      </c>
      <c r="G1351">
        <v>2618</v>
      </c>
    </row>
    <row r="1352" spans="1:7">
      <c r="A1352" t="s">
        <v>1239</v>
      </c>
      <c r="E1352">
        <v>1033</v>
      </c>
      <c r="G1352">
        <v>1033</v>
      </c>
    </row>
    <row r="1353" spans="1:7">
      <c r="A1353" t="s">
        <v>650</v>
      </c>
      <c r="D1353">
        <v>667</v>
      </c>
      <c r="G1353">
        <v>667</v>
      </c>
    </row>
    <row r="1354" spans="1:7">
      <c r="A1354" t="s">
        <v>1191</v>
      </c>
      <c r="B1354">
        <v>1044</v>
      </c>
      <c r="G1354">
        <v>1044</v>
      </c>
    </row>
    <row r="1355" spans="1:7">
      <c r="A1355" t="s">
        <v>631</v>
      </c>
      <c r="C1355">
        <v>1062</v>
      </c>
      <c r="D1355">
        <v>1318</v>
      </c>
      <c r="E1355">
        <v>1165</v>
      </c>
      <c r="G1355">
        <v>3545</v>
      </c>
    </row>
    <row r="1356" spans="1:7">
      <c r="A1356" t="s">
        <v>653</v>
      </c>
      <c r="B1356">
        <v>1099</v>
      </c>
      <c r="D1356">
        <v>2025</v>
      </c>
      <c r="G1356">
        <v>3124</v>
      </c>
    </row>
    <row r="1357" spans="1:7">
      <c r="A1357" t="s">
        <v>1182</v>
      </c>
    </row>
    <row r="1358" spans="1:7">
      <c r="A1358" t="s">
        <v>1428</v>
      </c>
      <c r="B1358">
        <v>534</v>
      </c>
      <c r="D1358">
        <v>223</v>
      </c>
      <c r="G1358">
        <v>757</v>
      </c>
    </row>
    <row r="1359" spans="1:7">
      <c r="A1359" t="s">
        <v>1185</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C1367">
        <v>179</v>
      </c>
      <c r="G1367">
        <v>179</v>
      </c>
    </row>
    <row r="1368" spans="1:7">
      <c r="A1368" t="s">
        <v>1159</v>
      </c>
    </row>
    <row r="1369" spans="1:7">
      <c r="A1369" t="s">
        <v>1191</v>
      </c>
    </row>
    <row r="1370" spans="1:7">
      <c r="A1370" t="s">
        <v>631</v>
      </c>
      <c r="B1370">
        <v>1391</v>
      </c>
      <c r="G1370">
        <v>1391</v>
      </c>
    </row>
    <row r="1371" spans="1:7">
      <c r="A1371" t="s">
        <v>1185</v>
      </c>
      <c r="B1371">
        <v>1016</v>
      </c>
      <c r="G1371">
        <v>1016</v>
      </c>
    </row>
    <row r="1372" spans="1:7">
      <c r="A1372" t="s">
        <v>1431</v>
      </c>
      <c r="B1372">
        <v>1287</v>
      </c>
      <c r="C1372">
        <v>575</v>
      </c>
      <c r="D1372">
        <v>857</v>
      </c>
      <c r="E1372">
        <v>668</v>
      </c>
      <c r="F1372">
        <v>1392</v>
      </c>
      <c r="G1372">
        <v>4779</v>
      </c>
    </row>
    <row r="1373" spans="1:7">
      <c r="A1373" t="s">
        <v>1195</v>
      </c>
      <c r="B1373">
        <v>611</v>
      </c>
      <c r="C1373">
        <v>1612</v>
      </c>
      <c r="G1373">
        <v>2223</v>
      </c>
    </row>
    <row r="1374" spans="1:7">
      <c r="A1374" t="s">
        <v>782</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1195</v>
      </c>
      <c r="B1382">
        <v>1561</v>
      </c>
      <c r="G1382">
        <v>1561</v>
      </c>
    </row>
    <row r="1383" spans="1:7">
      <c r="A1383" t="s">
        <v>782</v>
      </c>
      <c r="B1383">
        <v>570</v>
      </c>
      <c r="G1383">
        <v>570</v>
      </c>
    </row>
    <row r="1384" spans="1:7">
      <c r="A1384" t="s">
        <v>777</v>
      </c>
      <c r="B1384">
        <v>1146</v>
      </c>
      <c r="C1384">
        <v>308</v>
      </c>
      <c r="D1384">
        <v>300</v>
      </c>
      <c r="F1384">
        <v>510</v>
      </c>
      <c r="G1384">
        <v>2264</v>
      </c>
    </row>
    <row r="1385" spans="1:7">
      <c r="A1385" t="s">
        <v>634</v>
      </c>
      <c r="B1385">
        <v>535</v>
      </c>
      <c r="D1385">
        <v>342</v>
      </c>
      <c r="E1385">
        <v>103</v>
      </c>
      <c r="G1385">
        <v>980</v>
      </c>
    </row>
    <row r="1386" spans="1:7">
      <c r="A1386" t="s">
        <v>1432</v>
      </c>
      <c r="B1386">
        <v>606</v>
      </c>
      <c r="C1386">
        <v>459</v>
      </c>
      <c r="D1386">
        <v>243</v>
      </c>
      <c r="E1386">
        <v>778</v>
      </c>
      <c r="F1386">
        <v>664</v>
      </c>
      <c r="G1386">
        <v>2750</v>
      </c>
    </row>
    <row r="1387" spans="1:7">
      <c r="A1387" t="s">
        <v>1188</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779</v>
      </c>
      <c r="B1394">
        <v>326</v>
      </c>
      <c r="G1394">
        <v>326</v>
      </c>
    </row>
    <row r="1395" spans="1:7">
      <c r="A1395" t="s">
        <v>1430</v>
      </c>
      <c r="B1395">
        <v>314</v>
      </c>
      <c r="C1395">
        <v>240</v>
      </c>
      <c r="G1395">
        <v>554</v>
      </c>
    </row>
    <row r="1396" spans="1:7">
      <c r="A1396" t="s">
        <v>1431</v>
      </c>
      <c r="F1396">
        <v>308</v>
      </c>
      <c r="G1396">
        <v>308</v>
      </c>
    </row>
    <row r="1397" spans="1:7">
      <c r="A1397" t="s">
        <v>1195</v>
      </c>
    </row>
    <row r="1398" spans="1:7">
      <c r="A1398" t="s">
        <v>785</v>
      </c>
      <c r="E1398">
        <v>646</v>
      </c>
      <c r="F1398">
        <v>212</v>
      </c>
      <c r="G1398">
        <v>858</v>
      </c>
    </row>
    <row r="1399" spans="1:7">
      <c r="A1399" t="s">
        <v>782</v>
      </c>
      <c r="B1399">
        <v>307</v>
      </c>
      <c r="C1399">
        <v>872</v>
      </c>
      <c r="D1399">
        <v>312</v>
      </c>
      <c r="E1399">
        <v>287</v>
      </c>
      <c r="G1399">
        <v>1778</v>
      </c>
    </row>
    <row r="1400" spans="1:7">
      <c r="A1400" t="s">
        <v>777</v>
      </c>
      <c r="B1400">
        <v>1297</v>
      </c>
      <c r="C1400">
        <v>1300</v>
      </c>
      <c r="E1400">
        <v>1766</v>
      </c>
      <c r="F1400">
        <v>41</v>
      </c>
      <c r="G1400">
        <v>4404</v>
      </c>
    </row>
    <row r="1401" spans="1:7">
      <c r="A1401" t="s">
        <v>1432</v>
      </c>
      <c r="B1401">
        <v>534</v>
      </c>
      <c r="C1401">
        <v>466</v>
      </c>
      <c r="D1401">
        <v>483</v>
      </c>
      <c r="G1401">
        <v>1483</v>
      </c>
    </row>
    <row r="1402" spans="1:7">
      <c r="A1402" t="s">
        <v>1188</v>
      </c>
      <c r="B1402">
        <v>1581</v>
      </c>
      <c r="G1402">
        <v>1581</v>
      </c>
    </row>
    <row r="1403" spans="1:7">
      <c r="A1403" t="s">
        <v>1118</v>
      </c>
      <c r="B1403">
        <v>1163</v>
      </c>
      <c r="G1403">
        <v>1163</v>
      </c>
    </row>
    <row r="1404" spans="1:7">
      <c r="A1404" t="s">
        <v>805</v>
      </c>
      <c r="C1404">
        <v>560</v>
      </c>
      <c r="D1404">
        <v>367</v>
      </c>
      <c r="G1404">
        <v>927</v>
      </c>
    </row>
    <row r="1405" spans="1:7">
      <c r="A1405" t="s">
        <v>625</v>
      </c>
    </row>
    <row r="1406" spans="1:7">
      <c r="A1406" t="s">
        <v>1153</v>
      </c>
      <c r="C1406">
        <v>130</v>
      </c>
      <c r="G1406">
        <v>130</v>
      </c>
    </row>
    <row r="1407" spans="1:7">
      <c r="A1407" t="s">
        <v>1433</v>
      </c>
      <c r="D1407">
        <v>86</v>
      </c>
      <c r="G1407">
        <v>86</v>
      </c>
    </row>
    <row r="1408" spans="1:7">
      <c r="A1408" t="s">
        <v>1434</v>
      </c>
      <c r="D1408">
        <v>157</v>
      </c>
      <c r="G1408">
        <v>157</v>
      </c>
    </row>
    <row r="1409" spans="1:7">
      <c r="A1409" t="s">
        <v>661</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765</v>
      </c>
      <c r="E1417">
        <v>438</v>
      </c>
      <c r="G1417">
        <v>438</v>
      </c>
    </row>
    <row r="1418" spans="1:7">
      <c r="A1418" t="s">
        <v>779</v>
      </c>
    </row>
    <row r="1419" spans="1:7">
      <c r="A1419" t="s">
        <v>785</v>
      </c>
      <c r="B1419">
        <v>225</v>
      </c>
      <c r="C1419">
        <v>135</v>
      </c>
      <c r="D1419">
        <v>494</v>
      </c>
      <c r="E1419">
        <v>333</v>
      </c>
      <c r="F1419">
        <v>377</v>
      </c>
      <c r="G1419">
        <v>1564</v>
      </c>
    </row>
    <row r="1420" spans="1:7">
      <c r="A1420" t="s">
        <v>782</v>
      </c>
    </row>
    <row r="1421" spans="1:7">
      <c r="A1421" t="s">
        <v>777</v>
      </c>
    </row>
    <row r="1422" spans="1:7">
      <c r="A1422" t="s">
        <v>661</v>
      </c>
      <c r="D1422">
        <v>2020</v>
      </c>
      <c r="E1422">
        <v>1855</v>
      </c>
      <c r="F1422">
        <v>1609</v>
      </c>
      <c r="G1422">
        <v>5484</v>
      </c>
    </row>
    <row r="1423" spans="1:7">
      <c r="A1423" t="s">
        <v>771</v>
      </c>
      <c r="B1423">
        <v>735</v>
      </c>
      <c r="C1423">
        <v>755</v>
      </c>
      <c r="D1423">
        <v>897</v>
      </c>
      <c r="E1423">
        <v>583</v>
      </c>
      <c r="G1423">
        <v>2970</v>
      </c>
    </row>
    <row r="1424" spans="1:7">
      <c r="A1424" t="s">
        <v>1435</v>
      </c>
      <c r="C1424">
        <v>513</v>
      </c>
      <c r="G1424">
        <v>513</v>
      </c>
    </row>
    <row r="1425" spans="1:7">
      <c r="A1425" t="s">
        <v>647</v>
      </c>
      <c r="D1425">
        <v>172</v>
      </c>
      <c r="G1425">
        <v>172</v>
      </c>
    </row>
    <row r="1426" spans="1:7">
      <c r="A1426" t="s">
        <v>812</v>
      </c>
      <c r="D1426">
        <v>918</v>
      </c>
      <c r="G1426">
        <v>918</v>
      </c>
    </row>
    <row r="1427" spans="1:7">
      <c r="A1427" t="s">
        <v>824</v>
      </c>
    </row>
    <row r="1428" spans="1:7">
      <c r="A1428" t="s">
        <v>822</v>
      </c>
      <c r="D1428">
        <v>7</v>
      </c>
      <c r="G1428">
        <v>7</v>
      </c>
    </row>
    <row r="1429" spans="1:7">
      <c r="A1429" t="s">
        <v>826</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t="s">
        <v>469</v>
      </c>
    </row>
    <row r="1435" spans="1:7">
      <c r="A1435" t="s">
        <v>785</v>
      </c>
      <c r="B1435">
        <v>526</v>
      </c>
      <c r="D1435">
        <v>526</v>
      </c>
    </row>
    <row r="1436" spans="1:7">
      <c r="A1436" t="s">
        <v>661</v>
      </c>
    </row>
    <row r="1437" spans="1:7">
      <c r="A1437" t="s">
        <v>826</v>
      </c>
      <c r="B1437">
        <v>396</v>
      </c>
      <c r="D1437">
        <v>396</v>
      </c>
    </row>
    <row r="1438" spans="1:7">
      <c r="A1438" t="s">
        <v>617</v>
      </c>
      <c r="B1438">
        <v>978</v>
      </c>
      <c r="D1438">
        <v>978</v>
      </c>
    </row>
    <row r="1439" spans="1:7">
      <c r="A1439" t="s">
        <v>664</v>
      </c>
      <c r="B1439">
        <v>788</v>
      </c>
      <c r="D1439">
        <v>788</v>
      </c>
    </row>
    <row r="1440" spans="1:7">
      <c r="A1440" t="s">
        <v>675</v>
      </c>
      <c r="B1440">
        <v>195</v>
      </c>
      <c r="D1440">
        <v>195</v>
      </c>
    </row>
    <row r="1441" spans="1:4">
      <c r="A1441" t="s">
        <v>1436</v>
      </c>
    </row>
    <row r="1442" spans="1:4">
      <c r="A1442" t="s">
        <v>469</v>
      </c>
      <c r="B1442">
        <v>2883</v>
      </c>
      <c r="D1442">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7"/>
  <sheetViews>
    <sheetView workbookViewId="0">
      <pane ySplit="1" topLeftCell="A2844" activePane="bottomLeft" state="frozen"/>
      <selection pane="bottomLeft" activeCell="D2862" sqref="D28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1006</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1031</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871</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991</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1006</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1006</v>
      </c>
      <c r="C32" s="87">
        <v>45707</v>
      </c>
      <c r="D32" s="52">
        <v>1978</v>
      </c>
      <c r="E32" s="52"/>
      <c r="F32" s="53" t="s">
        <v>1446</v>
      </c>
      <c r="G32" t="str">
        <f t="shared" si="0"/>
        <v>February</v>
      </c>
    </row>
    <row r="33" spans="1:7">
      <c r="A33" s="52" t="s">
        <v>361</v>
      </c>
      <c r="B33" s="176" t="s">
        <v>994</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871</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1006</v>
      </c>
      <c r="C39" s="87">
        <v>45708</v>
      </c>
      <c r="D39" s="52">
        <v>851</v>
      </c>
      <c r="E39" s="52"/>
      <c r="F39" s="53" t="s">
        <v>1450</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1006</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871</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991</v>
      </c>
      <c r="C54" s="87">
        <v>45709</v>
      </c>
      <c r="D54" s="52">
        <v>1462</v>
      </c>
      <c r="E54" s="52"/>
      <c r="F54" s="53" t="s">
        <v>1440</v>
      </c>
      <c r="G54" t="str">
        <f t="shared" si="0"/>
        <v>February</v>
      </c>
    </row>
    <row r="55" spans="1:7">
      <c r="A55" s="862" t="s">
        <v>289</v>
      </c>
      <c r="B55" s="867" t="s">
        <v>994</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994</v>
      </c>
      <c r="C57" s="87">
        <v>45712</v>
      </c>
      <c r="D57" s="52">
        <v>2087</v>
      </c>
      <c r="E57" s="52"/>
      <c r="F57" s="53" t="s">
        <v>1454</v>
      </c>
      <c r="G57" t="str">
        <f t="shared" si="0"/>
        <v>February</v>
      </c>
    </row>
    <row r="58" spans="1:7">
      <c r="A58" s="52" t="s">
        <v>357</v>
      </c>
      <c r="B58" s="176" t="s">
        <v>1020</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2" t="s">
        <v>382</v>
      </c>
      <c r="B62" s="865" t="s">
        <v>1006</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985</v>
      </c>
      <c r="B64" s="890" t="s">
        <v>866</v>
      </c>
      <c r="C64" s="87">
        <v>45713</v>
      </c>
      <c r="D64" s="52"/>
      <c r="E64" s="52"/>
      <c r="F64" s="53"/>
      <c r="G64" t="str">
        <f t="shared" si="0"/>
        <v>February</v>
      </c>
    </row>
    <row r="65" spans="1:7">
      <c r="A65" s="862" t="s">
        <v>175</v>
      </c>
      <c r="B65" s="865" t="s">
        <v>866</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871</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1006</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991</v>
      </c>
      <c r="C86" s="87">
        <v>45714</v>
      </c>
      <c r="D86" s="52"/>
      <c r="E86" s="52"/>
      <c r="F86" s="53"/>
      <c r="G86" t="str">
        <f t="shared" si="1"/>
        <v>February</v>
      </c>
    </row>
    <row r="87" spans="1:7">
      <c r="A87" s="862" t="s">
        <v>382</v>
      </c>
      <c r="B87" s="865" t="s">
        <v>1006</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985</v>
      </c>
      <c r="B89" s="890" t="s">
        <v>866</v>
      </c>
      <c r="C89" s="87">
        <v>45714</v>
      </c>
      <c r="D89" s="52"/>
      <c r="E89" s="52"/>
      <c r="F89" s="53"/>
      <c r="G89" t="str">
        <f t="shared" si="1"/>
        <v>February</v>
      </c>
    </row>
    <row r="90" spans="1:7">
      <c r="A90" s="862" t="s">
        <v>175</v>
      </c>
      <c r="B90" s="865" t="s">
        <v>866</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994</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871</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1448</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1001</v>
      </c>
      <c r="C112" s="87">
        <v>45714</v>
      </c>
      <c r="D112" s="52">
        <v>399</v>
      </c>
      <c r="E112" s="52"/>
      <c r="F112" s="53" t="s">
        <v>1463</v>
      </c>
      <c r="G112" t="str">
        <f t="shared" si="1"/>
        <v>February</v>
      </c>
    </row>
    <row r="113" spans="1:7">
      <c r="A113" s="52" t="s">
        <v>404</v>
      </c>
      <c r="B113" s="143" t="s">
        <v>1012</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1006</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991</v>
      </c>
      <c r="C117" s="57">
        <v>45715</v>
      </c>
      <c r="D117" s="53">
        <v>437</v>
      </c>
      <c r="E117" s="53"/>
      <c r="F117" s="53" t="s">
        <v>1465</v>
      </c>
      <c r="G117" t="str">
        <f t="shared" si="1"/>
        <v>February</v>
      </c>
    </row>
    <row r="118" spans="1:7">
      <c r="A118" s="862" t="s">
        <v>382</v>
      </c>
      <c r="B118" s="865" t="s">
        <v>1006</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985</v>
      </c>
      <c r="B120" s="890" t="s">
        <v>866</v>
      </c>
      <c r="C120" s="57">
        <v>45715</v>
      </c>
      <c r="D120" s="53"/>
      <c r="E120" s="53"/>
      <c r="F120" s="53"/>
      <c r="G120" t="str">
        <f t="shared" si="1"/>
        <v>February</v>
      </c>
    </row>
    <row r="121" spans="1:7">
      <c r="A121" s="862" t="s">
        <v>175</v>
      </c>
      <c r="B121" s="865" t="s">
        <v>866</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994</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871</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1006</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994</v>
      </c>
      <c r="C132" s="57">
        <v>45715</v>
      </c>
      <c r="D132" s="53">
        <v>513</v>
      </c>
      <c r="E132" s="53"/>
      <c r="F132" s="69" t="s">
        <v>1440</v>
      </c>
      <c r="G132" t="str">
        <f t="shared" si="2"/>
        <v>February</v>
      </c>
    </row>
    <row r="133" spans="1:7">
      <c r="A133" s="52" t="s">
        <v>291</v>
      </c>
      <c r="B133" s="88" t="s">
        <v>991</v>
      </c>
      <c r="C133" s="57">
        <v>45715</v>
      </c>
      <c r="D133" s="53"/>
      <c r="E133" s="53"/>
      <c r="F133" s="69" t="s">
        <v>1467</v>
      </c>
      <c r="G133" t="str">
        <f t="shared" si="2"/>
        <v>February</v>
      </c>
    </row>
    <row r="134" spans="1:7">
      <c r="A134" s="52" t="s">
        <v>292</v>
      </c>
      <c r="B134" s="88" t="s">
        <v>991</v>
      </c>
      <c r="C134" s="57">
        <v>45715</v>
      </c>
      <c r="D134" s="53"/>
      <c r="E134" s="53"/>
      <c r="F134" s="69" t="s">
        <v>1467</v>
      </c>
      <c r="G134" t="str">
        <f t="shared" si="2"/>
        <v>February</v>
      </c>
    </row>
    <row r="135" spans="1:7">
      <c r="A135" s="52" t="s">
        <v>163</v>
      </c>
      <c r="B135" s="143" t="s">
        <v>994</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994</v>
      </c>
      <c r="C137" s="57">
        <v>45715</v>
      </c>
      <c r="D137" s="53"/>
      <c r="E137" s="53"/>
      <c r="F137" s="69" t="s">
        <v>1467</v>
      </c>
      <c r="G137" t="str">
        <f t="shared" si="2"/>
        <v>February</v>
      </c>
    </row>
    <row r="138" spans="1:7">
      <c r="A138" s="52" t="s">
        <v>357</v>
      </c>
      <c r="B138" s="143" t="s">
        <v>1020</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1001</v>
      </c>
      <c r="C143" s="57">
        <v>45715</v>
      </c>
      <c r="D143" s="53">
        <v>335</v>
      </c>
      <c r="E143" s="53"/>
      <c r="F143" s="69" t="s">
        <v>1448</v>
      </c>
      <c r="G143" t="str">
        <f t="shared" si="2"/>
        <v>February</v>
      </c>
    </row>
    <row r="144" spans="1:7">
      <c r="A144" s="52" t="s">
        <v>404</v>
      </c>
      <c r="B144" s="143" t="s">
        <v>1012</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1006</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991</v>
      </c>
      <c r="C148" s="57">
        <v>45716</v>
      </c>
      <c r="D148" s="58" t="s">
        <v>1467</v>
      </c>
      <c r="E148" s="58"/>
      <c r="F148" s="53"/>
      <c r="G148" t="str">
        <f t="shared" si="2"/>
        <v>February</v>
      </c>
    </row>
    <row r="149" spans="1:7">
      <c r="A149" s="862" t="s">
        <v>382</v>
      </c>
      <c r="B149" s="865" t="s">
        <v>1006</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985</v>
      </c>
      <c r="B151" s="890" t="s">
        <v>866</v>
      </c>
      <c r="C151" s="57">
        <v>45716</v>
      </c>
      <c r="D151" s="58" t="s">
        <v>1467</v>
      </c>
      <c r="E151" s="58"/>
      <c r="F151" s="53"/>
      <c r="G151" t="str">
        <f t="shared" si="2"/>
        <v>February</v>
      </c>
    </row>
    <row r="152" spans="1:7">
      <c r="A152" s="862" t="s">
        <v>175</v>
      </c>
      <c r="B152" s="865" t="s">
        <v>866</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994</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871</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1006</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994</v>
      </c>
      <c r="C163" s="57">
        <v>45716</v>
      </c>
      <c r="D163" s="58" t="s">
        <v>1467</v>
      </c>
      <c r="E163" s="58"/>
      <c r="F163" s="53"/>
      <c r="G163" t="str">
        <f t="shared" si="2"/>
        <v>February</v>
      </c>
    </row>
    <row r="164" spans="1:7">
      <c r="A164" s="52" t="s">
        <v>291</v>
      </c>
      <c r="B164" s="88" t="s">
        <v>991</v>
      </c>
      <c r="C164" s="57">
        <v>45716</v>
      </c>
      <c r="D164" s="58">
        <v>886</v>
      </c>
      <c r="E164" s="58"/>
      <c r="F164" s="53" t="s">
        <v>1453</v>
      </c>
      <c r="G164" t="str">
        <f t="shared" si="2"/>
        <v>February</v>
      </c>
    </row>
    <row r="165" spans="1:7">
      <c r="A165" s="52" t="s">
        <v>292</v>
      </c>
      <c r="B165" s="88" t="s">
        <v>991</v>
      </c>
      <c r="C165" s="57">
        <v>45716</v>
      </c>
      <c r="D165" s="58">
        <v>384</v>
      </c>
      <c r="E165" s="58"/>
      <c r="F165" s="53" t="s">
        <v>1451</v>
      </c>
      <c r="G165" t="str">
        <f t="shared" si="2"/>
        <v>February</v>
      </c>
    </row>
    <row r="166" spans="1:7">
      <c r="A166" s="52" t="s">
        <v>163</v>
      </c>
      <c r="B166" s="143" t="s">
        <v>994</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1001</v>
      </c>
      <c r="C174" s="57">
        <v>45716</v>
      </c>
      <c r="D174" s="84">
        <v>1339</v>
      </c>
      <c r="E174" s="84"/>
      <c r="F174" s="47" t="s">
        <v>1471</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1006</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991</v>
      </c>
      <c r="C179" s="57">
        <v>45719</v>
      </c>
      <c r="D179" s="58" t="s">
        <v>1467</v>
      </c>
      <c r="E179" s="58"/>
      <c r="F179" s="53"/>
      <c r="G179" t="str">
        <f t="shared" si="2"/>
        <v>March</v>
      </c>
    </row>
    <row r="180" spans="1:7">
      <c r="A180" s="862" t="s">
        <v>382</v>
      </c>
      <c r="B180" s="865" t="s">
        <v>1006</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985</v>
      </c>
      <c r="B182" s="890" t="s">
        <v>866</v>
      </c>
      <c r="C182" s="57">
        <v>45719</v>
      </c>
      <c r="D182" s="58" t="s">
        <v>1467</v>
      </c>
      <c r="E182" s="58"/>
      <c r="F182" s="53"/>
      <c r="G182" t="str">
        <f t="shared" si="2"/>
        <v>March</v>
      </c>
    </row>
    <row r="183" spans="1:7">
      <c r="A183" s="862" t="s">
        <v>175</v>
      </c>
      <c r="B183" s="865" t="s">
        <v>866</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994</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871</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1006</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994</v>
      </c>
      <c r="C194" s="57">
        <v>45719</v>
      </c>
      <c r="D194" s="58" t="s">
        <v>1467</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1457</v>
      </c>
      <c r="G196" t="str">
        <f t="shared" si="3"/>
        <v>March</v>
      </c>
    </row>
    <row r="197" spans="1:7">
      <c r="A197" s="52" t="s">
        <v>163</v>
      </c>
      <c r="B197" s="143" t="s">
        <v>994</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1001</v>
      </c>
      <c r="C205" s="57">
        <v>45719</v>
      </c>
      <c r="D205" s="84">
        <v>1292</v>
      </c>
      <c r="E205" s="84"/>
      <c r="F205" s="47" t="s">
        <v>1453</v>
      </c>
      <c r="G205" t="str">
        <f t="shared" si="3"/>
        <v>March</v>
      </c>
    </row>
    <row r="206" spans="1:7">
      <c r="A206" s="52" t="s">
        <v>404</v>
      </c>
      <c r="B206" s="143" t="s">
        <v>1012</v>
      </c>
      <c r="C206" s="57">
        <v>45719</v>
      </c>
      <c r="D206" s="58" t="s">
        <v>1467</v>
      </c>
      <c r="E206" s="58"/>
      <c r="F206" s="53"/>
      <c r="G206" t="str">
        <f t="shared" si="3"/>
        <v>March</v>
      </c>
    </row>
    <row r="207" spans="1:7">
      <c r="A207" s="52" t="s">
        <v>402</v>
      </c>
      <c r="B207" s="143" t="s">
        <v>1012</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1020</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871</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991</v>
      </c>
      <c r="C216" s="57">
        <v>45720</v>
      </c>
      <c r="D216" s="58">
        <v>408</v>
      </c>
      <c r="E216" s="58"/>
      <c r="F216" s="53" t="s">
        <v>1460</v>
      </c>
      <c r="G216" t="str">
        <f t="shared" si="3"/>
        <v>March</v>
      </c>
    </row>
    <row r="217" spans="1:8">
      <c r="A217" s="52" t="s">
        <v>292</v>
      </c>
      <c r="B217" s="88" t="s">
        <v>991</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1001</v>
      </c>
      <c r="C219" s="57">
        <v>45720</v>
      </c>
      <c r="D219" s="84">
        <v>1022</v>
      </c>
      <c r="E219" s="84"/>
      <c r="F219" s="47" t="s">
        <v>1453</v>
      </c>
      <c r="G219" t="str">
        <f t="shared" si="3"/>
        <v>March</v>
      </c>
    </row>
    <row r="220" spans="1:8">
      <c r="A220" s="52" t="s">
        <v>404</v>
      </c>
      <c r="B220" s="143" t="s">
        <v>1012</v>
      </c>
      <c r="C220" s="57">
        <v>45720</v>
      </c>
      <c r="D220" s="58" t="s">
        <v>1467</v>
      </c>
      <c r="E220" s="58"/>
      <c r="F220" s="53"/>
      <c r="G220" t="str">
        <f t="shared" si="3"/>
        <v>March</v>
      </c>
    </row>
    <row r="221" spans="1:8">
      <c r="A221" s="52" t="s">
        <v>402</v>
      </c>
      <c r="B221" s="143" t="s">
        <v>1012</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1020</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1006</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991</v>
      </c>
      <c r="C228" s="57">
        <v>45721</v>
      </c>
      <c r="D228" s="58">
        <v>0</v>
      </c>
      <c r="E228" s="58"/>
      <c r="F228" s="53"/>
      <c r="G228" t="str">
        <f t="shared" si="3"/>
        <v>March</v>
      </c>
    </row>
    <row r="229" spans="1:7">
      <c r="A229" s="862" t="s">
        <v>382</v>
      </c>
      <c r="B229" s="865" t="s">
        <v>1006</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985</v>
      </c>
      <c r="B231" s="890" t="s">
        <v>866</v>
      </c>
      <c r="C231" s="57">
        <v>45721</v>
      </c>
      <c r="D231" s="58">
        <v>0</v>
      </c>
      <c r="E231" s="58"/>
      <c r="F231" s="53"/>
      <c r="G231" t="str">
        <f t="shared" si="3"/>
        <v>March</v>
      </c>
    </row>
    <row r="232" spans="1:7">
      <c r="A232" s="862" t="s">
        <v>175</v>
      </c>
      <c r="B232" s="865" t="s">
        <v>866</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871</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1479</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1001</v>
      </c>
      <c r="C254" s="57">
        <v>45721</v>
      </c>
      <c r="D254" s="84">
        <v>1246</v>
      </c>
      <c r="E254" s="84"/>
      <c r="F254" s="68" t="s">
        <v>1482</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1020</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1006</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991</v>
      </c>
      <c r="C265" s="57">
        <v>45722</v>
      </c>
      <c r="D265" s="69">
        <v>0</v>
      </c>
      <c r="E265" s="69"/>
      <c r="F265" s="53"/>
      <c r="G265" t="str">
        <f t="shared" si="4"/>
        <v>March</v>
      </c>
    </row>
    <row r="266" spans="1:7">
      <c r="A266" s="862" t="s">
        <v>382</v>
      </c>
      <c r="B266" s="865" t="s">
        <v>1006</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866</v>
      </c>
      <c r="C268" s="57">
        <v>45722</v>
      </c>
      <c r="D268" s="69">
        <v>0</v>
      </c>
      <c r="E268" s="69"/>
      <c r="F268" s="53"/>
      <c r="G268" t="str">
        <f t="shared" si="4"/>
        <v>March</v>
      </c>
    </row>
    <row r="269" spans="1:7">
      <c r="A269" s="862" t="s">
        <v>175</v>
      </c>
      <c r="B269" s="865" t="s">
        <v>866</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871</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1020</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991</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1012</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1006</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991</v>
      </c>
      <c r="C305" s="23">
        <v>45723</v>
      </c>
      <c r="D305" s="69">
        <v>0</v>
      </c>
      <c r="E305" s="69"/>
      <c r="G305" t="str">
        <f t="shared" si="4"/>
        <v>March</v>
      </c>
    </row>
    <row r="306" spans="1:7">
      <c r="A306" s="862" t="s">
        <v>382</v>
      </c>
      <c r="B306" s="865"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985</v>
      </c>
      <c r="B308" s="890" t="s">
        <v>866</v>
      </c>
      <c r="C308" s="23">
        <v>45723</v>
      </c>
      <c r="D308" s="69">
        <v>0</v>
      </c>
      <c r="E308" s="69"/>
      <c r="G308" t="str">
        <f t="shared" si="4"/>
        <v>March</v>
      </c>
    </row>
    <row r="309" spans="1:7">
      <c r="A309" s="862" t="s">
        <v>175</v>
      </c>
      <c r="B309" s="865"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1490</v>
      </c>
      <c r="G320" t="str">
        <f t="shared" si="4"/>
        <v>March</v>
      </c>
    </row>
    <row r="321" spans="1:7">
      <c r="A321" s="52" t="s">
        <v>291</v>
      </c>
      <c r="B321" s="88" t="s">
        <v>991</v>
      </c>
      <c r="C321" s="23">
        <v>45723</v>
      </c>
      <c r="D321" s="69">
        <v>875</v>
      </c>
      <c r="E321" s="69"/>
      <c r="F321" s="69" t="s">
        <v>1491</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1001</v>
      </c>
      <c r="C331" s="23">
        <v>45723</v>
      </c>
      <c r="D331" s="69">
        <v>288</v>
      </c>
      <c r="E331" s="69"/>
      <c r="F331" s="69" t="s">
        <v>1493</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1020</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991</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1012</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1006</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991</v>
      </c>
      <c r="C346" s="23">
        <v>45726</v>
      </c>
      <c r="D346" s="69">
        <v>0</v>
      </c>
      <c r="E346" s="69"/>
      <c r="G346" t="str">
        <f t="shared" si="5"/>
        <v>March</v>
      </c>
    </row>
    <row r="347" spans="1:7">
      <c r="A347" s="862" t="s">
        <v>382</v>
      </c>
      <c r="B347" s="865"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985</v>
      </c>
      <c r="B349" s="890" t="s">
        <v>866</v>
      </c>
      <c r="C349" s="23">
        <v>45726</v>
      </c>
      <c r="D349" s="69">
        <v>0</v>
      </c>
      <c r="E349" s="69"/>
      <c r="G349" t="str">
        <f t="shared" si="5"/>
        <v>March</v>
      </c>
    </row>
    <row r="350" spans="1:7">
      <c r="A350" s="862" t="s">
        <v>175</v>
      </c>
      <c r="B350" s="865"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991</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1006</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991</v>
      </c>
      <c r="C387" s="23">
        <v>45727</v>
      </c>
      <c r="D387" s="58">
        <v>0</v>
      </c>
      <c r="E387" s="58"/>
      <c r="G387" t="str">
        <f t="shared" ref="G387:G450" si="6">TEXT(C387,"mmmm")</f>
        <v>March</v>
      </c>
    </row>
    <row r="388" spans="1:7">
      <c r="A388" s="862" t="s">
        <v>382</v>
      </c>
      <c r="B388" s="865"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985</v>
      </c>
      <c r="B390" s="890" t="s">
        <v>866</v>
      </c>
      <c r="C390" s="23">
        <v>45727</v>
      </c>
      <c r="D390" s="58">
        <v>0</v>
      </c>
      <c r="E390" s="58"/>
      <c r="G390" t="str">
        <f t="shared" si="6"/>
        <v>March</v>
      </c>
    </row>
    <row r="391" spans="1:7">
      <c r="A391" s="862" t="s">
        <v>175</v>
      </c>
      <c r="B391" s="865"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1448</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991</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1006</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991</v>
      </c>
      <c r="C433" s="23">
        <v>45728</v>
      </c>
      <c r="D433" s="58" t="s">
        <v>1467</v>
      </c>
      <c r="E433" s="58"/>
      <c r="G433" t="str">
        <f t="shared" si="6"/>
        <v>March</v>
      </c>
    </row>
    <row r="434" spans="1:7">
      <c r="A434" s="862" t="s">
        <v>382</v>
      </c>
      <c r="B434" s="865" t="s">
        <v>1006</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985</v>
      </c>
      <c r="B436" s="890" t="s">
        <v>866</v>
      </c>
      <c r="C436" s="23">
        <v>45728</v>
      </c>
      <c r="D436" s="58" t="s">
        <v>1501</v>
      </c>
      <c r="E436" s="58"/>
      <c r="G436" t="str">
        <f t="shared" si="6"/>
        <v>March</v>
      </c>
    </row>
    <row r="437" spans="1:7">
      <c r="A437" s="862" t="s">
        <v>175</v>
      </c>
      <c r="B437" s="865" t="s">
        <v>866</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994</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871</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1006</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994</v>
      </c>
      <c r="C448" s="23">
        <v>45728</v>
      </c>
      <c r="D448" s="58" t="s">
        <v>1467</v>
      </c>
      <c r="E448" s="58"/>
      <c r="G448" t="str">
        <f t="shared" si="6"/>
        <v>March</v>
      </c>
    </row>
    <row r="449" spans="1:7">
      <c r="A449" s="52" t="s">
        <v>291</v>
      </c>
      <c r="B449" s="88" t="s">
        <v>991</v>
      </c>
      <c r="C449" s="23">
        <v>45728</v>
      </c>
      <c r="D449" s="58" t="s">
        <v>1467</v>
      </c>
      <c r="E449" s="58"/>
      <c r="G449" t="str">
        <f t="shared" si="6"/>
        <v>March</v>
      </c>
    </row>
    <row r="450" spans="1:7">
      <c r="A450" s="52" t="s">
        <v>292</v>
      </c>
      <c r="B450" s="88" t="s">
        <v>991</v>
      </c>
      <c r="C450" s="23">
        <v>45728</v>
      </c>
      <c r="D450" s="58" t="s">
        <v>1467</v>
      </c>
      <c r="E450" s="58"/>
      <c r="G450" t="str">
        <f t="shared" si="6"/>
        <v>March</v>
      </c>
    </row>
    <row r="451" spans="1:7">
      <c r="A451" s="52" t="s">
        <v>163</v>
      </c>
      <c r="B451" s="143" t="s">
        <v>994</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994</v>
      </c>
      <c r="C453" s="23">
        <v>45728</v>
      </c>
      <c r="D453" s="58" t="s">
        <v>1467</v>
      </c>
      <c r="E453" s="58"/>
      <c r="G453" t="str">
        <f t="shared" si="7"/>
        <v>March</v>
      </c>
    </row>
    <row r="454" spans="1:7">
      <c r="A454" s="52" t="s">
        <v>357</v>
      </c>
      <c r="B454" s="143" t="s">
        <v>1020</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1001</v>
      </c>
      <c r="C459" s="23">
        <v>45728</v>
      </c>
      <c r="D459" s="58" t="s">
        <v>1467</v>
      </c>
      <c r="E459" s="58"/>
      <c r="G459" t="str">
        <f t="shared" si="7"/>
        <v>March</v>
      </c>
    </row>
    <row r="460" spans="1:7">
      <c r="A460" s="52" t="s">
        <v>404</v>
      </c>
      <c r="B460" s="143" t="s">
        <v>1012</v>
      </c>
      <c r="C460" s="23">
        <v>45728</v>
      </c>
      <c r="D460" s="58" t="s">
        <v>1467</v>
      </c>
      <c r="E460" s="58"/>
      <c r="G460" t="str">
        <f t="shared" si="7"/>
        <v>March</v>
      </c>
    </row>
    <row r="461" spans="1:7">
      <c r="A461" s="52" t="s">
        <v>402</v>
      </c>
      <c r="B461" s="143" t="s">
        <v>1012</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1020</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991</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1012</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1467</v>
      </c>
      <c r="E473" s="58"/>
      <c r="G473" t="str">
        <f t="shared" si="7"/>
        <v>March</v>
      </c>
    </row>
    <row r="474" spans="1:7">
      <c r="A474" s="53" t="s">
        <v>406</v>
      </c>
      <c r="B474" s="91" t="s">
        <v>994</v>
      </c>
      <c r="C474" s="23">
        <v>45728</v>
      </c>
      <c r="D474" s="58" t="s">
        <v>1467</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1440</v>
      </c>
      <c r="G476" t="str">
        <f t="shared" si="7"/>
        <v>March</v>
      </c>
    </row>
    <row r="477" spans="1:7">
      <c r="A477" s="869" t="s">
        <v>429</v>
      </c>
      <c r="B477" s="595" t="s">
        <v>1020</v>
      </c>
      <c r="C477" s="23">
        <v>45728</v>
      </c>
      <c r="D477" s="84">
        <v>2760</v>
      </c>
      <c r="E477" s="84"/>
      <c r="F477" s="47" t="s">
        <v>1451</v>
      </c>
      <c r="G477" t="str">
        <f t="shared" si="7"/>
        <v>March</v>
      </c>
    </row>
    <row r="478" spans="1:7">
      <c r="A478" s="53" t="s">
        <v>355</v>
      </c>
      <c r="B478" s="176" t="s">
        <v>871</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1006</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991</v>
      </c>
      <c r="C483" s="23">
        <v>45729</v>
      </c>
      <c r="D483" s="58"/>
      <c r="E483" s="58"/>
      <c r="G483" t="str">
        <f t="shared" si="7"/>
        <v>March</v>
      </c>
    </row>
    <row r="484" spans="1:7">
      <c r="A484" s="862" t="s">
        <v>382</v>
      </c>
      <c r="B484" s="865"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985</v>
      </c>
      <c r="B486" s="890" t="s">
        <v>866</v>
      </c>
      <c r="C486" s="23">
        <v>45729</v>
      </c>
      <c r="D486" s="58"/>
      <c r="E486" s="58"/>
      <c r="G486" t="str">
        <f t="shared" si="7"/>
        <v>March</v>
      </c>
    </row>
    <row r="487" spans="1:7">
      <c r="A487" s="862" t="s">
        <v>175</v>
      </c>
      <c r="B487" s="865"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871</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1006</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994</v>
      </c>
      <c r="C498" s="23">
        <v>45729</v>
      </c>
      <c r="D498" s="58" t="s">
        <v>1467</v>
      </c>
      <c r="E498" s="58"/>
      <c r="G498" t="str">
        <f t="shared" si="7"/>
        <v>March</v>
      </c>
    </row>
    <row r="499" spans="1:7">
      <c r="A499" s="52" t="s">
        <v>291</v>
      </c>
      <c r="B499" s="88" t="s">
        <v>991</v>
      </c>
      <c r="C499" s="23">
        <v>45729</v>
      </c>
      <c r="D499" s="58" t="s">
        <v>1467</v>
      </c>
      <c r="E499" s="58"/>
      <c r="G499" t="str">
        <f t="shared" si="7"/>
        <v>March</v>
      </c>
    </row>
    <row r="500" spans="1:7">
      <c r="A500" s="52" t="s">
        <v>292</v>
      </c>
      <c r="B500" s="88" t="s">
        <v>991</v>
      </c>
      <c r="C500" s="23">
        <v>45729</v>
      </c>
      <c r="D500" s="58" t="s">
        <v>1467</v>
      </c>
      <c r="E500" s="58"/>
      <c r="G500" t="str">
        <f t="shared" si="7"/>
        <v>March</v>
      </c>
    </row>
    <row r="501" spans="1:7">
      <c r="A501" s="52" t="s">
        <v>163</v>
      </c>
      <c r="B501" s="143" t="s">
        <v>994</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994</v>
      </c>
      <c r="C503" s="23">
        <v>45729</v>
      </c>
      <c r="D503" s="58" t="s">
        <v>1467</v>
      </c>
      <c r="E503" s="58"/>
      <c r="G503" t="str">
        <f t="shared" si="7"/>
        <v>March</v>
      </c>
    </row>
    <row r="504" spans="1:7">
      <c r="A504" s="52" t="s">
        <v>357</v>
      </c>
      <c r="B504" s="143" t="s">
        <v>1020</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1001</v>
      </c>
      <c r="C509" s="23">
        <v>45729</v>
      </c>
      <c r="D509" s="58" t="s">
        <v>1467</v>
      </c>
      <c r="E509" s="58"/>
      <c r="G509" t="str">
        <f t="shared" si="7"/>
        <v>March</v>
      </c>
    </row>
    <row r="510" spans="1:7">
      <c r="A510" s="52" t="s">
        <v>404</v>
      </c>
      <c r="B510" s="143" t="s">
        <v>1012</v>
      </c>
      <c r="C510" s="23">
        <v>45729</v>
      </c>
      <c r="D510" s="58" t="s">
        <v>1467</v>
      </c>
      <c r="E510" s="58"/>
      <c r="G510" t="str">
        <f t="shared" si="7"/>
        <v>March</v>
      </c>
    </row>
    <row r="511" spans="1:7">
      <c r="A511" s="52" t="s">
        <v>402</v>
      </c>
      <c r="B511" s="143" t="s">
        <v>1012</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1020</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991</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1012</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1467</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1508</v>
      </c>
      <c r="G526" t="str">
        <f t="shared" si="8"/>
        <v>March</v>
      </c>
    </row>
    <row r="527" spans="1:7">
      <c r="A527" s="869" t="s">
        <v>429</v>
      </c>
      <c r="B527" s="595" t="s">
        <v>1020</v>
      </c>
      <c r="C527" s="23">
        <v>45729</v>
      </c>
      <c r="D527" s="58">
        <v>945</v>
      </c>
      <c r="E527" s="58"/>
      <c r="G527" t="str">
        <f t="shared" si="8"/>
        <v>March</v>
      </c>
    </row>
    <row r="528" spans="1:7">
      <c r="A528" s="53" t="s">
        <v>355</v>
      </c>
      <c r="B528" s="176" t="s">
        <v>871</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994</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1006</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991</v>
      </c>
      <c r="C534" s="23">
        <v>45730</v>
      </c>
      <c r="D534" s="58"/>
      <c r="E534" s="58"/>
      <c r="F534" s="58" t="s">
        <v>1467</v>
      </c>
      <c r="G534" t="str">
        <f t="shared" si="8"/>
        <v>March</v>
      </c>
    </row>
    <row r="535" spans="1:7">
      <c r="A535" s="862" t="s">
        <v>382</v>
      </c>
      <c r="B535" s="865" t="s">
        <v>1006</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985</v>
      </c>
      <c r="B537" s="890" t="s">
        <v>866</v>
      </c>
      <c r="C537" s="23">
        <v>45730</v>
      </c>
      <c r="D537" s="58"/>
      <c r="E537" s="58"/>
      <c r="F537" s="58" t="s">
        <v>1467</v>
      </c>
      <c r="G537" t="str">
        <f t="shared" si="8"/>
        <v>March</v>
      </c>
    </row>
    <row r="538" spans="1:7">
      <c r="A538" s="862" t="s">
        <v>175</v>
      </c>
      <c r="B538" s="865" t="s">
        <v>866</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994</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871</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1006</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994</v>
      </c>
      <c r="C549" s="23">
        <v>45730</v>
      </c>
      <c r="D549" s="58"/>
      <c r="E549" s="58"/>
      <c r="F549" s="58" t="s">
        <v>1467</v>
      </c>
      <c r="G549" t="str">
        <f t="shared" si="8"/>
        <v>March</v>
      </c>
    </row>
    <row r="550" spans="1:7">
      <c r="A550" s="52" t="s">
        <v>291</v>
      </c>
      <c r="B550" s="88" t="s">
        <v>991</v>
      </c>
      <c r="C550" s="23">
        <v>45730</v>
      </c>
      <c r="D550" s="58"/>
      <c r="E550" s="58"/>
      <c r="F550" s="58" t="s">
        <v>1467</v>
      </c>
      <c r="G550" t="str">
        <f t="shared" si="8"/>
        <v>March</v>
      </c>
    </row>
    <row r="551" spans="1:7">
      <c r="A551" s="52" t="s">
        <v>292</v>
      </c>
      <c r="B551" s="88" t="s">
        <v>991</v>
      </c>
      <c r="C551" s="23">
        <v>45730</v>
      </c>
      <c r="D551" s="58"/>
      <c r="E551" s="58"/>
      <c r="F551" s="58" t="s">
        <v>1467</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994</v>
      </c>
      <c r="C554" s="23">
        <v>45730</v>
      </c>
      <c r="D554" s="58" t="s">
        <v>1467</v>
      </c>
      <c r="E554" s="58"/>
      <c r="F554" s="58" t="s">
        <v>1467</v>
      </c>
      <c r="G554" t="str">
        <f t="shared" si="8"/>
        <v>March</v>
      </c>
    </row>
    <row r="555" spans="1:7">
      <c r="A555" s="52" t="s">
        <v>357</v>
      </c>
      <c r="B555" s="143" t="s">
        <v>1020</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1001</v>
      </c>
      <c r="C560" s="23">
        <v>45730</v>
      </c>
      <c r="D560" s="58" t="s">
        <v>1467</v>
      </c>
      <c r="E560" s="58"/>
      <c r="F560" s="58"/>
      <c r="G560" t="str">
        <f t="shared" si="8"/>
        <v>March</v>
      </c>
    </row>
    <row r="561" spans="1:7">
      <c r="A561" s="52" t="s">
        <v>404</v>
      </c>
      <c r="B561" s="143" t="s">
        <v>1012</v>
      </c>
      <c r="C561" s="23">
        <v>45730</v>
      </c>
      <c r="D561" s="58" t="s">
        <v>1467</v>
      </c>
      <c r="E561" s="58"/>
      <c r="F561" s="58"/>
      <c r="G561" t="str">
        <f t="shared" si="8"/>
        <v>March</v>
      </c>
    </row>
    <row r="562" spans="1:7">
      <c r="A562" s="52" t="s">
        <v>402</v>
      </c>
      <c r="B562" s="143" t="s">
        <v>1012</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1020</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991</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1012</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991</v>
      </c>
      <c r="C573" s="23">
        <v>45730</v>
      </c>
      <c r="D573" s="58" t="s">
        <v>1467</v>
      </c>
      <c r="E573" s="58"/>
      <c r="F573" s="58"/>
      <c r="G573" t="str">
        <f t="shared" si="8"/>
        <v>March</v>
      </c>
    </row>
    <row r="574" spans="1:7">
      <c r="A574" s="53" t="s">
        <v>1372</v>
      </c>
      <c r="B574" s="91" t="s">
        <v>994</v>
      </c>
      <c r="C574" s="23">
        <v>45730</v>
      </c>
      <c r="D574" s="58" t="s">
        <v>1467</v>
      </c>
      <c r="E574" s="58"/>
      <c r="F574" s="58"/>
      <c r="G574" t="str">
        <f t="shared" si="8"/>
        <v>March</v>
      </c>
    </row>
    <row r="575" spans="1:7">
      <c r="A575" s="53" t="s">
        <v>406</v>
      </c>
      <c r="B575" s="91" t="s">
        <v>994</v>
      </c>
      <c r="C575" s="23">
        <v>45730</v>
      </c>
      <c r="D575" s="58" t="s">
        <v>1467</v>
      </c>
      <c r="E575" s="58"/>
      <c r="F575" s="58"/>
      <c r="G575" t="str">
        <f t="shared" si="8"/>
        <v>March</v>
      </c>
    </row>
    <row r="576" spans="1:7">
      <c r="A576" s="53" t="s">
        <v>372</v>
      </c>
      <c r="B576" s="91" t="s">
        <v>1012</v>
      </c>
      <c r="C576" s="23">
        <v>45730</v>
      </c>
      <c r="D576" s="58">
        <v>75</v>
      </c>
      <c r="E576" s="58"/>
      <c r="F576" s="68" t="s">
        <v>1515</v>
      </c>
      <c r="G576" t="str">
        <f t="shared" si="8"/>
        <v>March</v>
      </c>
    </row>
    <row r="577" spans="1:7">
      <c r="A577" s="53" t="s">
        <v>349</v>
      </c>
      <c r="B577" s="91" t="s">
        <v>994</v>
      </c>
      <c r="C577" s="23">
        <v>45730</v>
      </c>
      <c r="D577" s="84">
        <v>2048</v>
      </c>
      <c r="E577" s="84"/>
      <c r="F577" s="47" t="s">
        <v>1516</v>
      </c>
      <c r="G577" t="str">
        <f t="shared" si="8"/>
        <v>March</v>
      </c>
    </row>
    <row r="578" spans="1:7">
      <c r="A578" s="869"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994</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1006</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994</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1006</v>
      </c>
      <c r="C589" s="23">
        <v>45733</v>
      </c>
      <c r="E589" s="11"/>
      <c r="F589" s="58" t="s">
        <v>1467</v>
      </c>
      <c r="G589" t="str">
        <f t="shared" si="9"/>
        <v>March</v>
      </c>
    </row>
    <row r="590" spans="1:7">
      <c r="A590" s="52" t="s">
        <v>361</v>
      </c>
      <c r="B590" s="177" t="s">
        <v>994</v>
      </c>
      <c r="C590" s="23">
        <v>45733</v>
      </c>
      <c r="E590" s="11"/>
      <c r="F590" s="58" t="s">
        <v>1467</v>
      </c>
      <c r="G590" t="str">
        <f t="shared" si="9"/>
        <v>March</v>
      </c>
    </row>
    <row r="591" spans="1:7">
      <c r="A591" s="52" t="s">
        <v>291</v>
      </c>
      <c r="B591" s="88" t="s">
        <v>991</v>
      </c>
      <c r="C591" s="23">
        <v>45733</v>
      </c>
      <c r="E591" s="11"/>
      <c r="F591" s="58" t="s">
        <v>1467</v>
      </c>
      <c r="G591" t="str">
        <f t="shared" si="9"/>
        <v>March</v>
      </c>
    </row>
    <row r="592" spans="1:7">
      <c r="A592" s="52" t="s">
        <v>163</v>
      </c>
      <c r="B592" s="143" t="s">
        <v>994</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1012</v>
      </c>
      <c r="C596" s="23">
        <v>45733</v>
      </c>
      <c r="E596" s="11"/>
      <c r="F596" s="58" t="s">
        <v>1467</v>
      </c>
      <c r="G596" t="str">
        <f t="shared" si="9"/>
        <v>March</v>
      </c>
    </row>
    <row r="597" spans="1:7">
      <c r="A597" s="52" t="s">
        <v>402</v>
      </c>
      <c r="B597" s="143" t="s">
        <v>1012</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1020</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1012</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991</v>
      </c>
      <c r="C607" s="23">
        <v>45733</v>
      </c>
      <c r="E607" s="11"/>
      <c r="F607" s="58" t="s">
        <v>1467</v>
      </c>
      <c r="G607" t="str">
        <f t="shared" si="9"/>
        <v>March</v>
      </c>
    </row>
    <row r="608" spans="1:7">
      <c r="A608" s="53" t="s">
        <v>1372</v>
      </c>
      <c r="B608" s="91" t="s">
        <v>994</v>
      </c>
      <c r="C608" s="23">
        <v>45733</v>
      </c>
      <c r="E608" s="11"/>
      <c r="F608" s="58" t="s">
        <v>1467</v>
      </c>
      <c r="G608" t="str">
        <f t="shared" si="9"/>
        <v>March</v>
      </c>
    </row>
    <row r="609" spans="1:7">
      <c r="A609" s="53" t="s">
        <v>406</v>
      </c>
      <c r="B609" s="91" t="s">
        <v>994</v>
      </c>
      <c r="C609" s="23">
        <v>45733</v>
      </c>
      <c r="E609" s="11"/>
      <c r="F609" s="58" t="s">
        <v>1467</v>
      </c>
      <c r="G609" t="str">
        <f t="shared" si="9"/>
        <v>March</v>
      </c>
    </row>
    <row r="610" spans="1:7">
      <c r="A610" s="53" t="s">
        <v>349</v>
      </c>
      <c r="B610" s="91" t="s">
        <v>994</v>
      </c>
      <c r="C610" s="23">
        <v>45733</v>
      </c>
      <c r="D610" s="11">
        <v>919</v>
      </c>
      <c r="E610" s="11"/>
      <c r="F610" s="58" t="s">
        <v>1520</v>
      </c>
      <c r="G610" t="str">
        <f t="shared" si="9"/>
        <v>March</v>
      </c>
    </row>
    <row r="611" spans="1:7">
      <c r="A611" s="869"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994</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991</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1006</v>
      </c>
      <c r="C619" s="23">
        <v>45734</v>
      </c>
      <c r="E619" s="11"/>
      <c r="F619" s="69" t="s">
        <v>1500</v>
      </c>
      <c r="G619" t="str">
        <f t="shared" si="9"/>
        <v>March</v>
      </c>
    </row>
    <row r="620" spans="1:7">
      <c r="A620" s="52" t="s">
        <v>402</v>
      </c>
      <c r="B620" s="143" t="s">
        <v>1012</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1020</v>
      </c>
      <c r="C624" s="23">
        <v>45734</v>
      </c>
      <c r="D624" s="11">
        <v>841</v>
      </c>
      <c r="E624" s="11"/>
      <c r="F624" s="11" t="s">
        <v>1526</v>
      </c>
      <c r="G624" t="str">
        <f t="shared" si="9"/>
        <v>March</v>
      </c>
    </row>
    <row r="625" spans="1:7">
      <c r="A625" s="53" t="s">
        <v>355</v>
      </c>
      <c r="B625" s="176" t="s">
        <v>871</v>
      </c>
      <c r="C625" s="239">
        <v>45734</v>
      </c>
      <c r="D625" s="11">
        <v>65</v>
      </c>
      <c r="E625" s="11"/>
      <c r="F625" s="11" t="s">
        <v>1527</v>
      </c>
      <c r="G625" t="str">
        <f t="shared" si="9"/>
        <v>March</v>
      </c>
    </row>
    <row r="626" spans="1:7">
      <c r="A626" s="922" t="s">
        <v>275</v>
      </c>
      <c r="B626" s="270" t="s">
        <v>991</v>
      </c>
      <c r="C626" s="23">
        <v>45734</v>
      </c>
      <c r="D626" s="11">
        <v>977</v>
      </c>
      <c r="E626" s="11"/>
      <c r="F626" s="11" t="s">
        <v>1528</v>
      </c>
      <c r="G626" t="str">
        <f t="shared" si="9"/>
        <v>March</v>
      </c>
    </row>
    <row r="627" spans="1:7">
      <c r="A627" s="174" t="s">
        <v>418</v>
      </c>
      <c r="B627" s="47" t="s">
        <v>1017</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1012</v>
      </c>
      <c r="C632" s="23">
        <v>45735</v>
      </c>
      <c r="D632" s="84">
        <v>1409</v>
      </c>
      <c r="E632" s="11"/>
      <c r="F632" s="47" t="s">
        <v>1530</v>
      </c>
      <c r="G632" t="str">
        <f t="shared" si="9"/>
        <v>March</v>
      </c>
    </row>
    <row r="633" spans="1:7">
      <c r="A633" s="143" t="s">
        <v>241</v>
      </c>
      <c r="B633" s="76" t="s">
        <v>994</v>
      </c>
      <c r="C633" s="23">
        <v>45735</v>
      </c>
      <c r="D633" s="58">
        <v>200</v>
      </c>
      <c r="E633" s="11"/>
      <c r="F633" s="47" t="s">
        <v>1531</v>
      </c>
      <c r="G633" t="str">
        <f t="shared" si="9"/>
        <v>March</v>
      </c>
    </row>
    <row r="634" spans="1:7">
      <c r="A634" s="143" t="s">
        <v>406</v>
      </c>
      <c r="B634" s="76" t="s">
        <v>994</v>
      </c>
      <c r="C634" s="23">
        <v>45735</v>
      </c>
      <c r="D634" s="84">
        <v>1460</v>
      </c>
      <c r="E634" s="11"/>
      <c r="F634" s="47" t="s">
        <v>1532</v>
      </c>
      <c r="G634" t="str">
        <f t="shared" si="9"/>
        <v>March</v>
      </c>
    </row>
    <row r="635" spans="1:7">
      <c r="A635" s="143" t="s">
        <v>429</v>
      </c>
      <c r="B635" s="76" t="s">
        <v>1020</v>
      </c>
      <c r="C635" s="23">
        <v>45735</v>
      </c>
      <c r="D635" s="58">
        <v>18</v>
      </c>
      <c r="E635" s="11"/>
      <c r="F635" s="47" t="s">
        <v>1533</v>
      </c>
      <c r="G635" t="str">
        <f t="shared" si="9"/>
        <v>March</v>
      </c>
    </row>
    <row r="636" spans="1:7">
      <c r="A636" s="143" t="s">
        <v>279</v>
      </c>
      <c r="B636" s="88" t="s">
        <v>991</v>
      </c>
      <c r="C636" s="23">
        <v>45735</v>
      </c>
      <c r="D636" s="58">
        <v>728</v>
      </c>
      <c r="E636" s="11"/>
      <c r="F636" s="47" t="s">
        <v>1534</v>
      </c>
      <c r="G636" t="str">
        <f t="shared" si="9"/>
        <v>March</v>
      </c>
    </row>
    <row r="637" spans="1:7">
      <c r="A637" s="143" t="s">
        <v>275</v>
      </c>
      <c r="B637" s="88" t="s">
        <v>991</v>
      </c>
      <c r="C637" s="23">
        <v>45735</v>
      </c>
      <c r="D637" s="58">
        <v>953</v>
      </c>
      <c r="E637" s="11"/>
      <c r="F637" s="47" t="s">
        <v>1535</v>
      </c>
      <c r="G637" t="str">
        <f t="shared" si="9"/>
        <v>March</v>
      </c>
    </row>
    <row r="638" spans="1:7">
      <c r="A638" s="868" t="s">
        <v>418</v>
      </c>
      <c r="B638" s="235" t="s">
        <v>1017</v>
      </c>
      <c r="C638" s="23">
        <v>45735</v>
      </c>
      <c r="D638" s="58">
        <v>551</v>
      </c>
      <c r="E638" s="11"/>
      <c r="G638" t="str">
        <f t="shared" si="9"/>
        <v>March</v>
      </c>
    </row>
    <row r="639" spans="1:7">
      <c r="A639" s="143" t="s">
        <v>366</v>
      </c>
      <c r="B639" s="176" t="s">
        <v>871</v>
      </c>
      <c r="C639" s="239">
        <v>45735</v>
      </c>
      <c r="D639" s="84">
        <v>1373</v>
      </c>
      <c r="E639" s="11"/>
      <c r="F639" s="47" t="s">
        <v>1536</v>
      </c>
      <c r="G639" t="str">
        <f t="shared" si="9"/>
        <v>March</v>
      </c>
    </row>
    <row r="640" spans="1:7">
      <c r="A640" s="895" t="s">
        <v>1374</v>
      </c>
      <c r="B640" s="890" t="s">
        <v>1012</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1467</v>
      </c>
      <c r="E642" s="11"/>
      <c r="G642" t="str">
        <f t="shared" si="9"/>
        <v>March</v>
      </c>
    </row>
    <row r="643" spans="1:7">
      <c r="A643" s="143" t="s">
        <v>279</v>
      </c>
      <c r="B643" s="88" t="s">
        <v>991</v>
      </c>
      <c r="C643" s="23">
        <v>45736</v>
      </c>
      <c r="D643" s="58">
        <v>700</v>
      </c>
      <c r="E643" s="11"/>
      <c r="F643" s="47" t="s">
        <v>1537</v>
      </c>
      <c r="G643" t="str">
        <f t="shared" ref="G643:G706" si="10">TEXT(C643,"mmmm")</f>
        <v>March</v>
      </c>
    </row>
    <row r="644" spans="1:7">
      <c r="A644" s="143" t="s">
        <v>275</v>
      </c>
      <c r="B644" s="88" t="s">
        <v>991</v>
      </c>
      <c r="C644" s="23">
        <v>45736</v>
      </c>
      <c r="D644" s="84">
        <v>1236</v>
      </c>
      <c r="E644" s="11"/>
      <c r="F644" s="47" t="s">
        <v>1538</v>
      </c>
      <c r="G644" t="str">
        <f t="shared" si="10"/>
        <v>March</v>
      </c>
    </row>
    <row r="645" spans="1:7">
      <c r="A645" s="868" t="s">
        <v>418</v>
      </c>
      <c r="B645" s="868" t="s">
        <v>1017</v>
      </c>
      <c r="C645" s="23">
        <v>45736</v>
      </c>
      <c r="D645" s="58" t="s">
        <v>1467</v>
      </c>
      <c r="E645" s="11"/>
      <c r="G645" t="str">
        <f t="shared" si="10"/>
        <v>March</v>
      </c>
    </row>
    <row r="646" spans="1:7">
      <c r="A646" s="143" t="s">
        <v>366</v>
      </c>
      <c r="B646" s="176" t="s">
        <v>871</v>
      </c>
      <c r="C646" s="239">
        <v>45736</v>
      </c>
      <c r="D646" s="84">
        <v>1964</v>
      </c>
      <c r="E646" s="11"/>
      <c r="F646" s="47" t="s">
        <v>1539</v>
      </c>
      <c r="G646" t="str">
        <f t="shared" si="10"/>
        <v>March</v>
      </c>
    </row>
    <row r="647" spans="1:7">
      <c r="A647" s="896" t="s">
        <v>406</v>
      </c>
      <c r="B647" s="896" t="s">
        <v>994</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1012</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1467</v>
      </c>
      <c r="E653" s="11"/>
      <c r="G653" t="str">
        <f t="shared" si="10"/>
        <v>March</v>
      </c>
    </row>
    <row r="654" spans="1:7">
      <c r="A654" s="143" t="s">
        <v>279</v>
      </c>
      <c r="B654" s="88" t="s">
        <v>991</v>
      </c>
      <c r="C654" s="23">
        <v>45736</v>
      </c>
      <c r="D654" s="58">
        <v>700</v>
      </c>
      <c r="E654" s="11"/>
      <c r="F654" s="47" t="s">
        <v>1537</v>
      </c>
      <c r="G654" t="str">
        <f t="shared" si="10"/>
        <v>March</v>
      </c>
    </row>
    <row r="655" spans="1:7">
      <c r="A655" s="143" t="s">
        <v>275</v>
      </c>
      <c r="B655" s="88" t="s">
        <v>991</v>
      </c>
      <c r="C655" s="23">
        <v>45736</v>
      </c>
      <c r="D655" s="84">
        <v>1236</v>
      </c>
      <c r="E655" s="11"/>
      <c r="F655" s="47" t="s">
        <v>1538</v>
      </c>
      <c r="G655" t="str">
        <f t="shared" si="10"/>
        <v>March</v>
      </c>
    </row>
    <row r="656" spans="1:7">
      <c r="A656" s="868" t="s">
        <v>418</v>
      </c>
      <c r="B656" s="595" t="s">
        <v>1017</v>
      </c>
      <c r="C656" s="23">
        <v>45736</v>
      </c>
      <c r="D656" s="58" t="s">
        <v>1467</v>
      </c>
      <c r="E656" s="11"/>
      <c r="G656" t="str">
        <f t="shared" si="10"/>
        <v>March</v>
      </c>
    </row>
    <row r="657" spans="1:7">
      <c r="A657" s="143" t="s">
        <v>366</v>
      </c>
      <c r="B657" s="176" t="s">
        <v>871</v>
      </c>
      <c r="C657" s="239">
        <v>45736</v>
      </c>
      <c r="D657" s="84">
        <v>1964</v>
      </c>
      <c r="E657" s="11"/>
      <c r="F657" s="47" t="s">
        <v>1539</v>
      </c>
      <c r="G657" t="str">
        <f t="shared" si="10"/>
        <v>March</v>
      </c>
    </row>
    <row r="658" spans="1:7">
      <c r="A658" s="896" t="s">
        <v>406</v>
      </c>
      <c r="B658" s="899" t="s">
        <v>994</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1012</v>
      </c>
      <c r="C662" s="23">
        <v>45737</v>
      </c>
      <c r="D662" s="58"/>
      <c r="E662" s="11"/>
      <c r="F662" s="58" t="s">
        <v>1542</v>
      </c>
      <c r="G662" t="str">
        <f t="shared" si="10"/>
        <v>March</v>
      </c>
    </row>
    <row r="663" spans="1:7">
      <c r="A663" s="143" t="s">
        <v>429</v>
      </c>
      <c r="B663" s="47" t="s">
        <v>1020</v>
      </c>
      <c r="C663" s="23">
        <v>45737</v>
      </c>
      <c r="D663" s="58"/>
      <c r="E663" s="11"/>
      <c r="F663" s="58" t="s">
        <v>1543</v>
      </c>
      <c r="G663" t="str">
        <f t="shared" si="10"/>
        <v>March</v>
      </c>
    </row>
    <row r="664" spans="1:7">
      <c r="A664" s="143" t="s">
        <v>279</v>
      </c>
      <c r="B664" s="88" t="s">
        <v>991</v>
      </c>
      <c r="C664" s="23">
        <v>45737</v>
      </c>
      <c r="D664" s="58">
        <v>709</v>
      </c>
      <c r="E664" s="11"/>
      <c r="F664" s="47" t="s">
        <v>1544</v>
      </c>
      <c r="G664" t="str">
        <f t="shared" si="10"/>
        <v>March</v>
      </c>
    </row>
    <row r="665" spans="1:7">
      <c r="A665" s="868" t="s">
        <v>275</v>
      </c>
      <c r="B665" s="245" t="s">
        <v>991</v>
      </c>
      <c r="C665" s="23">
        <v>45737</v>
      </c>
      <c r="D665" s="58">
        <v>399</v>
      </c>
      <c r="E665" s="11"/>
      <c r="F665" s="47" t="s">
        <v>1545</v>
      </c>
      <c r="G665" t="str">
        <f t="shared" si="10"/>
        <v>March</v>
      </c>
    </row>
    <row r="666" spans="1:7">
      <c r="A666" s="143" t="s">
        <v>366</v>
      </c>
      <c r="B666" s="176" t="s">
        <v>871</v>
      </c>
      <c r="C666" s="239">
        <v>45737</v>
      </c>
      <c r="D666" s="84">
        <v>1528</v>
      </c>
      <c r="E666" s="11"/>
      <c r="F666" s="68" t="s">
        <v>1546</v>
      </c>
      <c r="G666" t="str">
        <f t="shared" si="10"/>
        <v>March</v>
      </c>
    </row>
    <row r="667" spans="1:7">
      <c r="A667" s="896" t="s">
        <v>406</v>
      </c>
      <c r="B667" s="899" t="s">
        <v>994</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994</v>
      </c>
      <c r="C669" s="23">
        <v>45737</v>
      </c>
      <c r="D669" s="58" t="s">
        <v>1467</v>
      </c>
      <c r="E669" s="11"/>
      <c r="G669" t="str">
        <f t="shared" si="10"/>
        <v>March</v>
      </c>
    </row>
    <row r="670" spans="1:7">
      <c r="A670" s="143" t="s">
        <v>1375</v>
      </c>
      <c r="B670" s="176" t="s">
        <v>871</v>
      </c>
      <c r="C670" s="239">
        <v>45737</v>
      </c>
      <c r="D670" s="58">
        <v>583</v>
      </c>
      <c r="E670" s="11"/>
      <c r="F670" s="47" t="s">
        <v>1548</v>
      </c>
      <c r="G670" t="str">
        <f t="shared" si="10"/>
        <v>March</v>
      </c>
    </row>
    <row r="671" spans="1:7">
      <c r="A671" s="895" t="s">
        <v>319</v>
      </c>
      <c r="B671" s="808" t="s">
        <v>1012</v>
      </c>
      <c r="C671" s="23">
        <v>45737</v>
      </c>
      <c r="D671" s="58"/>
      <c r="E671" s="11"/>
      <c r="F671" s="58" t="s">
        <v>1542</v>
      </c>
      <c r="G671" t="str">
        <f t="shared" si="10"/>
        <v>March</v>
      </c>
    </row>
    <row r="672" spans="1:7">
      <c r="A672" s="868" t="s">
        <v>300</v>
      </c>
      <c r="B672" s="595" t="s">
        <v>994</v>
      </c>
      <c r="C672" s="23">
        <v>45737</v>
      </c>
      <c r="D672" s="58">
        <v>360</v>
      </c>
      <c r="E672" s="11"/>
      <c r="F672" s="47" t="s">
        <v>1549</v>
      </c>
      <c r="G672" t="str">
        <f t="shared" si="10"/>
        <v>March</v>
      </c>
    </row>
    <row r="673" spans="1:7">
      <c r="A673" s="76" t="s">
        <v>427</v>
      </c>
      <c r="B673" s="176" t="s">
        <v>871</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994</v>
      </c>
      <c r="C675" s="23">
        <v>45740</v>
      </c>
      <c r="D675" s="76">
        <v>982</v>
      </c>
      <c r="E675" s="11" t="s">
        <v>1552</v>
      </c>
      <c r="F675" s="47" t="s">
        <v>1446</v>
      </c>
      <c r="G675" t="str">
        <f t="shared" si="10"/>
        <v>March</v>
      </c>
    </row>
    <row r="676" spans="1:7">
      <c r="A676" s="76" t="s">
        <v>269</v>
      </c>
      <c r="B676" s="76" t="s">
        <v>994</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1012</v>
      </c>
      <c r="C679" s="23">
        <v>45740</v>
      </c>
      <c r="D679" s="76"/>
      <c r="E679" s="11"/>
      <c r="F679" s="76" t="s">
        <v>1555</v>
      </c>
      <c r="G679" t="str">
        <f t="shared" si="10"/>
        <v>March</v>
      </c>
    </row>
    <row r="680" spans="1:7">
      <c r="A680" s="235" t="s">
        <v>279</v>
      </c>
      <c r="B680" s="245" t="s">
        <v>991</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991</v>
      </c>
      <c r="C682" s="23">
        <v>45740</v>
      </c>
      <c r="D682" s="76"/>
      <c r="E682" s="11"/>
      <c r="F682" s="76" t="s">
        <v>1489</v>
      </c>
      <c r="G682" t="str">
        <f t="shared" si="10"/>
        <v>March</v>
      </c>
    </row>
    <row r="683" spans="1:7">
      <c r="A683" s="245" t="s">
        <v>1376</v>
      </c>
      <c r="B683" s="245" t="s">
        <v>991</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1551</v>
      </c>
      <c r="G687" t="str">
        <f t="shared" si="10"/>
        <v>March</v>
      </c>
    </row>
    <row r="688" spans="1:7">
      <c r="A688" s="76" t="s">
        <v>406</v>
      </c>
      <c r="B688" s="76" t="s">
        <v>994</v>
      </c>
      <c r="C688" s="23">
        <v>45741</v>
      </c>
      <c r="D688" s="76">
        <v>749</v>
      </c>
      <c r="E688" s="11"/>
      <c r="F688" s="47" t="s">
        <v>1560</v>
      </c>
      <c r="G688" t="str">
        <f t="shared" si="10"/>
        <v>March</v>
      </c>
    </row>
    <row r="689" spans="1:7">
      <c r="A689" s="76" t="s">
        <v>285</v>
      </c>
      <c r="B689" s="76" t="s">
        <v>994</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1012</v>
      </c>
      <c r="C692" s="23">
        <v>45741</v>
      </c>
      <c r="D692" s="76" t="s">
        <v>1467</v>
      </c>
      <c r="E692" s="11"/>
      <c r="G692" t="str">
        <f t="shared" si="10"/>
        <v>March</v>
      </c>
    </row>
    <row r="693" spans="1:7">
      <c r="A693" s="76" t="s">
        <v>427</v>
      </c>
      <c r="B693" s="91" t="s">
        <v>1012</v>
      </c>
      <c r="C693" s="23">
        <v>45741</v>
      </c>
      <c r="D693" s="76" t="s">
        <v>1467</v>
      </c>
      <c r="E693" s="11"/>
      <c r="G693" t="str">
        <f t="shared" si="10"/>
        <v>March</v>
      </c>
    </row>
    <row r="694" spans="1:7">
      <c r="A694" s="76" t="s">
        <v>279</v>
      </c>
      <c r="B694" s="88" t="s">
        <v>991</v>
      </c>
      <c r="C694" s="23">
        <v>45741</v>
      </c>
      <c r="D694" s="76">
        <v>630</v>
      </c>
      <c r="E694" s="11" t="s">
        <v>1566</v>
      </c>
      <c r="F694" s="47" t="s">
        <v>1565</v>
      </c>
      <c r="G694" t="str">
        <f t="shared" si="10"/>
        <v>March</v>
      </c>
    </row>
    <row r="695" spans="1:7">
      <c r="A695" s="235" t="s">
        <v>429</v>
      </c>
      <c r="B695" s="235" t="s">
        <v>1020</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991</v>
      </c>
      <c r="C697" s="23">
        <v>45741</v>
      </c>
      <c r="D697" s="76"/>
      <c r="E697" s="11"/>
      <c r="F697" s="76" t="s">
        <v>1489</v>
      </c>
      <c r="G697" t="str">
        <f t="shared" si="10"/>
        <v>March</v>
      </c>
    </row>
    <row r="698" spans="1:7">
      <c r="A698" s="76" t="s">
        <v>277</v>
      </c>
      <c r="B698" s="88" t="s">
        <v>991</v>
      </c>
      <c r="C698" s="23">
        <v>45741</v>
      </c>
      <c r="D698" s="77">
        <v>1065</v>
      </c>
      <c r="E698" s="76" t="s">
        <v>1556</v>
      </c>
      <c r="F698" s="47" t="s">
        <v>1568</v>
      </c>
      <c r="G698" t="str">
        <f t="shared" si="10"/>
        <v>March</v>
      </c>
    </row>
    <row r="699" spans="1:7">
      <c r="A699" s="76" t="s">
        <v>285</v>
      </c>
      <c r="B699" s="76" t="s">
        <v>1001</v>
      </c>
      <c r="C699" s="23">
        <v>45741</v>
      </c>
      <c r="D699" s="76"/>
      <c r="E699" s="11"/>
      <c r="F699" s="76" t="s">
        <v>1569</v>
      </c>
      <c r="G699" t="str">
        <f t="shared" si="10"/>
        <v>March</v>
      </c>
    </row>
    <row r="700" spans="1:7">
      <c r="A700" s="235" t="s">
        <v>364</v>
      </c>
      <c r="B700" s="245" t="s">
        <v>991</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1017</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994</v>
      </c>
      <c r="C711" s="23">
        <v>45742</v>
      </c>
      <c r="D711" s="143">
        <v>713</v>
      </c>
      <c r="E711" s="47"/>
      <c r="F711" s="47" t="s">
        <v>1573</v>
      </c>
      <c r="G711" t="str">
        <f t="shared" si="11"/>
        <v>March</v>
      </c>
    </row>
    <row r="712" spans="1:7">
      <c r="A712" s="76" t="s">
        <v>285</v>
      </c>
      <c r="B712" s="143" t="s">
        <v>994</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1012</v>
      </c>
      <c r="C715" s="23">
        <v>45742</v>
      </c>
      <c r="D715" s="143" t="s">
        <v>1467</v>
      </c>
      <c r="E715" s="11"/>
      <c r="G715" t="str">
        <f t="shared" si="11"/>
        <v>March</v>
      </c>
    </row>
    <row r="716" spans="1:7">
      <c r="A716" s="76" t="s">
        <v>427</v>
      </c>
      <c r="B716" s="91" t="s">
        <v>1012</v>
      </c>
      <c r="C716" s="23">
        <v>45742</v>
      </c>
      <c r="D716" s="143" t="s">
        <v>1467</v>
      </c>
      <c r="E716" s="11"/>
      <c r="G716" t="str">
        <f t="shared" si="11"/>
        <v>March</v>
      </c>
    </row>
    <row r="717" spans="1:7">
      <c r="A717" s="76" t="s">
        <v>279</v>
      </c>
      <c r="B717" s="88" t="s">
        <v>991</v>
      </c>
      <c r="C717" s="23">
        <v>45742</v>
      </c>
      <c r="D717" s="143">
        <v>894</v>
      </c>
      <c r="E717" s="11" t="s">
        <v>1567</v>
      </c>
      <c r="F717" s="47" t="s">
        <v>1451</v>
      </c>
      <c r="G717" t="str">
        <f t="shared" si="11"/>
        <v>March</v>
      </c>
    </row>
    <row r="718" spans="1:7">
      <c r="A718" s="235" t="s">
        <v>429</v>
      </c>
      <c r="B718" s="868" t="s">
        <v>1020</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991</v>
      </c>
      <c r="C720" s="23">
        <v>45742</v>
      </c>
      <c r="D720" s="143">
        <v>825</v>
      </c>
      <c r="E720" s="11" t="s">
        <v>1576</v>
      </c>
      <c r="F720" s="47" t="s">
        <v>1453</v>
      </c>
      <c r="G720" t="str">
        <f t="shared" si="11"/>
        <v>March</v>
      </c>
    </row>
    <row r="721" spans="1:7">
      <c r="A721" s="76" t="s">
        <v>285</v>
      </c>
      <c r="B721" s="76" t="s">
        <v>1001</v>
      </c>
      <c r="C721" s="23">
        <v>45742</v>
      </c>
      <c r="D721" s="143">
        <v>159</v>
      </c>
      <c r="E721" s="11" t="s">
        <v>1567</v>
      </c>
      <c r="F721" s="47" t="s">
        <v>1483</v>
      </c>
      <c r="G721" t="str">
        <f t="shared" si="11"/>
        <v>March</v>
      </c>
    </row>
    <row r="722" spans="1:7">
      <c r="A722" s="76" t="s">
        <v>364</v>
      </c>
      <c r="B722" s="88" t="s">
        <v>991</v>
      </c>
      <c r="C722" s="23">
        <v>45742</v>
      </c>
      <c r="D722" s="143"/>
      <c r="E722" s="11"/>
      <c r="F722" s="143" t="s">
        <v>1489</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1017</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1580</v>
      </c>
      <c r="G730" t="str">
        <f t="shared" si="11"/>
        <v>March</v>
      </c>
    </row>
    <row r="731" spans="1:7">
      <c r="A731" s="76" t="s">
        <v>285</v>
      </c>
      <c r="B731" s="76" t="s">
        <v>994</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1012</v>
      </c>
      <c r="C733" s="23">
        <v>45743</v>
      </c>
      <c r="D733" s="143">
        <v>137</v>
      </c>
      <c r="E733" s="11" t="s">
        <v>1583</v>
      </c>
      <c r="F733" s="68" t="s">
        <v>1584</v>
      </c>
      <c r="G733" t="str">
        <f t="shared" si="11"/>
        <v>March</v>
      </c>
    </row>
    <row r="734" spans="1:7">
      <c r="A734" s="76" t="s">
        <v>427</v>
      </c>
      <c r="B734" s="91" t="s">
        <v>1012</v>
      </c>
      <c r="C734" s="23">
        <v>45743</v>
      </c>
      <c r="D734" s="143" t="s">
        <v>1467</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991</v>
      </c>
      <c r="C738" s="23">
        <v>45743</v>
      </c>
      <c r="D738" s="143">
        <v>705</v>
      </c>
      <c r="E738" s="47" t="s">
        <v>1556</v>
      </c>
      <c r="G738" t="str">
        <f t="shared" si="11"/>
        <v>March</v>
      </c>
      <c r="H738" s="98"/>
      <c r="I738" s="98"/>
      <c r="J738" s="98"/>
      <c r="K738" s="98"/>
      <c r="L738" s="98"/>
      <c r="M738" s="98"/>
    </row>
    <row r="739" spans="1:13">
      <c r="A739" s="76" t="s">
        <v>285</v>
      </c>
      <c r="B739" s="76" t="s">
        <v>1001</v>
      </c>
      <c r="C739" s="23">
        <v>45743</v>
      </c>
      <c r="D739" s="143">
        <v>416</v>
      </c>
      <c r="E739" s="47" t="s">
        <v>1585</v>
      </c>
      <c r="F739" s="47" t="s">
        <v>1581</v>
      </c>
      <c r="G739" t="str">
        <f t="shared" si="11"/>
        <v>March</v>
      </c>
      <c r="H739" s="98"/>
      <c r="I739" s="183"/>
      <c r="J739" s="183"/>
      <c r="K739" s="98"/>
      <c r="L739" s="98"/>
      <c r="M739" s="98"/>
    </row>
    <row r="740" spans="1:13">
      <c r="A740" s="76" t="s">
        <v>364</v>
      </c>
      <c r="B740" s="88" t="s">
        <v>991</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1467</v>
      </c>
      <c r="E747" s="11"/>
      <c r="G747" t="str">
        <f t="shared" si="11"/>
        <v>March</v>
      </c>
      <c r="H747" s="98"/>
      <c r="I747" s="98"/>
      <c r="J747" s="98"/>
      <c r="K747" s="98"/>
      <c r="L747" s="98"/>
      <c r="M747" s="98"/>
    </row>
    <row r="748" spans="1:13">
      <c r="A748" s="76" t="s">
        <v>285</v>
      </c>
      <c r="B748" s="76" t="s">
        <v>994</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1012</v>
      </c>
      <c r="C751" s="23">
        <v>45744</v>
      </c>
      <c r="D751" s="143"/>
      <c r="E751" s="11"/>
      <c r="F751" s="143" t="s">
        <v>1590</v>
      </c>
      <c r="G751" t="str">
        <f t="shared" si="11"/>
        <v>March</v>
      </c>
      <c r="H751" s="98"/>
      <c r="I751" s="98"/>
      <c r="J751" s="98"/>
      <c r="K751" s="98"/>
      <c r="L751" s="98"/>
      <c r="M751" s="98"/>
    </row>
    <row r="752" spans="1:13">
      <c r="A752" s="76" t="s">
        <v>427</v>
      </c>
      <c r="B752" s="91" t="s">
        <v>1012</v>
      </c>
      <c r="C752" s="23">
        <v>45744</v>
      </c>
      <c r="D752" s="143"/>
      <c r="E752" s="11"/>
      <c r="F752" s="143" t="s">
        <v>1467</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1001</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1017</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991</v>
      </c>
      <c r="C763" s="23">
        <v>45747</v>
      </c>
      <c r="D763" s="143">
        <v>0</v>
      </c>
      <c r="E763" s="11"/>
      <c r="F763" s="143" t="s">
        <v>1489</v>
      </c>
      <c r="G763" t="str">
        <f t="shared" si="11"/>
        <v>March</v>
      </c>
    </row>
    <row r="764" spans="1:13">
      <c r="A764" s="76" t="s">
        <v>265</v>
      </c>
      <c r="B764" s="76" t="s">
        <v>994</v>
      </c>
      <c r="C764" s="23">
        <v>45747</v>
      </c>
      <c r="D764" s="142">
        <v>1880</v>
      </c>
      <c r="E764" s="47" t="s">
        <v>1550</v>
      </c>
      <c r="F764" s="47" t="s">
        <v>1440</v>
      </c>
      <c r="G764" t="str">
        <f t="shared" si="11"/>
        <v>March</v>
      </c>
    </row>
    <row r="765" spans="1:13">
      <c r="A765" s="76" t="s">
        <v>285</v>
      </c>
      <c r="B765" s="76" t="s">
        <v>994</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1012</v>
      </c>
      <c r="C767" s="23">
        <v>45747</v>
      </c>
      <c r="D767" s="143">
        <v>644</v>
      </c>
      <c r="E767" s="11"/>
      <c r="F767" s="47" t="s">
        <v>1598</v>
      </c>
      <c r="G767" t="str">
        <f t="shared" si="11"/>
        <v>March</v>
      </c>
    </row>
    <row r="768" spans="1:13">
      <c r="A768" s="235" t="s">
        <v>508</v>
      </c>
      <c r="B768" s="595" t="s">
        <v>1012</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1001</v>
      </c>
      <c r="C770" s="23">
        <v>45747</v>
      </c>
      <c r="D770" s="143">
        <v>0</v>
      </c>
      <c r="E770" s="11"/>
      <c r="F770" s="143" t="s">
        <v>1600</v>
      </c>
      <c r="G770" t="str">
        <f t="shared" si="11"/>
        <v>March</v>
      </c>
      <c r="H770" s="183"/>
      <c r="I770" s="183"/>
      <c r="J770" s="183"/>
      <c r="K770" s="98"/>
    </row>
    <row r="771" spans="1:11">
      <c r="A771" s="76" t="s">
        <v>349</v>
      </c>
      <c r="B771" s="88" t="s">
        <v>991</v>
      </c>
      <c r="C771" s="23">
        <v>45747</v>
      </c>
      <c r="D771" s="143">
        <v>0</v>
      </c>
      <c r="E771" s="11"/>
      <c r="F771" s="143" t="s">
        <v>1601</v>
      </c>
      <c r="G771" t="str">
        <f t="shared" ref="G771:G834" si="12">TEXT(C771,"mmmm")</f>
        <v>March</v>
      </c>
      <c r="H771" s="183"/>
      <c r="I771" s="183"/>
      <c r="J771" s="183"/>
      <c r="K771" s="98"/>
    </row>
    <row r="772" spans="1:11">
      <c r="A772" s="235" t="s">
        <v>287</v>
      </c>
      <c r="B772" s="235" t="s">
        <v>994</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991</v>
      </c>
      <c r="C781" s="23">
        <v>45748</v>
      </c>
      <c r="D781" s="76"/>
      <c r="E781" s="11"/>
      <c r="F781" s="76" t="s">
        <v>1489</v>
      </c>
      <c r="G781" t="str">
        <f t="shared" si="12"/>
        <v>April</v>
      </c>
      <c r="H781" s="98"/>
      <c r="I781" s="98"/>
      <c r="J781" s="98"/>
      <c r="K781" s="98"/>
    </row>
    <row r="782" spans="1:11">
      <c r="A782" s="76" t="s">
        <v>265</v>
      </c>
      <c r="B782" s="76" t="s">
        <v>994</v>
      </c>
      <c r="C782" s="23">
        <v>45748</v>
      </c>
      <c r="D782" s="76" t="s">
        <v>1467</v>
      </c>
      <c r="E782" s="11"/>
      <c r="G782" t="str">
        <f t="shared" si="12"/>
        <v>April</v>
      </c>
      <c r="H782" s="98"/>
      <c r="I782" s="98"/>
      <c r="J782" s="98"/>
      <c r="K782" s="98"/>
    </row>
    <row r="783" spans="1:11">
      <c r="A783" s="76" t="s">
        <v>285</v>
      </c>
      <c r="B783" s="76" t="s">
        <v>994</v>
      </c>
      <c r="C783" s="23">
        <v>45748</v>
      </c>
      <c r="D783" s="76" t="s">
        <v>1467</v>
      </c>
      <c r="E783" s="11"/>
      <c r="G783" t="str">
        <f t="shared" si="12"/>
        <v>April</v>
      </c>
      <c r="H783" s="98"/>
      <c r="I783" s="98"/>
      <c r="J783" s="98"/>
      <c r="K783" s="98"/>
    </row>
    <row r="784" spans="1:11">
      <c r="A784" s="235" t="s">
        <v>508</v>
      </c>
      <c r="B784" s="595" t="s">
        <v>1012</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1017</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991</v>
      </c>
      <c r="C795" s="23">
        <v>45749</v>
      </c>
      <c r="D795" s="76">
        <v>0</v>
      </c>
      <c r="E795" s="11"/>
      <c r="F795" s="76" t="s">
        <v>1489</v>
      </c>
      <c r="G795" t="str">
        <f t="shared" si="12"/>
        <v>April</v>
      </c>
      <c r="H795" s="98"/>
      <c r="I795" s="98"/>
      <c r="J795" s="98"/>
      <c r="K795" s="98"/>
    </row>
    <row r="796" spans="1:11">
      <c r="A796" s="76" t="s">
        <v>265</v>
      </c>
      <c r="B796" s="76" t="s">
        <v>994</v>
      </c>
      <c r="C796" s="23">
        <v>45749</v>
      </c>
      <c r="D796" s="76" t="s">
        <v>1467</v>
      </c>
      <c r="E796" s="11"/>
      <c r="G796" t="str">
        <f t="shared" si="12"/>
        <v>April</v>
      </c>
      <c r="H796" s="183"/>
      <c r="I796" s="183"/>
      <c r="J796" s="98"/>
      <c r="K796" s="98"/>
    </row>
    <row r="797" spans="1:11">
      <c r="A797" s="76" t="s">
        <v>285</v>
      </c>
      <c r="B797" s="76" t="s">
        <v>994</v>
      </c>
      <c r="C797" s="23">
        <v>45749</v>
      </c>
      <c r="D797" s="76" t="s">
        <v>1467</v>
      </c>
      <c r="E797" s="11"/>
      <c r="G797" t="str">
        <f t="shared" si="12"/>
        <v>April</v>
      </c>
      <c r="H797" s="183"/>
      <c r="I797" s="183"/>
      <c r="J797" s="98"/>
      <c r="K797" s="98"/>
    </row>
    <row r="798" spans="1:11">
      <c r="A798" s="235" t="s">
        <v>508</v>
      </c>
      <c r="B798" s="595" t="s">
        <v>1012</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1017</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1608</v>
      </c>
      <c r="G810" t="str">
        <f t="shared" si="12"/>
        <v>April</v>
      </c>
    </row>
    <row r="811" spans="1:11">
      <c r="A811" s="235" t="s">
        <v>508</v>
      </c>
      <c r="B811" s="595" t="s">
        <v>1012</v>
      </c>
      <c r="C811" s="23">
        <v>45750</v>
      </c>
      <c r="D811" s="89">
        <v>1328</v>
      </c>
      <c r="E811" s="11"/>
      <c r="F811" s="11" t="s">
        <v>1609</v>
      </c>
      <c r="G811" t="str">
        <f t="shared" si="12"/>
        <v>April</v>
      </c>
    </row>
    <row r="812" spans="1:11">
      <c r="A812" s="76" t="s">
        <v>412</v>
      </c>
      <c r="B812" s="176" t="s">
        <v>871</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1017</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871</v>
      </c>
      <c r="C822" s="239">
        <v>45751</v>
      </c>
      <c r="D822" s="11">
        <v>635</v>
      </c>
      <c r="E822" s="11"/>
      <c r="F822" s="11" t="s">
        <v>1616</v>
      </c>
      <c r="G822" t="str">
        <f t="shared" si="12"/>
        <v>April</v>
      </c>
    </row>
    <row r="823" spans="1:7">
      <c r="A823" s="233" t="s">
        <v>279</v>
      </c>
      <c r="B823" s="270" t="s">
        <v>991</v>
      </c>
      <c r="C823" s="23">
        <v>45751</v>
      </c>
      <c r="E823" s="11"/>
      <c r="F823" s="76" t="s">
        <v>1576</v>
      </c>
      <c r="G823" t="str">
        <f t="shared" si="12"/>
        <v>April</v>
      </c>
    </row>
    <row r="824" spans="1:7">
      <c r="A824" s="76" t="s">
        <v>269</v>
      </c>
      <c r="B824" s="76" t="s">
        <v>994</v>
      </c>
      <c r="C824" s="23">
        <v>45751</v>
      </c>
      <c r="D824" s="11">
        <v>594</v>
      </c>
      <c r="E824" s="11"/>
      <c r="F824" s="11" t="s">
        <v>1617</v>
      </c>
      <c r="G824" t="str">
        <f t="shared" si="12"/>
        <v>April</v>
      </c>
    </row>
    <row r="825" spans="1:7">
      <c r="A825" s="76" t="s">
        <v>285</v>
      </c>
      <c r="B825" s="76" t="s">
        <v>994</v>
      </c>
      <c r="C825" s="23">
        <v>45751</v>
      </c>
      <c r="E825" s="11"/>
      <c r="F825" s="76" t="s">
        <v>1618</v>
      </c>
      <c r="G825" t="str">
        <f t="shared" si="12"/>
        <v>April</v>
      </c>
    </row>
    <row r="826" spans="1:7">
      <c r="A826" s="76" t="s">
        <v>300</v>
      </c>
      <c r="B826" s="76" t="s">
        <v>994</v>
      </c>
      <c r="C826" s="23">
        <v>45751</v>
      </c>
      <c r="E826" s="11"/>
      <c r="F826" s="76" t="s">
        <v>1587</v>
      </c>
      <c r="G826" t="str">
        <f t="shared" si="12"/>
        <v>April</v>
      </c>
    </row>
    <row r="827" spans="1:7">
      <c r="A827" s="76" t="s">
        <v>508</v>
      </c>
      <c r="B827" s="91" t="s">
        <v>1012</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1017</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994</v>
      </c>
      <c r="C837" s="23">
        <v>45754</v>
      </c>
      <c r="D837" s="11">
        <v>367</v>
      </c>
      <c r="E837" s="11"/>
      <c r="F837" s="11" t="s">
        <v>1622</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1020</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1017</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994</v>
      </c>
      <c r="C859" s="23">
        <v>45756</v>
      </c>
      <c r="E859" s="11"/>
      <c r="F859" s="34" t="s">
        <v>1628</v>
      </c>
      <c r="G859" t="str">
        <f t="shared" si="13"/>
        <v>April</v>
      </c>
    </row>
    <row r="860" spans="1:7">
      <c r="A860" s="76" t="s">
        <v>321</v>
      </c>
      <c r="B860" s="88" t="s">
        <v>991</v>
      </c>
      <c r="C860" s="23">
        <v>45756</v>
      </c>
      <c r="D860" s="89">
        <v>1376</v>
      </c>
      <c r="E860" s="11"/>
      <c r="F860" s="11" t="s">
        <v>1629</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1017</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1630</v>
      </c>
      <c r="G871" t="str">
        <f t="shared" si="13"/>
        <v>April</v>
      </c>
    </row>
    <row r="872" spans="1:7">
      <c r="A872" s="235" t="s">
        <v>343</v>
      </c>
      <c r="B872" s="235" t="s">
        <v>1001</v>
      </c>
      <c r="C872" s="23">
        <v>45757</v>
      </c>
      <c r="D872" s="11">
        <v>711</v>
      </c>
      <c r="E872" s="11"/>
      <c r="F872" s="11" t="s">
        <v>1631</v>
      </c>
      <c r="G872" t="str">
        <f t="shared" si="13"/>
        <v>April</v>
      </c>
    </row>
    <row r="873" spans="1:7">
      <c r="A873" s="76" t="s">
        <v>314</v>
      </c>
      <c r="B873" s="176" t="s">
        <v>871</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1634</v>
      </c>
      <c r="G878" t="str">
        <f t="shared" si="13"/>
        <v>April</v>
      </c>
    </row>
    <row r="879" spans="1:7">
      <c r="A879" s="76" t="s">
        <v>343</v>
      </c>
      <c r="B879" s="176" t="s">
        <v>871</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871</v>
      </c>
      <c r="C892" s="239">
        <v>45761</v>
      </c>
      <c r="D892" s="11">
        <v>796</v>
      </c>
      <c r="E892" s="11"/>
      <c r="F892" s="11" t="s">
        <v>1642</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1465</v>
      </c>
      <c r="G898" t="str">
        <f t="shared" si="13"/>
        <v>April</v>
      </c>
    </row>
    <row r="899" spans="1:7">
      <c r="A899" s="76" t="s">
        <v>321</v>
      </c>
      <c r="B899" s="88" t="s">
        <v>991</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871</v>
      </c>
      <c r="C902" s="239">
        <v>45762</v>
      </c>
      <c r="D902" s="89">
        <v>1929</v>
      </c>
      <c r="E902" s="11"/>
      <c r="F902" s="11" t="s">
        <v>1647</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991</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1001</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871</v>
      </c>
      <c r="C916" s="239">
        <v>45763</v>
      </c>
      <c r="D916" s="11">
        <v>876</v>
      </c>
      <c r="E916" s="11"/>
      <c r="F916" s="34" t="s">
        <v>1655</v>
      </c>
      <c r="G916" t="str">
        <f t="shared" si="14"/>
        <v>April</v>
      </c>
    </row>
    <row r="917" spans="1:7">
      <c r="A917" s="234" t="s">
        <v>345</v>
      </c>
      <c r="B917" s="234" t="s">
        <v>1001</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1001</v>
      </c>
      <c r="C926" s="23">
        <v>45764</v>
      </c>
      <c r="D926" s="11">
        <v>338</v>
      </c>
      <c r="E926" s="11"/>
      <c r="F926" s="11" t="s">
        <v>1658</v>
      </c>
      <c r="G926" t="str">
        <f t="shared" si="14"/>
        <v>April</v>
      </c>
    </row>
    <row r="927" spans="1:7">
      <c r="A927" s="233" t="s">
        <v>321</v>
      </c>
      <c r="B927" s="88" t="s">
        <v>991</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871</v>
      </c>
      <c r="C930" s="239">
        <v>45764</v>
      </c>
      <c r="D930" s="11">
        <v>651</v>
      </c>
      <c r="E930" s="11"/>
      <c r="F930" s="11" t="s">
        <v>1661</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871</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1001</v>
      </c>
      <c r="C938" s="23">
        <v>45765</v>
      </c>
      <c r="D938" s="11">
        <v>26</v>
      </c>
      <c r="E938" s="11"/>
      <c r="F938" s="11" t="s">
        <v>1664</v>
      </c>
      <c r="G938" t="str">
        <f t="shared" si="14"/>
        <v>April</v>
      </c>
    </row>
    <row r="939" spans="1:7">
      <c r="A939" s="233" t="s">
        <v>321</v>
      </c>
      <c r="B939" s="88" t="s">
        <v>991</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991</v>
      </c>
      <c r="C942" s="23">
        <v>45765</v>
      </c>
      <c r="D942" s="11">
        <v>706</v>
      </c>
      <c r="E942" s="11"/>
      <c r="F942" s="11" t="s">
        <v>1483</v>
      </c>
      <c r="G942" t="str">
        <f t="shared" si="14"/>
        <v>April</v>
      </c>
    </row>
    <row r="943" spans="1:7">
      <c r="A943" s="235" t="s">
        <v>345</v>
      </c>
      <c r="B943" s="235" t="s">
        <v>1001</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1673</v>
      </c>
      <c r="G950" t="str">
        <f t="shared" ref="G950:G983" si="15">TEXT(C950,"mmmm")</f>
        <v>April</v>
      </c>
    </row>
    <row r="951" spans="1:7">
      <c r="A951" s="233" t="s">
        <v>314</v>
      </c>
      <c r="B951" s="233" t="s">
        <v>1001</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871</v>
      </c>
      <c r="C957" s="239">
        <v>45768</v>
      </c>
      <c r="F957" s="76" t="s">
        <v>1466</v>
      </c>
      <c r="G957" t="str">
        <f t="shared" si="15"/>
        <v>April</v>
      </c>
    </row>
    <row r="958" spans="1:7">
      <c r="A958" s="233" t="s">
        <v>345</v>
      </c>
      <c r="B958" s="233" t="s">
        <v>1001</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1017</v>
      </c>
      <c r="C965" s="248">
        <v>45769</v>
      </c>
      <c r="D965" s="11">
        <v>464</v>
      </c>
      <c r="F965" s="11" t="s">
        <v>1681</v>
      </c>
      <c r="G965" t="str">
        <f t="shared" si="15"/>
        <v>April</v>
      </c>
    </row>
    <row r="966" spans="1:7">
      <c r="A966" s="76" t="s">
        <v>337</v>
      </c>
      <c r="B966" s="176" t="s">
        <v>871</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1001</v>
      </c>
      <c r="C968" s="248">
        <v>45769</v>
      </c>
      <c r="F968" s="103" t="s">
        <v>1643</v>
      </c>
      <c r="G968" t="str">
        <f t="shared" si="15"/>
        <v>April</v>
      </c>
    </row>
    <row r="969" spans="1:7">
      <c r="A969" s="76" t="s">
        <v>366</v>
      </c>
      <c r="B969" s="176" t="s">
        <v>871</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994</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1012</v>
      </c>
      <c r="C976" s="23">
        <v>45770</v>
      </c>
      <c r="D976" s="89">
        <v>2348</v>
      </c>
      <c r="F976" s="11" t="s">
        <v>1689</v>
      </c>
      <c r="G976" t="str">
        <f t="shared" si="15"/>
        <v>April</v>
      </c>
    </row>
    <row r="977" spans="1:7">
      <c r="A977" s="233" t="s">
        <v>314</v>
      </c>
      <c r="B977" s="233" t="s">
        <v>1001</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1017</v>
      </c>
      <c r="C980" s="23">
        <v>45770</v>
      </c>
      <c r="F980" s="240" t="s">
        <v>1691</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994</v>
      </c>
      <c r="C984" s="23">
        <v>45770</v>
      </c>
      <c r="F984" s="249" t="s">
        <v>1694</v>
      </c>
    </row>
    <row r="985" spans="1:7">
      <c r="A985" s="559" t="s">
        <v>406</v>
      </c>
      <c r="B985" s="559" t="s">
        <v>994</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1012</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1017</v>
      </c>
      <c r="C991" s="23">
        <v>45771</v>
      </c>
      <c r="D991" s="11">
        <v>588</v>
      </c>
      <c r="F991" s="11" t="s">
        <v>1619</v>
      </c>
      <c r="G991" t="str">
        <f t="shared" si="16"/>
        <v>April</v>
      </c>
    </row>
    <row r="992" spans="1:7">
      <c r="A992" s="234" t="s">
        <v>335</v>
      </c>
      <c r="B992" s="234" t="s">
        <v>1017</v>
      </c>
      <c r="C992" s="23">
        <v>45771</v>
      </c>
      <c r="F992" s="240" t="s">
        <v>1699</v>
      </c>
      <c r="G992" t="str">
        <f t="shared" si="16"/>
        <v>April</v>
      </c>
    </row>
    <row r="993" spans="1:7">
      <c r="A993" s="76" t="s">
        <v>337</v>
      </c>
      <c r="B993" s="176" t="s">
        <v>871</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1001</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994</v>
      </c>
      <c r="C997" s="23">
        <v>45771</v>
      </c>
      <c r="F997" s="240" t="s">
        <v>1703</v>
      </c>
      <c r="G997" t="str">
        <f t="shared" si="16"/>
        <v>April</v>
      </c>
    </row>
    <row r="998" spans="1:7">
      <c r="A998" s="559" t="s">
        <v>422</v>
      </c>
      <c r="B998" s="559" t="s">
        <v>994</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1012</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1012</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1017</v>
      </c>
      <c r="C1005" s="23">
        <v>45772</v>
      </c>
      <c r="D1005" s="11">
        <v>431</v>
      </c>
      <c r="F1005" s="11" t="s">
        <v>1710</v>
      </c>
      <c r="G1005" t="str">
        <f t="shared" si="16"/>
        <v>April</v>
      </c>
    </row>
    <row r="1006" spans="1:7">
      <c r="A1006" s="69" t="s">
        <v>331</v>
      </c>
      <c r="B1006" s="176" t="s">
        <v>871</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1012</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1012</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871</v>
      </c>
      <c r="C1017" s="239">
        <v>45775</v>
      </c>
      <c r="D1017" s="11">
        <v>813</v>
      </c>
      <c r="F1017" s="11" t="s">
        <v>1715</v>
      </c>
      <c r="G1017" t="str">
        <f t="shared" si="16"/>
        <v>April</v>
      </c>
    </row>
    <row r="1018" spans="1:7">
      <c r="A1018" s="253" t="s">
        <v>333</v>
      </c>
      <c r="B1018" s="234" t="s">
        <v>1017</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1012</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1012</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871</v>
      </c>
      <c r="C1026" s="239">
        <v>45776</v>
      </c>
      <c r="D1026" s="89">
        <v>1597</v>
      </c>
      <c r="F1026" s="11" t="s">
        <v>1722</v>
      </c>
      <c r="G1026" t="str">
        <f t="shared" si="16"/>
        <v>April</v>
      </c>
    </row>
    <row r="1027" spans="1:7">
      <c r="A1027" s="253" t="s">
        <v>333</v>
      </c>
      <c r="B1027" s="234" t="s">
        <v>1017</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871</v>
      </c>
      <c r="C1035" s="239">
        <v>45777</v>
      </c>
      <c r="D1035" s="89">
        <v>1632</v>
      </c>
      <c r="F1035" s="11" t="s">
        <v>1726</v>
      </c>
      <c r="G1035" t="str">
        <f t="shared" si="16"/>
        <v>April</v>
      </c>
    </row>
    <row r="1036" spans="1:7">
      <c r="A1036" s="252" t="s">
        <v>333</v>
      </c>
      <c r="B1036" s="233" t="s">
        <v>1017</v>
      </c>
      <c r="C1036" s="23">
        <v>45777</v>
      </c>
      <c r="D1036" s="89">
        <v>1498</v>
      </c>
      <c r="F1036" s="11" t="s">
        <v>1727</v>
      </c>
      <c r="G1036" t="str">
        <f t="shared" si="16"/>
        <v>April</v>
      </c>
    </row>
    <row r="1037" spans="1:7">
      <c r="A1037" s="252" t="s">
        <v>339</v>
      </c>
      <c r="B1037" s="233" t="s">
        <v>991</v>
      </c>
      <c r="C1037" s="23">
        <v>45777</v>
      </c>
      <c r="D1037" s="11">
        <v>594</v>
      </c>
      <c r="F1037" s="11" t="s">
        <v>1728</v>
      </c>
      <c r="G1037" t="str">
        <f t="shared" si="16"/>
        <v>April</v>
      </c>
    </row>
    <row r="1038" spans="1:7">
      <c r="A1038" s="253" t="s">
        <v>427</v>
      </c>
      <c r="B1038" s="235" t="s">
        <v>1012</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1729</v>
      </c>
    </row>
    <row r="1044" spans="1:7">
      <c r="A1044" s="627" t="s">
        <v>327</v>
      </c>
      <c r="B1044" s="235" t="s">
        <v>1012</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871</v>
      </c>
      <c r="C1046" s="239">
        <v>45778</v>
      </c>
      <c r="D1046" s="11">
        <v>692</v>
      </c>
      <c r="E1046" s="11"/>
      <c r="F1046" s="11" t="s">
        <v>1733</v>
      </c>
      <c r="G1046" t="str">
        <f t="shared" si="16"/>
        <v>May</v>
      </c>
    </row>
    <row r="1047" spans="1:7">
      <c r="A1047" s="252" t="s">
        <v>333</v>
      </c>
      <c r="B1047" s="233" t="s">
        <v>1017</v>
      </c>
      <c r="C1047" s="23">
        <v>45778</v>
      </c>
      <c r="D1047" s="11">
        <v>229</v>
      </c>
      <c r="E1047" s="11"/>
      <c r="F1047" s="11" t="s">
        <v>1734</v>
      </c>
      <c r="G1047" t="str">
        <f t="shared" si="16"/>
        <v>May</v>
      </c>
    </row>
    <row r="1048" spans="1:7">
      <c r="A1048" s="69" t="s">
        <v>339</v>
      </c>
      <c r="B1048" s="76" t="s">
        <v>1012</v>
      </c>
      <c r="C1048" s="23">
        <v>45778</v>
      </c>
      <c r="E1048" s="11"/>
      <c r="F1048" s="76" t="s">
        <v>1729</v>
      </c>
      <c r="G1048" t="str">
        <f t="shared" si="16"/>
        <v>May</v>
      </c>
    </row>
    <row r="1049" spans="1:7">
      <c r="A1049" s="627" t="s">
        <v>427</v>
      </c>
      <c r="B1049" s="235" t="s">
        <v>1012</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1012</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1012</v>
      </c>
      <c r="C1055" s="269">
        <v>45779</v>
      </c>
      <c r="F1055" s="240" t="s">
        <v>1729</v>
      </c>
      <c r="G1055" t="str">
        <f t="shared" si="17"/>
        <v>May</v>
      </c>
    </row>
    <row r="1056" spans="1:7">
      <c r="A1056" s="69" t="s">
        <v>412</v>
      </c>
      <c r="B1056" s="176" t="s">
        <v>871</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1017</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1012</v>
      </c>
      <c r="C1061" s="23">
        <v>45782</v>
      </c>
      <c r="D1061" s="11">
        <v>640</v>
      </c>
      <c r="F1061" s="11" t="s">
        <v>1740</v>
      </c>
      <c r="G1061" t="str">
        <f t="shared" si="17"/>
        <v>May</v>
      </c>
    </row>
    <row r="1062" spans="1:7">
      <c r="A1062" s="253" t="s">
        <v>507</v>
      </c>
      <c r="B1062" s="235" t="s">
        <v>1012</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991</v>
      </c>
      <c r="C1064" s="23">
        <v>45782</v>
      </c>
      <c r="F1064" s="88" t="s">
        <v>1743</v>
      </c>
      <c r="G1064" t="str">
        <f t="shared" si="17"/>
        <v>May</v>
      </c>
    </row>
    <row r="1065" spans="1:7">
      <c r="A1065" s="253" t="s">
        <v>333</v>
      </c>
      <c r="B1065" s="234" t="s">
        <v>1017</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1748</v>
      </c>
      <c r="G1073" t="str">
        <f t="shared" si="18"/>
        <v>May</v>
      </c>
    </row>
    <row r="1074" spans="1:7">
      <c r="A1074" s="253" t="s">
        <v>507</v>
      </c>
      <c r="B1074" s="235" t="s">
        <v>1012</v>
      </c>
      <c r="C1074" s="23">
        <v>45783</v>
      </c>
      <c r="F1074" s="240" t="s">
        <v>1749</v>
      </c>
      <c r="G1074" t="str">
        <f t="shared" si="18"/>
        <v>May</v>
      </c>
    </row>
    <row r="1075" spans="1:7">
      <c r="A1075" s="69" t="s">
        <v>412</v>
      </c>
      <c r="B1075" s="176" t="s">
        <v>871</v>
      </c>
      <c r="C1075" s="239">
        <v>45783</v>
      </c>
      <c r="D1075" s="11">
        <v>424</v>
      </c>
      <c r="F1075" s="11" t="s">
        <v>1750</v>
      </c>
      <c r="G1075" t="str">
        <f t="shared" si="18"/>
        <v>May</v>
      </c>
    </row>
    <row r="1076" spans="1:7">
      <c r="A1076" s="253" t="s">
        <v>333</v>
      </c>
      <c r="B1076" s="234" t="s">
        <v>1017</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994</v>
      </c>
      <c r="C1083" s="23">
        <v>45784</v>
      </c>
      <c r="D1083" s="11">
        <v>592</v>
      </c>
      <c r="F1083" s="11" t="s">
        <v>1754</v>
      </c>
      <c r="G1083" t="str">
        <f>TEXT(C1083,"mmmm")</f>
        <v>May</v>
      </c>
    </row>
    <row r="1084" spans="1:7">
      <c r="A1084" s="252" t="s">
        <v>410</v>
      </c>
      <c r="B1084" s="76" t="s">
        <v>1012</v>
      </c>
      <c r="C1084" s="23">
        <v>45784</v>
      </c>
      <c r="D1084" s="11">
        <v>127</v>
      </c>
      <c r="F1084" s="11" t="s">
        <v>1755</v>
      </c>
      <c r="G1084" t="str">
        <f>TEXT(C1084,"mmmm")</f>
        <v>May</v>
      </c>
    </row>
    <row r="1085" spans="1:7">
      <c r="A1085" s="252" t="s">
        <v>396</v>
      </c>
      <c r="B1085" s="76" t="s">
        <v>1012</v>
      </c>
      <c r="C1085" s="23">
        <v>45784</v>
      </c>
      <c r="D1085" s="11">
        <v>645</v>
      </c>
      <c r="F1085" s="11" t="s">
        <v>1756</v>
      </c>
      <c r="G1085" t="str">
        <f>TEXT(C1085,"mmmm")</f>
        <v>May</v>
      </c>
    </row>
    <row r="1086" spans="1:7">
      <c r="A1086" s="253" t="s">
        <v>333</v>
      </c>
      <c r="B1086" s="234" t="s">
        <v>1017</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871</v>
      </c>
      <c r="C1092" s="239">
        <v>45785</v>
      </c>
      <c r="D1092" s="11">
        <v>616</v>
      </c>
      <c r="F1092" s="11" t="s">
        <v>1759</v>
      </c>
      <c r="G1092" t="str">
        <f t="shared" si="19"/>
        <v>May</v>
      </c>
    </row>
    <row r="1093" spans="1:7">
      <c r="A1093" s="252" t="s">
        <v>386</v>
      </c>
      <c r="B1093" s="233" t="s">
        <v>994</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1012</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1012</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871</v>
      </c>
      <c r="C1104" s="239">
        <v>45786</v>
      </c>
      <c r="D1104" s="11">
        <v>900</v>
      </c>
      <c r="F1104" s="11" t="s">
        <v>1765</v>
      </c>
      <c r="G1104" t="str">
        <f t="shared" si="20"/>
        <v>May</v>
      </c>
    </row>
    <row r="1105" spans="1:7">
      <c r="A1105" s="252" t="s">
        <v>386</v>
      </c>
      <c r="B1105" s="233" t="s">
        <v>994</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1012</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994</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871</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994</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871</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1017</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994</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871</v>
      </c>
      <c r="C1143" s="239">
        <v>45796</v>
      </c>
      <c r="F1143" s="76" t="s">
        <v>1784</v>
      </c>
      <c r="G1143" t="str">
        <f t="shared" si="21"/>
        <v>May</v>
      </c>
    </row>
    <row r="1144" spans="1:7">
      <c r="A1144" s="234" t="s">
        <v>335</v>
      </c>
      <c r="B1144" s="234" t="s">
        <v>1017</v>
      </c>
      <c r="C1144" s="23">
        <v>45796</v>
      </c>
      <c r="D1144" s="89">
        <v>1280</v>
      </c>
      <c r="F1144" s="11" t="s">
        <v>1785</v>
      </c>
      <c r="G1144" t="str">
        <f t="shared" si="21"/>
        <v>May</v>
      </c>
    </row>
    <row r="1145" spans="1:7">
      <c r="A1145" s="69" t="s">
        <v>384</v>
      </c>
      <c r="B1145" s="176" t="s">
        <v>871</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1788</v>
      </c>
      <c r="G1151" t="str">
        <f t="shared" si="21"/>
        <v>May</v>
      </c>
    </row>
    <row r="1152" spans="1:7">
      <c r="A1152" s="69" t="s">
        <v>384</v>
      </c>
      <c r="B1152" s="176" t="s">
        <v>871</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871</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871</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994</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871</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994</v>
      </c>
      <c r="C1178" s="23">
        <v>45800</v>
      </c>
      <c r="F1178" s="276" t="s">
        <v>1729</v>
      </c>
      <c r="G1178" t="str">
        <f t="shared" si="21"/>
        <v>May</v>
      </c>
    </row>
    <row r="1179" spans="1:7">
      <c r="A1179" s="253" t="s">
        <v>122</v>
      </c>
      <c r="B1179" s="234" t="s">
        <v>994</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871</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994</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871</v>
      </c>
      <c r="C1210" s="239">
        <v>45811</v>
      </c>
      <c r="D1210" s="89">
        <v>1483</v>
      </c>
      <c r="F1210" s="11" t="s">
        <v>1812</v>
      </c>
      <c r="G1210" t="s">
        <v>1809</v>
      </c>
    </row>
    <row r="1211" spans="1:7">
      <c r="A1211" s="233" t="s">
        <v>502</v>
      </c>
      <c r="B1211" s="233" t="s">
        <v>994</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994</v>
      </c>
      <c r="C1214" s="23">
        <v>45811</v>
      </c>
      <c r="F1214" s="76" t="s">
        <v>104</v>
      </c>
      <c r="G1214" t="s">
        <v>1809</v>
      </c>
    </row>
    <row r="1215" spans="1:7">
      <c r="A1215" s="235" t="s">
        <v>137</v>
      </c>
      <c r="B1215" s="235" t="s">
        <v>994</v>
      </c>
      <c r="C1215" s="23">
        <v>45811</v>
      </c>
      <c r="D1215" s="11">
        <v>948</v>
      </c>
      <c r="G1215" t="s">
        <v>1809</v>
      </c>
    </row>
    <row r="1216" spans="1:7">
      <c r="A1216" s="76" t="s">
        <v>267</v>
      </c>
      <c r="B1216" s="176" t="s">
        <v>871</v>
      </c>
      <c r="C1216" s="239">
        <v>45812</v>
      </c>
      <c r="D1216" s="11">
        <v>83</v>
      </c>
      <c r="G1216" t="s">
        <v>1809</v>
      </c>
    </row>
    <row r="1217" spans="1:7">
      <c r="A1217" s="76" t="s">
        <v>392</v>
      </c>
      <c r="B1217" s="176" t="s">
        <v>871</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994</v>
      </c>
      <c r="C1222" s="23">
        <v>45812</v>
      </c>
      <c r="F1222" s="76" t="s">
        <v>1814</v>
      </c>
      <c r="G1222" t="s">
        <v>1809</v>
      </c>
    </row>
    <row r="1223" spans="1:7">
      <c r="A1223" s="76" t="s">
        <v>392</v>
      </c>
      <c r="B1223" s="176" t="s">
        <v>871</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994</v>
      </c>
      <c r="C1228" s="23">
        <v>45813</v>
      </c>
      <c r="D1228" s="89">
        <v>1101</v>
      </c>
      <c r="F1228" s="11" t="s">
        <v>1506</v>
      </c>
      <c r="G1228" t="s">
        <v>1809</v>
      </c>
    </row>
    <row r="1229" spans="1:7">
      <c r="A1229" s="76" t="s">
        <v>137</v>
      </c>
      <c r="B1229" s="76" t="s">
        <v>994</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994</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994</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994</v>
      </c>
      <c r="C1247" s="23">
        <v>45821</v>
      </c>
      <c r="E1247" s="250">
        <v>7408</v>
      </c>
      <c r="F1247" s="88" t="s">
        <v>1823</v>
      </c>
      <c r="G1247" t="s">
        <v>1809</v>
      </c>
    </row>
    <row r="1248" spans="1:7">
      <c r="A1248" s="76" t="s">
        <v>265</v>
      </c>
      <c r="B1248" s="176" t="s">
        <v>871</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994</v>
      </c>
      <c r="C1252" s="23">
        <v>45824</v>
      </c>
      <c r="D1252" s="11">
        <v>465</v>
      </c>
      <c r="F1252" s="11" t="s">
        <v>1494</v>
      </c>
      <c r="G1252" t="s">
        <v>1809</v>
      </c>
    </row>
    <row r="1253" spans="1:7">
      <c r="A1253" s="76" t="s">
        <v>265</v>
      </c>
      <c r="B1253" s="176" t="s">
        <v>871</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994</v>
      </c>
      <c r="C1258" s="23">
        <v>45825</v>
      </c>
      <c r="D1258" s="11">
        <v>218</v>
      </c>
      <c r="F1258" s="11" t="s">
        <v>1494</v>
      </c>
      <c r="G1258" t="s">
        <v>1809</v>
      </c>
    </row>
    <row r="1259" spans="1:7">
      <c r="A1259" s="76" t="s">
        <v>265</v>
      </c>
      <c r="B1259" s="176" t="s">
        <v>871</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994</v>
      </c>
      <c r="C1265" s="23">
        <v>45826</v>
      </c>
      <c r="D1265" s="11">
        <v>729</v>
      </c>
      <c r="G1265" t="s">
        <v>1809</v>
      </c>
    </row>
    <row r="1266" spans="1:7">
      <c r="A1266" s="76" t="s">
        <v>137</v>
      </c>
      <c r="B1266" s="76" t="s">
        <v>994</v>
      </c>
      <c r="C1266" s="23">
        <v>45827</v>
      </c>
      <c r="D1266" s="11">
        <v>464</v>
      </c>
      <c r="G1266" t="s">
        <v>1809</v>
      </c>
    </row>
    <row r="1267" spans="1:7">
      <c r="A1267" s="235" t="s">
        <v>111</v>
      </c>
      <c r="B1267" s="235" t="s">
        <v>994</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994</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871</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994</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871</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871</v>
      </c>
      <c r="C1289" s="239">
        <v>45834</v>
      </c>
      <c r="F1289" s="245" t="s">
        <v>1835</v>
      </c>
      <c r="G1289" t="s">
        <v>1809</v>
      </c>
    </row>
    <row r="1290" spans="1:7">
      <c r="A1290" s="76" t="s">
        <v>267</v>
      </c>
      <c r="B1290" s="176" t="s">
        <v>871</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994</v>
      </c>
      <c r="C1295" s="23">
        <v>45834</v>
      </c>
      <c r="D1295" s="11">
        <v>112</v>
      </c>
      <c r="F1295" s="11" t="s">
        <v>1494</v>
      </c>
      <c r="G1295" t="s">
        <v>1809</v>
      </c>
    </row>
    <row r="1296" spans="1:7">
      <c r="A1296" s="233" t="s">
        <v>111</v>
      </c>
      <c r="B1296" s="76" t="s">
        <v>994</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871</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994</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994</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994</v>
      </c>
      <c r="C1308" s="23">
        <v>45839</v>
      </c>
      <c r="D1308" s="11">
        <v>478</v>
      </c>
      <c r="G1308" t="s">
        <v>1842</v>
      </c>
    </row>
    <row r="1309" spans="1:7">
      <c r="A1309" s="235" t="s">
        <v>137</v>
      </c>
      <c r="B1309" s="246" t="s">
        <v>994</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994</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994</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994</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871</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871</v>
      </c>
      <c r="C1358" s="239">
        <v>45860</v>
      </c>
      <c r="D1358" s="11">
        <v>300</v>
      </c>
      <c r="G1358" t="s">
        <v>1842</v>
      </c>
    </row>
    <row r="1359" spans="1:7">
      <c r="A1359" s="234" t="s">
        <v>161</v>
      </c>
      <c r="B1359" s="234" t="s">
        <v>1017</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871</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871</v>
      </c>
      <c r="C1375" s="239">
        <v>45862</v>
      </c>
      <c r="D1375" s="11">
        <v>619</v>
      </c>
      <c r="F1375" s="11" t="s">
        <v>1867</v>
      </c>
      <c r="G1375" t="s">
        <v>1842</v>
      </c>
    </row>
    <row r="1376" spans="1:7">
      <c r="A1376" s="234" t="s">
        <v>161</v>
      </c>
      <c r="B1376" s="234" t="s">
        <v>1017</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994</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871</v>
      </c>
      <c r="C1391" s="239">
        <v>45866</v>
      </c>
      <c r="D1391" s="89">
        <v>1181</v>
      </c>
      <c r="G1391" t="s">
        <v>1842</v>
      </c>
    </row>
    <row r="1392" spans="1:7">
      <c r="A1392" s="901" t="s">
        <v>115</v>
      </c>
      <c r="B1392" s="899" t="s">
        <v>843</v>
      </c>
      <c r="C1392" s="23">
        <v>45866</v>
      </c>
      <c r="D1392" s="11">
        <v>345</v>
      </c>
      <c r="G1392" t="s">
        <v>1842</v>
      </c>
    </row>
    <row r="1393" spans="1:7">
      <c r="A1393" s="480" t="s">
        <v>157</v>
      </c>
      <c r="B1393" s="176" t="s">
        <v>871</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871</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871</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871</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871</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871</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871</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871</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871</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871</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928</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928</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871</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928</v>
      </c>
      <c r="B1543" s="103" t="s">
        <v>56</v>
      </c>
      <c r="C1543" s="23">
        <v>45904</v>
      </c>
      <c r="D1543" s="89">
        <v>1549</v>
      </c>
      <c r="F1543" s="11" t="s">
        <v>1927</v>
      </c>
      <c r="G1543" t="s">
        <v>1915</v>
      </c>
    </row>
    <row r="1544" spans="1:7">
      <c r="A1544" s="555" t="s">
        <v>870</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870</v>
      </c>
      <c r="B1552" s="176" t="s">
        <v>871</v>
      </c>
      <c r="C1552" s="239">
        <v>45908</v>
      </c>
      <c r="D1552" s="11">
        <v>254</v>
      </c>
      <c r="F1552" s="11" t="s">
        <v>1932</v>
      </c>
      <c r="G1552" t="s">
        <v>1915</v>
      </c>
    </row>
    <row r="1553" spans="1:7">
      <c r="A1553" s="911" t="s">
        <v>1399</v>
      </c>
      <c r="B1553" s="906" t="s">
        <v>56</v>
      </c>
      <c r="C1553" s="23">
        <v>45908</v>
      </c>
      <c r="D1553" s="89">
        <v>2498</v>
      </c>
      <c r="G1553" t="s">
        <v>1915</v>
      </c>
    </row>
    <row r="1554" spans="1:7">
      <c r="A1554" s="82" t="s">
        <v>928</v>
      </c>
      <c r="B1554" s="878" t="s">
        <v>56</v>
      </c>
      <c r="C1554" s="23">
        <v>45908</v>
      </c>
      <c r="D1554" s="11">
        <v>918</v>
      </c>
      <c r="F1554" s="11" t="s">
        <v>1933</v>
      </c>
      <c r="G1554" t="s">
        <v>1915</v>
      </c>
    </row>
    <row r="1555" spans="1:7">
      <c r="A1555" s="347" t="s">
        <v>870</v>
      </c>
      <c r="B1555" s="176" t="s">
        <v>871</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870</v>
      </c>
      <c r="B1559" s="176" t="s">
        <v>871</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1222</v>
      </c>
      <c r="B1562" s="906" t="s">
        <v>56</v>
      </c>
      <c r="C1562" s="23">
        <v>45910</v>
      </c>
      <c r="D1562" s="11">
        <v>740</v>
      </c>
      <c r="F1562" s="11" t="s">
        <v>1937</v>
      </c>
      <c r="G1562" t="s">
        <v>1915</v>
      </c>
    </row>
    <row r="1563" spans="1:7">
      <c r="A1563" s="488" t="s">
        <v>1115</v>
      </c>
      <c r="B1563" s="637" t="s">
        <v>1116</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871</v>
      </c>
      <c r="C1566" s="239">
        <v>45911</v>
      </c>
      <c r="D1566" s="11">
        <v>279</v>
      </c>
      <c r="F1566" s="11" t="s">
        <v>1938</v>
      </c>
      <c r="G1566" t="s">
        <v>1915</v>
      </c>
    </row>
    <row r="1567" spans="1:7">
      <c r="A1567" s="38" t="s">
        <v>506</v>
      </c>
      <c r="B1567" s="176" t="s">
        <v>871</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1115</v>
      </c>
      <c r="B1570" s="873" t="s">
        <v>1116</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1115</v>
      </c>
      <c r="B1574" s="873" t="s">
        <v>1116</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1222</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1115</v>
      </c>
      <c r="B1579" s="873" t="s">
        <v>1116</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1222</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875</v>
      </c>
      <c r="B1584" s="908" t="s">
        <v>56</v>
      </c>
      <c r="C1584" s="23">
        <v>45916</v>
      </c>
      <c r="D1584" s="89">
        <v>1808</v>
      </c>
      <c r="F1584" s="556"/>
      <c r="G1584" t="s">
        <v>1915</v>
      </c>
    </row>
    <row r="1585" spans="1:7">
      <c r="A1585" s="627" t="s">
        <v>1115</v>
      </c>
      <c r="B1585" s="296" t="s">
        <v>1116</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1222</v>
      </c>
      <c r="B1590" s="562" t="s">
        <v>56</v>
      </c>
      <c r="C1590" s="23">
        <v>45917</v>
      </c>
      <c r="D1590" s="89">
        <v>1250</v>
      </c>
      <c r="F1590" s="556" t="s">
        <v>1943</v>
      </c>
      <c r="G1590" t="s">
        <v>1915</v>
      </c>
    </row>
    <row r="1591" spans="1:7">
      <c r="A1591" s="76" t="s">
        <v>870</v>
      </c>
      <c r="B1591" s="176" t="s">
        <v>871</v>
      </c>
      <c r="C1591" s="239">
        <v>45917</v>
      </c>
      <c r="D1591" s="11">
        <v>250</v>
      </c>
      <c r="F1591" s="556" t="s">
        <v>1944</v>
      </c>
      <c r="G1591" t="s">
        <v>1915</v>
      </c>
    </row>
    <row r="1592" spans="1:7">
      <c r="A1592" s="233" t="s">
        <v>875</v>
      </c>
      <c r="B1592" s="560" t="s">
        <v>56</v>
      </c>
      <c r="C1592" s="23">
        <v>45917</v>
      </c>
      <c r="F1592" s="556" t="s">
        <v>1945</v>
      </c>
      <c r="G1592" t="s">
        <v>1915</v>
      </c>
    </row>
    <row r="1593" spans="1:7">
      <c r="A1593" s="69" t="s">
        <v>1115</v>
      </c>
      <c r="B1593" s="76" t="s">
        <v>1116</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1222</v>
      </c>
      <c r="B1599" s="908" t="s">
        <v>56</v>
      </c>
      <c r="C1599" s="23">
        <v>45918</v>
      </c>
      <c r="D1599" s="11">
        <v>361</v>
      </c>
      <c r="F1599" s="556" t="s">
        <v>1948</v>
      </c>
      <c r="G1599" t="s">
        <v>1915</v>
      </c>
    </row>
    <row r="1600" spans="1:7">
      <c r="A1600" s="27" t="s">
        <v>875</v>
      </c>
      <c r="B1600" s="509" t="s">
        <v>56</v>
      </c>
      <c r="C1600" s="23">
        <v>45918</v>
      </c>
      <c r="D1600" s="89">
        <v>1204</v>
      </c>
      <c r="F1600" s="556" t="s">
        <v>1949</v>
      </c>
      <c r="G1600" t="s">
        <v>1915</v>
      </c>
    </row>
    <row r="1601" spans="1:7">
      <c r="A1601" s="27" t="s">
        <v>877</v>
      </c>
      <c r="B1601" s="509" t="s">
        <v>56</v>
      </c>
      <c r="C1601" s="23">
        <v>45918</v>
      </c>
      <c r="D1601" s="89">
        <v>562</v>
      </c>
      <c r="F1601" s="556"/>
      <c r="G1601" t="s">
        <v>1915</v>
      </c>
    </row>
    <row r="1602" spans="1:7">
      <c r="A1602" s="27" t="s">
        <v>1218</v>
      </c>
      <c r="B1602" s="509" t="s">
        <v>56</v>
      </c>
      <c r="C1602" s="23">
        <v>45918</v>
      </c>
      <c r="D1602" s="89">
        <v>754</v>
      </c>
      <c r="F1602" s="556" t="s">
        <v>1950</v>
      </c>
      <c r="G1602" t="s">
        <v>1915</v>
      </c>
    </row>
    <row r="1603" spans="1:7">
      <c r="A1603" s="69" t="s">
        <v>1115</v>
      </c>
      <c r="B1603" s="178" t="s">
        <v>1116</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1115</v>
      </c>
      <c r="B1608" s="317" t="s">
        <v>1116</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877</v>
      </c>
      <c r="B1613" s="560" t="s">
        <v>56</v>
      </c>
      <c r="C1613" s="23">
        <v>45922</v>
      </c>
      <c r="D1613" s="11">
        <v>978</v>
      </c>
      <c r="F1613" s="556" t="s">
        <v>1953</v>
      </c>
      <c r="G1613" t="s">
        <v>1915</v>
      </c>
    </row>
    <row r="1614" spans="1:7">
      <c r="A1614" s="234" t="s">
        <v>1218</v>
      </c>
      <c r="B1614" s="562" t="s">
        <v>56</v>
      </c>
      <c r="C1614" s="23">
        <v>45922</v>
      </c>
      <c r="D1614" s="11">
        <v>1285</v>
      </c>
      <c r="F1614" s="556" t="s">
        <v>1954</v>
      </c>
      <c r="G1614" t="s">
        <v>1915</v>
      </c>
    </row>
    <row r="1615" spans="1:7" ht="15.75">
      <c r="A1615" s="76" t="s">
        <v>957</v>
      </c>
      <c r="B1615" s="175" t="s">
        <v>1368</v>
      </c>
      <c r="C1615" s="239">
        <v>45922</v>
      </c>
      <c r="D1615" s="11">
        <v>335</v>
      </c>
      <c r="F1615" s="556" t="s">
        <v>1802</v>
      </c>
      <c r="G1615" t="s">
        <v>1915</v>
      </c>
    </row>
    <row r="1616" spans="1:7">
      <c r="A1616" s="252" t="s">
        <v>1115</v>
      </c>
      <c r="B1616" s="233" t="s">
        <v>1116</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877</v>
      </c>
      <c r="B1622" s="566" t="s">
        <v>56</v>
      </c>
      <c r="C1622" s="23">
        <v>45923</v>
      </c>
      <c r="D1622" s="11">
        <v>675</v>
      </c>
      <c r="F1622" s="27"/>
      <c r="G1622" t="s">
        <v>1915</v>
      </c>
    </row>
    <row r="1623" spans="1:7">
      <c r="A1623" s="82" t="s">
        <v>1203</v>
      </c>
      <c r="B1623" s="879" t="s">
        <v>56</v>
      </c>
      <c r="C1623" s="23">
        <v>45923</v>
      </c>
      <c r="D1623" s="89">
        <v>1231</v>
      </c>
      <c r="F1623" s="27" t="s">
        <v>1958</v>
      </c>
      <c r="G1623" t="s">
        <v>1915</v>
      </c>
    </row>
    <row r="1624" spans="1:7" ht="15.75">
      <c r="A1624" s="685" t="s">
        <v>957</v>
      </c>
      <c r="B1624" s="175" t="s">
        <v>1368</v>
      </c>
      <c r="C1624" s="239">
        <v>45923</v>
      </c>
      <c r="E1624" s="74">
        <v>335</v>
      </c>
      <c r="F1624" s="27" t="s">
        <v>1959</v>
      </c>
      <c r="G1624" t="s">
        <v>1915</v>
      </c>
    </row>
    <row r="1625" spans="1:7">
      <c r="A1625" s="252" t="s">
        <v>1115</v>
      </c>
      <c r="B1625" s="317" t="s">
        <v>1116</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1017</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1209</v>
      </c>
      <c r="B1631" s="567" t="s">
        <v>56</v>
      </c>
      <c r="C1631" s="262">
        <v>45924</v>
      </c>
      <c r="D1631" s="89">
        <v>1205</v>
      </c>
      <c r="F1631" s="27" t="s">
        <v>1961</v>
      </c>
      <c r="G1631" t="s">
        <v>1915</v>
      </c>
    </row>
    <row r="1632" spans="1:7">
      <c r="A1632" s="82" t="s">
        <v>1203</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9" t="s">
        <v>1222</v>
      </c>
      <c r="B1634" s="348" t="s">
        <v>56</v>
      </c>
      <c r="C1634" s="23">
        <v>45924</v>
      </c>
      <c r="D1634" s="95"/>
      <c r="F1634" s="263" t="s">
        <v>1963</v>
      </c>
      <c r="G1634" t="s">
        <v>1915</v>
      </c>
    </row>
    <row r="1635" spans="1:7">
      <c r="A1635" s="27" t="s">
        <v>877</v>
      </c>
      <c r="B1635" s="566" t="s">
        <v>56</v>
      </c>
      <c r="C1635" s="23">
        <v>45924</v>
      </c>
      <c r="D1635" s="95">
        <v>170</v>
      </c>
      <c r="F1635" s="76" t="s">
        <v>1964</v>
      </c>
      <c r="G1635" t="s">
        <v>1915</v>
      </c>
    </row>
    <row r="1636" spans="1:7">
      <c r="A1636" s="252" t="s">
        <v>1115</v>
      </c>
      <c r="B1636" s="317" t="s">
        <v>1116</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1017</v>
      </c>
      <c r="C1639" s="23">
        <v>45924</v>
      </c>
      <c r="F1639" s="240" t="s">
        <v>1965</v>
      </c>
      <c r="G1639" t="s">
        <v>1915</v>
      </c>
    </row>
    <row r="1640" spans="1:7">
      <c r="A1640" s="263" t="s">
        <v>108</v>
      </c>
      <c r="B1640" s="632" t="s">
        <v>54</v>
      </c>
      <c r="C1640" s="23">
        <v>45924</v>
      </c>
      <c r="D1640" s="11">
        <v>406</v>
      </c>
      <c r="F1640" s="4"/>
      <c r="G1640" t="s">
        <v>1915</v>
      </c>
    </row>
    <row r="1641" spans="1:7" ht="15.75">
      <c r="A1641" s="76" t="s">
        <v>1222</v>
      </c>
      <c r="B1641" s="175" t="s">
        <v>1368</v>
      </c>
      <c r="C1641" s="239">
        <v>45924</v>
      </c>
      <c r="E1641" s="250">
        <v>1837</v>
      </c>
      <c r="F1641" s="27" t="s">
        <v>1966</v>
      </c>
      <c r="G1641" t="s">
        <v>1915</v>
      </c>
    </row>
    <row r="1642" spans="1:7" ht="15.75">
      <c r="A1642" s="76" t="s">
        <v>875</v>
      </c>
      <c r="B1642" s="175" t="s">
        <v>1368</v>
      </c>
      <c r="C1642" s="239">
        <v>45924</v>
      </c>
      <c r="E1642" s="74">
        <v>731</v>
      </c>
      <c r="F1642" s="27" t="s">
        <v>1966</v>
      </c>
      <c r="G1642" t="s">
        <v>1915</v>
      </c>
    </row>
    <row r="1643" spans="1:7" ht="15.75">
      <c r="A1643" s="76" t="s">
        <v>877</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1209</v>
      </c>
      <c r="B1647" s="566" t="s">
        <v>56</v>
      </c>
      <c r="C1647" s="23">
        <v>45925</v>
      </c>
      <c r="D1647" s="89">
        <v>1000</v>
      </c>
      <c r="F1647" s="4"/>
      <c r="G1647" t="s">
        <v>1915</v>
      </c>
    </row>
    <row r="1648" spans="1:7">
      <c r="A1648" s="82" t="s">
        <v>1203</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1115</v>
      </c>
      <c r="B1651" s="178" t="s">
        <v>1116</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1017</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1116</v>
      </c>
      <c r="C1657" s="23">
        <v>45926</v>
      </c>
      <c r="D1657" s="11">
        <v>300</v>
      </c>
      <c r="G1657" t="s">
        <v>1915</v>
      </c>
    </row>
    <row r="1658" spans="1:7">
      <c r="A1658" s="233" t="s">
        <v>1404</v>
      </c>
      <c r="B1658" s="560" t="s">
        <v>1970</v>
      </c>
      <c r="C1658" s="23">
        <v>45926</v>
      </c>
      <c r="D1658" s="11">
        <v>364</v>
      </c>
      <c r="G1658" t="s">
        <v>1915</v>
      </c>
    </row>
    <row r="1659" spans="1:7">
      <c r="A1659" s="69" t="s">
        <v>1115</v>
      </c>
      <c r="B1659" s="76" t="s">
        <v>1116</v>
      </c>
      <c r="C1659" s="23">
        <v>45926</v>
      </c>
      <c r="D1659" s="11">
        <v>552</v>
      </c>
      <c r="G1659" t="s">
        <v>1915</v>
      </c>
    </row>
    <row r="1660" spans="1:7">
      <c r="A1660" s="901" t="s">
        <v>1140</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1203</v>
      </c>
      <c r="B1667" s="559" t="s">
        <v>56</v>
      </c>
      <c r="C1667" s="23">
        <v>45929</v>
      </c>
      <c r="D1667" s="11">
        <v>600</v>
      </c>
      <c r="F1667" s="11" t="s">
        <v>1973</v>
      </c>
      <c r="G1667" t="s">
        <v>1915</v>
      </c>
    </row>
    <row r="1668" spans="1:7">
      <c r="A1668" s="240" t="s">
        <v>1209</v>
      </c>
      <c r="B1668" s="240" t="s">
        <v>56</v>
      </c>
      <c r="C1668" s="23">
        <v>45929</v>
      </c>
      <c r="D1668" s="89">
        <v>1002</v>
      </c>
      <c r="F1668" s="11" t="s">
        <v>1974</v>
      </c>
      <c r="G1668" t="s">
        <v>1915</v>
      </c>
    </row>
    <row r="1669" spans="1:7">
      <c r="A1669" s="69" t="s">
        <v>1115</v>
      </c>
      <c r="B1669" s="76" t="s">
        <v>1116</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1140</v>
      </c>
      <c r="B1673" s="247" t="s">
        <v>54</v>
      </c>
      <c r="C1673" s="23">
        <v>45929</v>
      </c>
      <c r="D1673" s="11">
        <v>454</v>
      </c>
      <c r="G1673" t="s">
        <v>1915</v>
      </c>
    </row>
    <row r="1674" spans="1:7">
      <c r="A1674" s="263" t="s">
        <v>1209</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50" t="s">
        <v>881</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1218</v>
      </c>
      <c r="B1680" s="175" t="s">
        <v>1368</v>
      </c>
      <c r="C1680" s="239">
        <v>45930</v>
      </c>
      <c r="E1680" s="74">
        <v>536</v>
      </c>
      <c r="G1680" t="s">
        <v>1915</v>
      </c>
    </row>
    <row r="1681" spans="1:7" ht="15.75">
      <c r="A1681" s="27" t="s">
        <v>1203</v>
      </c>
      <c r="B1681" s="175" t="s">
        <v>1368</v>
      </c>
      <c r="C1681" s="239">
        <v>45930</v>
      </c>
      <c r="E1681" s="74">
        <v>886</v>
      </c>
      <c r="G1681" t="s">
        <v>1915</v>
      </c>
    </row>
    <row r="1682" spans="1:7">
      <c r="A1682" s="253" t="s">
        <v>1115</v>
      </c>
      <c r="B1682" s="234" t="s">
        <v>1116</v>
      </c>
      <c r="C1682" s="23">
        <v>45930</v>
      </c>
      <c r="D1682" s="89">
        <v>1016</v>
      </c>
      <c r="G1682" t="s">
        <v>1915</v>
      </c>
    </row>
    <row r="1683" spans="1:7" ht="15.75">
      <c r="A1683" s="27" t="s">
        <v>881</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1140</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881</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1115</v>
      </c>
      <c r="B1693" s="76" t="s">
        <v>1116</v>
      </c>
      <c r="C1693" s="23">
        <v>45931</v>
      </c>
      <c r="D1693" s="11">
        <v>312</v>
      </c>
      <c r="G1693" t="s">
        <v>1978</v>
      </c>
    </row>
    <row r="1694" spans="1:7">
      <c r="A1694" s="421" t="s">
        <v>108</v>
      </c>
      <c r="B1694" s="76" t="s">
        <v>54</v>
      </c>
      <c r="C1694" s="23">
        <v>45931</v>
      </c>
      <c r="D1694" s="11">
        <v>753</v>
      </c>
      <c r="G1694" t="s">
        <v>1978</v>
      </c>
    </row>
    <row r="1695" spans="1:7">
      <c r="A1695" s="234" t="s">
        <v>1140</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1227</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881</v>
      </c>
      <c r="B1702" s="76" t="s">
        <v>56</v>
      </c>
      <c r="C1702" s="23">
        <v>45932</v>
      </c>
      <c r="D1702" s="89">
        <v>1479</v>
      </c>
      <c r="F1702" s="11" t="s">
        <v>1983</v>
      </c>
      <c r="G1702" t="s">
        <v>1978</v>
      </c>
    </row>
    <row r="1703" spans="1:7">
      <c r="A1703" s="627" t="s">
        <v>1115</v>
      </c>
      <c r="B1703" s="235" t="s">
        <v>1116</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1140</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1115</v>
      </c>
      <c r="B1713" s="235" t="s">
        <v>1116</v>
      </c>
      <c r="C1713" s="23">
        <v>45933</v>
      </c>
      <c r="D1713" s="11">
        <v>617</v>
      </c>
      <c r="G1713" t="s">
        <v>1978</v>
      </c>
    </row>
    <row r="1714" spans="1:7" ht="15.75">
      <c r="A1714" s="76" t="s">
        <v>1403</v>
      </c>
      <c r="B1714" s="175" t="s">
        <v>1368</v>
      </c>
      <c r="C1714" s="239">
        <v>45933</v>
      </c>
      <c r="D1714" s="11">
        <v>486</v>
      </c>
      <c r="G1714" t="s">
        <v>1978</v>
      </c>
    </row>
    <row r="1715" spans="1:7">
      <c r="A1715" s="234" t="s">
        <v>1140</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1227</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1115</v>
      </c>
      <c r="B1724" s="76" t="s">
        <v>1116</v>
      </c>
      <c r="C1724" s="23">
        <v>45936</v>
      </c>
      <c r="D1724" s="11">
        <v>768</v>
      </c>
      <c r="G1724" t="s">
        <v>1978</v>
      </c>
    </row>
    <row r="1725" spans="1:7">
      <c r="A1725" s="234" t="s">
        <v>1403</v>
      </c>
      <c r="B1725" s="234" t="s">
        <v>1017</v>
      </c>
      <c r="C1725" s="23">
        <v>45936</v>
      </c>
      <c r="D1725" s="11">
        <v>225</v>
      </c>
      <c r="G1725" t="s">
        <v>1978</v>
      </c>
    </row>
    <row r="1726" spans="1:7">
      <c r="A1726" s="419" t="s">
        <v>108</v>
      </c>
      <c r="B1726" s="235" t="s">
        <v>54</v>
      </c>
      <c r="C1726" s="23">
        <v>45936</v>
      </c>
      <c r="F1726" s="263" t="s">
        <v>1643</v>
      </c>
      <c r="G1726" t="s">
        <v>1978</v>
      </c>
    </row>
    <row r="1727" spans="1:7">
      <c r="A1727" s="263" t="s">
        <v>1140</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1227</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1115</v>
      </c>
      <c r="B1734" s="76" t="s">
        <v>1116</v>
      </c>
      <c r="C1734" s="239">
        <v>45937</v>
      </c>
      <c r="D1734" s="89">
        <v>1014</v>
      </c>
      <c r="G1734" t="s">
        <v>1978</v>
      </c>
    </row>
    <row r="1735" spans="1:7">
      <c r="A1735" s="235" t="s">
        <v>1403</v>
      </c>
      <c r="B1735" s="235" t="s">
        <v>1017</v>
      </c>
      <c r="C1735" s="239">
        <v>45937</v>
      </c>
      <c r="D1735" s="11">
        <v>416</v>
      </c>
      <c r="G1735" t="s">
        <v>1978</v>
      </c>
    </row>
    <row r="1736" spans="1:7" ht="15.75">
      <c r="A1736" s="76" t="s">
        <v>1403</v>
      </c>
      <c r="B1736" s="175" t="s">
        <v>1368</v>
      </c>
      <c r="C1736" s="239">
        <v>45937</v>
      </c>
      <c r="D1736" s="11">
        <v>871</v>
      </c>
      <c r="G1736" t="s">
        <v>1978</v>
      </c>
    </row>
    <row r="1737" spans="1:7">
      <c r="A1737" s="234" t="s">
        <v>1140</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1209</v>
      </c>
      <c r="B1744" s="235" t="s">
        <v>56</v>
      </c>
      <c r="C1744" s="23">
        <v>45938</v>
      </c>
      <c r="D1744" s="11">
        <v>334</v>
      </c>
      <c r="F1744" s="11" t="s">
        <v>1932</v>
      </c>
      <c r="G1744" t="s">
        <v>1978</v>
      </c>
    </row>
    <row r="1745" spans="1:7" ht="15.75">
      <c r="A1745" s="76" t="s">
        <v>1178</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1017</v>
      </c>
      <c r="C1747" s="23">
        <v>45938</v>
      </c>
      <c r="D1747" s="11">
        <v>418</v>
      </c>
      <c r="G1747" t="s">
        <v>1978</v>
      </c>
    </row>
    <row r="1748" spans="1:7">
      <c r="A1748" s="235" t="s">
        <v>1140</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1" t="s">
        <v>1229</v>
      </c>
      <c r="B1753" s="331" t="s">
        <v>56</v>
      </c>
      <c r="C1753" s="23">
        <v>45939</v>
      </c>
      <c r="F1753" s="480" t="s">
        <v>104</v>
      </c>
      <c r="G1753" t="s">
        <v>1978</v>
      </c>
    </row>
    <row r="1754" spans="1:7" ht="15.75">
      <c r="A1754" s="27" t="s">
        <v>1178</v>
      </c>
      <c r="B1754" s="175" t="s">
        <v>1368</v>
      </c>
      <c r="C1754" s="239">
        <v>45939</v>
      </c>
      <c r="F1754" s="11" t="s">
        <v>1857</v>
      </c>
      <c r="G1754" t="s">
        <v>1978</v>
      </c>
    </row>
    <row r="1755" spans="1:7">
      <c r="A1755" s="253" t="s">
        <v>1115</v>
      </c>
      <c r="B1755" s="873" t="s">
        <v>1116</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1017</v>
      </c>
      <c r="C1757" s="23">
        <v>45939</v>
      </c>
      <c r="F1757" s="480" t="s">
        <v>104</v>
      </c>
      <c r="G1757" t="s">
        <v>1978</v>
      </c>
    </row>
    <row r="1758" spans="1:7">
      <c r="A1758" s="50" t="s">
        <v>1140</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1227</v>
      </c>
      <c r="B1764" s="175" t="s">
        <v>1368</v>
      </c>
      <c r="C1764" s="239">
        <v>45940</v>
      </c>
      <c r="F1764" s="263" t="s">
        <v>1996</v>
      </c>
      <c r="G1764" t="s">
        <v>1978</v>
      </c>
    </row>
    <row r="1765" spans="1:7">
      <c r="A1765" s="559" t="s">
        <v>1403</v>
      </c>
      <c r="B1765" s="559" t="s">
        <v>1017</v>
      </c>
      <c r="C1765" s="23">
        <v>45940</v>
      </c>
      <c r="F1765" s="240" t="s">
        <v>1997</v>
      </c>
      <c r="G1765" t="s">
        <v>1978</v>
      </c>
    </row>
    <row r="1766" spans="1:7" ht="15.75">
      <c r="A1766" s="76" t="s">
        <v>1121</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903</v>
      </c>
      <c r="B1773" s="234" t="s">
        <v>56</v>
      </c>
      <c r="C1773" s="23">
        <v>45943</v>
      </c>
      <c r="D1773" s="89">
        <v>1768</v>
      </c>
      <c r="G1773" t="s">
        <v>1978</v>
      </c>
    </row>
    <row r="1774" spans="1:7" ht="15.75">
      <c r="A1774" s="76" t="s">
        <v>1227</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759</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975</v>
      </c>
      <c r="B1780" s="175" t="s">
        <v>1368</v>
      </c>
      <c r="C1780" s="239">
        <v>45944</v>
      </c>
      <c r="F1780" s="263" t="s">
        <v>2001</v>
      </c>
      <c r="G1780" t="s">
        <v>1978</v>
      </c>
    </row>
    <row r="1781" spans="1:7">
      <c r="A1781" s="273" t="s">
        <v>553</v>
      </c>
      <c r="B1781" s="234" t="s">
        <v>56</v>
      </c>
      <c r="C1781" s="23">
        <v>45944</v>
      </c>
      <c r="D1781" s="11">
        <v>150</v>
      </c>
      <c r="G1781" t="s">
        <v>1978</v>
      </c>
    </row>
    <row r="1782" spans="1:7">
      <c r="A1782" s="76" t="s">
        <v>903</v>
      </c>
      <c r="B1782" s="76" t="s">
        <v>56</v>
      </c>
      <c r="C1782" s="239">
        <v>45944</v>
      </c>
      <c r="D1782" s="11">
        <v>510</v>
      </c>
      <c r="F1782" s="11" t="s">
        <v>2002</v>
      </c>
      <c r="G1782" t="s">
        <v>1978</v>
      </c>
    </row>
    <row r="1783" spans="1:7">
      <c r="A1783" s="76" t="s">
        <v>907</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1130</v>
      </c>
      <c r="B1786" s="559" t="s">
        <v>54</v>
      </c>
      <c r="C1786" s="23">
        <v>45944</v>
      </c>
      <c r="D1786" s="11">
        <v>927</v>
      </c>
      <c r="F1786" s="11" t="s">
        <v>1985</v>
      </c>
      <c r="G1786" t="s">
        <v>1978</v>
      </c>
    </row>
    <row r="1787" spans="1:7" ht="15.75">
      <c r="A1787" s="178" t="s">
        <v>759</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975</v>
      </c>
      <c r="B1790" s="175" t="s">
        <v>1368</v>
      </c>
      <c r="C1790" s="239">
        <v>45945</v>
      </c>
      <c r="D1790" s="11">
        <v>240</v>
      </c>
      <c r="E1790" s="74">
        <v>270</v>
      </c>
      <c r="F1790" s="11" t="s">
        <v>2006</v>
      </c>
      <c r="G1790" t="s">
        <v>1978</v>
      </c>
    </row>
    <row r="1791" spans="1:7">
      <c r="A1791" s="244" t="s">
        <v>907</v>
      </c>
      <c r="B1791" s="244" t="s">
        <v>56</v>
      </c>
      <c r="C1791" s="23">
        <v>45945</v>
      </c>
      <c r="D1791" s="89">
        <v>1312</v>
      </c>
      <c r="F1791" s="11" t="s">
        <v>2007</v>
      </c>
      <c r="G1791" t="s">
        <v>1978</v>
      </c>
    </row>
    <row r="1792" spans="1:7">
      <c r="A1792" s="244" t="s">
        <v>899</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1115</v>
      </c>
      <c r="B1794" s="175" t="s">
        <v>1368</v>
      </c>
      <c r="C1794" s="239">
        <v>45945</v>
      </c>
      <c r="D1794" s="11">
        <v>986</v>
      </c>
      <c r="G1794" t="s">
        <v>1978</v>
      </c>
    </row>
    <row r="1795" spans="1:7">
      <c r="A1795" s="234" t="s">
        <v>1136</v>
      </c>
      <c r="B1795" s="273" t="s">
        <v>2010</v>
      </c>
      <c r="C1795" s="23">
        <v>45945</v>
      </c>
      <c r="D1795" s="89">
        <v>1457</v>
      </c>
      <c r="F1795" s="11" t="s">
        <v>2011</v>
      </c>
      <c r="G1795" t="s">
        <v>1978</v>
      </c>
    </row>
    <row r="1796" spans="1:7">
      <c r="A1796" s="263" t="s">
        <v>1130</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907</v>
      </c>
      <c r="B1800" s="76" t="s">
        <v>56</v>
      </c>
      <c r="C1800" s="239">
        <v>45946</v>
      </c>
      <c r="D1800" s="11">
        <v>359</v>
      </c>
      <c r="F1800" s="11" t="s">
        <v>2014</v>
      </c>
      <c r="G1800" t="s">
        <v>1978</v>
      </c>
    </row>
    <row r="1801" spans="1:7">
      <c r="A1801" s="236" t="s">
        <v>899</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1136</v>
      </c>
      <c r="B1805" s="233" t="s">
        <v>2010</v>
      </c>
      <c r="C1805" s="239">
        <v>45946</v>
      </c>
      <c r="D1805" s="89">
        <v>1142</v>
      </c>
      <c r="F1805" s="11" t="s">
        <v>2016</v>
      </c>
      <c r="G1805" t="s">
        <v>1978</v>
      </c>
    </row>
    <row r="1806" spans="1:7">
      <c r="A1806" s="234" t="s">
        <v>1130</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1136</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899</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1136</v>
      </c>
      <c r="B1820" s="244" t="s">
        <v>2010</v>
      </c>
      <c r="C1820" s="23">
        <v>45950</v>
      </c>
      <c r="D1820" s="89">
        <v>1186</v>
      </c>
      <c r="F1820" s="11" t="s">
        <v>1860</v>
      </c>
      <c r="G1820" t="s">
        <v>1978</v>
      </c>
    </row>
    <row r="1821" spans="1:7">
      <c r="A1821" s="559" t="s">
        <v>1130</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907</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926</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1136</v>
      </c>
      <c r="B1829" s="251" t="s">
        <v>2010</v>
      </c>
      <c r="C1829" s="23">
        <v>45951</v>
      </c>
      <c r="D1829" s="89">
        <v>1564</v>
      </c>
      <c r="F1829" s="11" t="s">
        <v>2028</v>
      </c>
      <c r="G1829" t="s">
        <v>1978</v>
      </c>
    </row>
    <row r="1830" spans="1:7">
      <c r="A1830" s="11" t="s">
        <v>1130</v>
      </c>
      <c r="B1830" s="76" t="s">
        <v>54</v>
      </c>
      <c r="C1830" s="23">
        <v>45951</v>
      </c>
      <c r="D1830" s="11">
        <v>527</v>
      </c>
      <c r="F1830" s="11" t="s">
        <v>2017</v>
      </c>
      <c r="G1830" t="s">
        <v>1978</v>
      </c>
    </row>
    <row r="1831" spans="1:7">
      <c r="A1831" s="449" t="s">
        <v>1151</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926</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1136</v>
      </c>
      <c r="B1838" s="689" t="s">
        <v>2010</v>
      </c>
      <c r="C1838" s="23">
        <v>45952</v>
      </c>
      <c r="D1838" s="89">
        <v>1012</v>
      </c>
      <c r="F1838" s="11" t="s">
        <v>2034</v>
      </c>
      <c r="G1838" t="s">
        <v>1978</v>
      </c>
    </row>
    <row r="1839" spans="1:7">
      <c r="A1839" s="11" t="s">
        <v>1130</v>
      </c>
      <c r="B1839" s="247" t="s">
        <v>54</v>
      </c>
      <c r="C1839" s="23">
        <v>45952</v>
      </c>
      <c r="D1839" s="11">
        <v>553</v>
      </c>
      <c r="G1839" t="s">
        <v>1978</v>
      </c>
    </row>
    <row r="1840" spans="1:7">
      <c r="A1840" s="82" t="s">
        <v>1151</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926</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1178</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1136</v>
      </c>
      <c r="B1850" s="689" t="s">
        <v>2010</v>
      </c>
      <c r="C1850" s="23">
        <v>45953</v>
      </c>
      <c r="D1850" s="11">
        <v>588</v>
      </c>
      <c r="F1850" s="11" t="s">
        <v>2040</v>
      </c>
      <c r="G1850" t="s">
        <v>1978</v>
      </c>
    </row>
    <row r="1851" spans="1:7">
      <c r="A1851" s="82" t="s">
        <v>1151</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1134</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926</v>
      </c>
      <c r="B1867" s="315" t="s">
        <v>56</v>
      </c>
      <c r="C1867" s="23">
        <v>45957</v>
      </c>
      <c r="D1867" s="89">
        <v>1310</v>
      </c>
      <c r="F1867" s="11" t="s">
        <v>2051</v>
      </c>
      <c r="G1867" t="s">
        <v>1978</v>
      </c>
    </row>
    <row r="1868" spans="1:7">
      <c r="A1868" s="251" t="s">
        <v>1178</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1134</v>
      </c>
      <c r="B1870" s="689" t="s">
        <v>2010</v>
      </c>
      <c r="C1870" s="23">
        <v>45957</v>
      </c>
      <c r="D1870" s="89">
        <v>1323</v>
      </c>
      <c r="F1870" s="11" t="s">
        <v>2052</v>
      </c>
      <c r="G1870" t="s">
        <v>1978</v>
      </c>
    </row>
    <row r="1871" spans="1:7">
      <c r="A1871" s="50" t="s">
        <v>1130</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905</v>
      </c>
      <c r="B1879" s="76" t="s">
        <v>56</v>
      </c>
      <c r="C1879" s="23">
        <v>45958</v>
      </c>
      <c r="D1879" s="89">
        <v>1509</v>
      </c>
      <c r="F1879" s="11" t="s">
        <v>2056</v>
      </c>
      <c r="G1879" t="s">
        <v>1978</v>
      </c>
    </row>
    <row r="1880" spans="1:7">
      <c r="A1880" s="638" t="s">
        <v>901</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1178</v>
      </c>
      <c r="B1882" s="175" t="s">
        <v>1368</v>
      </c>
      <c r="C1882" s="239">
        <v>45958</v>
      </c>
      <c r="D1882" s="11">
        <v>60</v>
      </c>
      <c r="E1882" s="74">
        <v>886</v>
      </c>
      <c r="F1882" s="11" t="s">
        <v>2058</v>
      </c>
      <c r="G1882" t="s">
        <v>1978</v>
      </c>
    </row>
    <row r="1883" spans="1:7">
      <c r="A1883" s="902" t="s">
        <v>1134</v>
      </c>
      <c r="B1883" s="689" t="s">
        <v>2010</v>
      </c>
      <c r="C1883" s="23">
        <v>45958</v>
      </c>
      <c r="D1883" s="89">
        <v>1516</v>
      </c>
      <c r="F1883" s="11" t="s">
        <v>2059</v>
      </c>
      <c r="G1883" t="s">
        <v>1978</v>
      </c>
    </row>
    <row r="1884" spans="1:7">
      <c r="A1884" s="11" t="s">
        <v>1130</v>
      </c>
      <c r="B1884" s="247" t="s">
        <v>54</v>
      </c>
      <c r="C1884" s="23">
        <v>45958</v>
      </c>
      <c r="D1884" s="89">
        <v>1224</v>
      </c>
      <c r="G1884" t="s">
        <v>1978</v>
      </c>
    </row>
    <row r="1885" spans="1:7">
      <c r="A1885" s="50" t="s">
        <v>1130</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905</v>
      </c>
      <c r="B1893" s="247" t="s">
        <v>56</v>
      </c>
      <c r="C1893" s="23">
        <v>45959</v>
      </c>
      <c r="D1893" s="89">
        <v>1087</v>
      </c>
      <c r="F1893" s="11" t="s">
        <v>2065</v>
      </c>
      <c r="G1893" t="s">
        <v>1978</v>
      </c>
    </row>
    <row r="1894" spans="1:7">
      <c r="A1894" s="480" t="s">
        <v>1134</v>
      </c>
      <c r="B1894" s="95" t="s">
        <v>2010</v>
      </c>
      <c r="C1894" s="23">
        <v>45959</v>
      </c>
      <c r="D1894" s="11">
        <v>790</v>
      </c>
      <c r="F1894" s="11" t="s">
        <v>2066</v>
      </c>
      <c r="G1894" t="s">
        <v>1978</v>
      </c>
    </row>
    <row r="1895" spans="1:7">
      <c r="A1895" s="11" t="s">
        <v>1130</v>
      </c>
      <c r="B1895" s="247" t="s">
        <v>54</v>
      </c>
      <c r="C1895" s="23">
        <v>45959</v>
      </c>
      <c r="D1895" s="11">
        <v>343</v>
      </c>
      <c r="G1895" t="s">
        <v>1978</v>
      </c>
    </row>
    <row r="1896" spans="1:7">
      <c r="A1896" s="82" t="s">
        <v>1128</v>
      </c>
      <c r="B1896" s="50" t="s">
        <v>54</v>
      </c>
      <c r="C1896" s="23">
        <v>45959</v>
      </c>
      <c r="D1896" s="89">
        <v>3179</v>
      </c>
      <c r="G1896" t="s">
        <v>1978</v>
      </c>
    </row>
    <row r="1897" spans="1:7" ht="15.75">
      <c r="A1897" s="76" t="s">
        <v>1115</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905</v>
      </c>
      <c r="B1904" s="247" t="s">
        <v>56</v>
      </c>
      <c r="C1904" s="23">
        <v>45960</v>
      </c>
      <c r="D1904" s="11">
        <v>777</v>
      </c>
      <c r="F1904" s="11" t="s">
        <v>2074</v>
      </c>
      <c r="G1904" t="s">
        <v>1978</v>
      </c>
    </row>
    <row r="1905" spans="1:7">
      <c r="A1905" s="11" t="s">
        <v>901</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903</v>
      </c>
      <c r="B1909" s="103" t="s">
        <v>56</v>
      </c>
      <c r="C1909" s="23">
        <v>45960</v>
      </c>
      <c r="D1909" s="74"/>
      <c r="E1909" s="11"/>
      <c r="F1909" s="88" t="s">
        <v>2076</v>
      </c>
      <c r="G1909" t="s">
        <v>1978</v>
      </c>
    </row>
    <row r="1910" spans="1:7">
      <c r="A1910" s="11" t="s">
        <v>1130</v>
      </c>
      <c r="B1910" s="247" t="s">
        <v>54</v>
      </c>
      <c r="C1910" s="23">
        <v>45960</v>
      </c>
      <c r="E1910" s="182"/>
      <c r="F1910" s="76" t="s">
        <v>1466</v>
      </c>
      <c r="G1910" t="s">
        <v>1978</v>
      </c>
    </row>
    <row r="1911" spans="1:7">
      <c r="A1911" s="480" t="s">
        <v>1134</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1115</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905</v>
      </c>
      <c r="B1920" s="235" t="s">
        <v>56</v>
      </c>
      <c r="C1920" s="23">
        <v>45961</v>
      </c>
      <c r="F1920" s="27" t="s">
        <v>2081</v>
      </c>
      <c r="G1920" t="s">
        <v>1978</v>
      </c>
    </row>
    <row r="1921" spans="1:7" ht="15.75">
      <c r="A1921" s="11" t="s">
        <v>905</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1134</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1151</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926</v>
      </c>
      <c r="B1929" s="274" t="s">
        <v>56</v>
      </c>
      <c r="C1929" s="23">
        <v>45964</v>
      </c>
      <c r="D1929" s="11">
        <v>701</v>
      </c>
      <c r="F1929" s="11" t="s">
        <v>1924</v>
      </c>
      <c r="G1929" t="s">
        <v>2084</v>
      </c>
    </row>
    <row r="1930" spans="1:7">
      <c r="A1930" s="76" t="s">
        <v>915</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1151</v>
      </c>
      <c r="B1933" s="274" t="s">
        <v>2010</v>
      </c>
      <c r="C1933" s="23">
        <v>45964</v>
      </c>
      <c r="D1933" s="11">
        <v>463</v>
      </c>
      <c r="G1933" t="s">
        <v>2084</v>
      </c>
    </row>
    <row r="1934" spans="1:7">
      <c r="A1934" s="234" t="s">
        <v>1128</v>
      </c>
      <c r="B1934" s="234" t="s">
        <v>54</v>
      </c>
      <c r="C1934" s="23">
        <v>45964</v>
      </c>
      <c r="D1934" s="11">
        <v>882</v>
      </c>
      <c r="F1934" s="11" t="s">
        <v>2086</v>
      </c>
      <c r="G1934" t="s">
        <v>2084</v>
      </c>
    </row>
    <row r="1935" spans="1:7" ht="15.75">
      <c r="A1935" s="76" t="s">
        <v>1115</v>
      </c>
      <c r="B1935" s="175" t="s">
        <v>1368</v>
      </c>
      <c r="C1935" s="239">
        <v>45964</v>
      </c>
      <c r="F1935" s="11" t="s">
        <v>1831</v>
      </c>
      <c r="G1935" t="s">
        <v>2084</v>
      </c>
    </row>
    <row r="1936" spans="1:7">
      <c r="A1936" s="233" t="s">
        <v>1115</v>
      </c>
      <c r="B1936" s="274" t="s">
        <v>2087</v>
      </c>
      <c r="C1936" s="23">
        <v>45964</v>
      </c>
      <c r="E1936" s="250">
        <v>3846</v>
      </c>
      <c r="F1936" s="11" t="s">
        <v>2088</v>
      </c>
      <c r="G1936" t="s">
        <v>2084</v>
      </c>
    </row>
    <row r="1937" spans="1:7">
      <c r="A1937" s="235" t="s">
        <v>1115</v>
      </c>
      <c r="B1937" s="273" t="s">
        <v>1116</v>
      </c>
      <c r="C1937" s="23">
        <v>45964</v>
      </c>
      <c r="F1937" s="624" t="s">
        <v>2089</v>
      </c>
      <c r="G1937" t="s">
        <v>2084</v>
      </c>
    </row>
    <row r="1938" spans="1:7" ht="15.75">
      <c r="A1938" s="76" t="s">
        <v>1162</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915</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1151</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1128</v>
      </c>
      <c r="B1951" s="11" t="s">
        <v>54</v>
      </c>
      <c r="C1951" s="23">
        <v>45965</v>
      </c>
      <c r="D1951" s="89">
        <v>1072</v>
      </c>
      <c r="F1951" s="11" t="s">
        <v>2093</v>
      </c>
      <c r="G1951" t="s">
        <v>2084</v>
      </c>
    </row>
    <row r="1952" spans="1:7">
      <c r="A1952" s="676" t="s">
        <v>1136</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915</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983</v>
      </c>
      <c r="B1962" s="233" t="s">
        <v>56</v>
      </c>
      <c r="C1962" s="23">
        <v>45966</v>
      </c>
      <c r="D1962" s="89">
        <v>1031</v>
      </c>
      <c r="G1962" t="s">
        <v>2084</v>
      </c>
    </row>
    <row r="1963" spans="1:7">
      <c r="A1963" s="76" t="s">
        <v>1151</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1128</v>
      </c>
      <c r="B1965" s="234" t="s">
        <v>54</v>
      </c>
      <c r="C1965" s="23">
        <v>45966</v>
      </c>
      <c r="D1965" s="89">
        <v>1034</v>
      </c>
      <c r="G1965" t="s">
        <v>2084</v>
      </c>
    </row>
    <row r="1966" spans="1:7" ht="15.75">
      <c r="A1966" s="76" t="s">
        <v>759</v>
      </c>
      <c r="B1966" s="175" t="s">
        <v>1368</v>
      </c>
      <c r="C1966" s="239">
        <v>45966</v>
      </c>
      <c r="D1966" s="11">
        <v>150</v>
      </c>
      <c r="G1966" t="s">
        <v>2084</v>
      </c>
    </row>
    <row r="1967" spans="1:7">
      <c r="A1967" s="317" t="s">
        <v>1115</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915</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1151</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1128</v>
      </c>
      <c r="B1978" s="11" t="s">
        <v>54</v>
      </c>
      <c r="C1978" s="23">
        <v>45967</v>
      </c>
      <c r="D1978" s="11">
        <v>209</v>
      </c>
      <c r="G1978" t="s">
        <v>2084</v>
      </c>
    </row>
    <row r="1979" spans="1:7">
      <c r="A1979" s="480" t="s">
        <v>1149</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1149</v>
      </c>
      <c r="B1985" s="175" t="s">
        <v>1368</v>
      </c>
      <c r="C1985" s="239">
        <v>45968</v>
      </c>
      <c r="D1985" s="11">
        <v>350</v>
      </c>
      <c r="G1985" t="s">
        <v>2084</v>
      </c>
    </row>
    <row r="1986" spans="1:7">
      <c r="A1986" s="233" t="s">
        <v>1149</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1134</v>
      </c>
      <c r="B1988" s="76" t="s">
        <v>2010</v>
      </c>
      <c r="C1988" s="23">
        <v>45968</v>
      </c>
      <c r="F1988" s="240" t="s">
        <v>1747</v>
      </c>
      <c r="G1988" t="s">
        <v>2084</v>
      </c>
    </row>
    <row r="1989" spans="1:7">
      <c r="A1989" s="178" t="s">
        <v>1140</v>
      </c>
      <c r="B1989" s="11" t="s">
        <v>54</v>
      </c>
      <c r="C1989" s="23">
        <v>45968</v>
      </c>
      <c r="D1989" s="11">
        <v>569</v>
      </c>
      <c r="G1989" t="s">
        <v>2084</v>
      </c>
    </row>
    <row r="1990" spans="1:7">
      <c r="A1990" s="178" t="s">
        <v>1072</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983</v>
      </c>
      <c r="B1994" s="244" t="s">
        <v>56</v>
      </c>
      <c r="C1994" s="23">
        <v>45971</v>
      </c>
      <c r="D1994" s="89">
        <v>1351</v>
      </c>
      <c r="G1994" t="s">
        <v>2084</v>
      </c>
    </row>
    <row r="1995" spans="1:7">
      <c r="A1995" s="244" t="s">
        <v>926</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1128</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1072</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1136</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911</v>
      </c>
      <c r="B2008" s="103" t="s">
        <v>56</v>
      </c>
      <c r="C2008" s="23">
        <v>45973</v>
      </c>
      <c r="D2008" s="89">
        <v>1580</v>
      </c>
      <c r="F2008" s="11" t="s">
        <v>1936</v>
      </c>
      <c r="G2008" t="s">
        <v>2084</v>
      </c>
    </row>
    <row r="2009" spans="1:7">
      <c r="A2009" s="11" t="s">
        <v>983</v>
      </c>
      <c r="B2009" s="50" t="s">
        <v>56</v>
      </c>
      <c r="C2009" s="23">
        <v>45973</v>
      </c>
      <c r="D2009" s="11">
        <v>890</v>
      </c>
      <c r="G2009" t="s">
        <v>2084</v>
      </c>
    </row>
    <row r="2010" spans="1:7">
      <c r="A2010" s="11" t="s">
        <v>983</v>
      </c>
      <c r="B2010" s="76" t="s">
        <v>1441</v>
      </c>
      <c r="C2010" s="23">
        <v>45973</v>
      </c>
      <c r="F2010" s="11" t="s">
        <v>1802</v>
      </c>
      <c r="G2010" t="s">
        <v>2084</v>
      </c>
    </row>
    <row r="2011" spans="1:7">
      <c r="A2011" s="50" t="s">
        <v>909</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1134</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1072</v>
      </c>
      <c r="B2017" s="11" t="s">
        <v>56</v>
      </c>
      <c r="C2017" s="23">
        <v>45973</v>
      </c>
      <c r="D2017" s="11">
        <v>242</v>
      </c>
      <c r="G2017" t="s">
        <v>2084</v>
      </c>
    </row>
    <row r="2018" spans="1:7">
      <c r="A2018" s="11" t="s">
        <v>1317</v>
      </c>
      <c r="B2018" s="11" t="s">
        <v>56</v>
      </c>
      <c r="C2018" s="23">
        <v>45973</v>
      </c>
      <c r="D2018" s="89">
        <v>1264</v>
      </c>
      <c r="G2018" t="s">
        <v>2084</v>
      </c>
    </row>
    <row r="2019" spans="1:7">
      <c r="A2019" s="50" t="s">
        <v>1077</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911</v>
      </c>
      <c r="B2021" s="103" t="s">
        <v>56</v>
      </c>
      <c r="C2021" s="23">
        <v>45974</v>
      </c>
      <c r="D2021" s="89">
        <v>1258</v>
      </c>
      <c r="F2021" s="11" t="s">
        <v>2114</v>
      </c>
      <c r="G2021" t="s">
        <v>2084</v>
      </c>
    </row>
    <row r="2022" spans="1:7">
      <c r="A2022" s="50" t="s">
        <v>909</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1121</v>
      </c>
      <c r="B2028" s="175" t="s">
        <v>1368</v>
      </c>
      <c r="C2028" s="239">
        <v>45974</v>
      </c>
      <c r="F2028" s="11" t="s">
        <v>1527</v>
      </c>
      <c r="G2028" t="s">
        <v>2084</v>
      </c>
    </row>
    <row r="2029" spans="1:7">
      <c r="A2029" s="103" t="s">
        <v>1077</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1079</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926</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933</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930</v>
      </c>
      <c r="B2044" s="274" t="s">
        <v>56</v>
      </c>
      <c r="C2044" s="23">
        <v>45978</v>
      </c>
      <c r="D2044" s="11">
        <v>762</v>
      </c>
      <c r="G2044" t="s">
        <v>2084</v>
      </c>
    </row>
    <row r="2045" spans="1:7">
      <c r="A2045" s="235" t="s">
        <v>909</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1074</v>
      </c>
      <c r="B2050" s="76" t="s">
        <v>56</v>
      </c>
      <c r="C2050" s="23">
        <v>45978</v>
      </c>
      <c r="D2050" s="89">
        <v>5466</v>
      </c>
      <c r="G2050" t="s">
        <v>2084</v>
      </c>
    </row>
    <row r="2051" spans="1:7">
      <c r="A2051" s="233" t="s">
        <v>1317</v>
      </c>
      <c r="B2051" s="233" t="s">
        <v>56</v>
      </c>
      <c r="C2051" s="23">
        <v>45978</v>
      </c>
      <c r="D2051" s="89">
        <v>1662</v>
      </c>
      <c r="G2051" t="s">
        <v>2084</v>
      </c>
    </row>
    <row r="2052" spans="1:7">
      <c r="A2052" s="233" t="s">
        <v>1079</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983</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1198</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930</v>
      </c>
      <c r="B2059" s="50" t="s">
        <v>56</v>
      </c>
      <c r="C2059" s="23">
        <v>45979</v>
      </c>
      <c r="D2059" s="89">
        <v>1530</v>
      </c>
      <c r="F2059" s="11" t="s">
        <v>2124</v>
      </c>
      <c r="G2059" t="s">
        <v>2084</v>
      </c>
    </row>
    <row r="2060" spans="1:7" ht="15.75">
      <c r="A2060" s="480" t="s">
        <v>1125</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1079</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926</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1198</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930</v>
      </c>
      <c r="B2071" s="282" t="s">
        <v>56</v>
      </c>
      <c r="C2071" s="23">
        <v>45980</v>
      </c>
      <c r="D2071" s="11">
        <v>954</v>
      </c>
      <c r="E2071" s="182"/>
      <c r="F2071" s="39" t="s">
        <v>2129</v>
      </c>
      <c r="G2071" t="s">
        <v>2084</v>
      </c>
    </row>
    <row r="2072" spans="1:7" ht="15.75">
      <c r="A2072" s="480" t="s">
        <v>1125</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930</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1198</v>
      </c>
      <c r="B2079" s="234" t="s">
        <v>56</v>
      </c>
      <c r="C2079" s="23">
        <v>45981</v>
      </c>
      <c r="D2079" s="89">
        <v>1624</v>
      </c>
      <c r="F2079" s="27" t="s">
        <v>2133</v>
      </c>
      <c r="G2079" t="s">
        <v>2084</v>
      </c>
    </row>
    <row r="2080" spans="1:7" ht="15.75">
      <c r="A2080" s="76" t="s">
        <v>926</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1074</v>
      </c>
      <c r="B2086" s="282" t="s">
        <v>56</v>
      </c>
      <c r="C2086" s="23">
        <v>45981</v>
      </c>
      <c r="D2086" s="89">
        <v>2252</v>
      </c>
      <c r="F2086" s="27"/>
      <c r="G2086" t="s">
        <v>2084</v>
      </c>
    </row>
    <row r="2087" spans="1:7">
      <c r="A2087" s="247" t="s">
        <v>1079</v>
      </c>
      <c r="B2087" s="309" t="s">
        <v>56</v>
      </c>
      <c r="C2087" s="23">
        <v>45981</v>
      </c>
      <c r="D2087" s="686">
        <v>1027</v>
      </c>
      <c r="F2087" s="27"/>
      <c r="G2087" t="s">
        <v>2084</v>
      </c>
    </row>
    <row r="2088" spans="1:7">
      <c r="A2088" s="273" t="s">
        <v>1082</v>
      </c>
      <c r="B2088" s="282" t="s">
        <v>56</v>
      </c>
      <c r="C2088" s="23">
        <v>45981</v>
      </c>
      <c r="D2088" s="89">
        <v>1420</v>
      </c>
      <c r="F2088" s="27"/>
      <c r="G2088" t="s">
        <v>2084</v>
      </c>
    </row>
    <row r="2089" spans="1:7">
      <c r="A2089" s="247" t="s">
        <v>1085</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1125</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1174</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1079</v>
      </c>
      <c r="B2099" s="107" t="s">
        <v>56</v>
      </c>
      <c r="C2099" s="23">
        <v>45982</v>
      </c>
      <c r="D2099" s="11">
        <v>490</v>
      </c>
      <c r="F2099" s="27"/>
      <c r="G2099" t="s">
        <v>2084</v>
      </c>
    </row>
    <row r="2100" spans="1:7">
      <c r="A2100" s="321" t="s">
        <v>1082</v>
      </c>
      <c r="B2100" s="107" t="s">
        <v>56</v>
      </c>
      <c r="C2100" s="23">
        <v>45982</v>
      </c>
      <c r="D2100" s="89">
        <v>3043</v>
      </c>
      <c r="F2100" s="27"/>
      <c r="G2100" t="s">
        <v>2084</v>
      </c>
    </row>
    <row r="2101" spans="1:7">
      <c r="A2101" s="321" t="s">
        <v>1085</v>
      </c>
      <c r="B2101" s="107" t="s">
        <v>56</v>
      </c>
      <c r="C2101" s="23">
        <v>45982</v>
      </c>
      <c r="D2101" s="89">
        <v>1217</v>
      </c>
      <c r="F2101" s="27"/>
      <c r="G2101" t="s">
        <v>2084</v>
      </c>
    </row>
    <row r="2102" spans="1:7" ht="15.75">
      <c r="A2102" s="27" t="s">
        <v>1047</v>
      </c>
      <c r="B2102" s="175" t="s">
        <v>1368</v>
      </c>
      <c r="C2102" s="239">
        <v>45982</v>
      </c>
      <c r="E2102" s="250">
        <v>2257</v>
      </c>
      <c r="F2102" s="27" t="s">
        <v>1808</v>
      </c>
      <c r="G2102" t="s">
        <v>2084</v>
      </c>
    </row>
    <row r="2103" spans="1:7" ht="15.75">
      <c r="A2103" s="27" t="s">
        <v>1050</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930</v>
      </c>
      <c r="B2111" s="689" t="s">
        <v>56</v>
      </c>
      <c r="C2111" s="23">
        <v>45985</v>
      </c>
      <c r="D2111" s="11">
        <v>805</v>
      </c>
      <c r="F2111" s="27" t="s">
        <v>2144</v>
      </c>
      <c r="G2111" t="s">
        <v>2084</v>
      </c>
    </row>
    <row r="2112" spans="1:7">
      <c r="A2112" s="11" t="s">
        <v>933</v>
      </c>
      <c r="B2112" s="689" t="s">
        <v>56</v>
      </c>
      <c r="C2112" s="23">
        <v>45985</v>
      </c>
      <c r="D2112" s="11">
        <v>665</v>
      </c>
      <c r="F2112" s="27"/>
      <c r="G2112" t="s">
        <v>2084</v>
      </c>
    </row>
    <row r="2113" spans="1:7">
      <c r="A2113" s="50" t="s">
        <v>1198</v>
      </c>
      <c r="B2113" s="884" t="s">
        <v>56</v>
      </c>
      <c r="C2113" s="23">
        <v>45985</v>
      </c>
      <c r="D2113" s="11">
        <v>572</v>
      </c>
      <c r="F2113" s="27" t="s">
        <v>2145</v>
      </c>
      <c r="G2113" t="s">
        <v>2084</v>
      </c>
    </row>
    <row r="2114" spans="1:7" ht="15.75">
      <c r="A2114" s="11" t="s">
        <v>960</v>
      </c>
      <c r="B2114" s="175" t="s">
        <v>1368</v>
      </c>
      <c r="C2114" s="239">
        <v>45985</v>
      </c>
      <c r="D2114" s="11">
        <v>286</v>
      </c>
      <c r="E2114" s="135"/>
      <c r="F2114" s="82"/>
      <c r="G2114" t="s">
        <v>2084</v>
      </c>
    </row>
    <row r="2115" spans="1:7" ht="15.75">
      <c r="A2115" s="11" t="s">
        <v>909</v>
      </c>
      <c r="B2115" s="175" t="s">
        <v>1368</v>
      </c>
      <c r="C2115" s="239">
        <v>45985</v>
      </c>
      <c r="D2115" s="74"/>
      <c r="E2115" s="11">
        <v>734</v>
      </c>
      <c r="F2115" s="27"/>
      <c r="G2115" t="s">
        <v>2084</v>
      </c>
    </row>
    <row r="2116" spans="1:7" ht="15.75">
      <c r="A2116" s="11" t="s">
        <v>911</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1151</v>
      </c>
      <c r="B2118" s="296" t="s">
        <v>2010</v>
      </c>
      <c r="C2118" s="23">
        <v>45985</v>
      </c>
      <c r="D2118" s="74"/>
      <c r="E2118" s="11"/>
      <c r="F2118" s="1252" t="s">
        <v>2147</v>
      </c>
      <c r="G2118" t="s">
        <v>2084</v>
      </c>
    </row>
    <row r="2119" spans="1:7">
      <c r="A2119" s="347" t="s">
        <v>1149</v>
      </c>
      <c r="B2119" s="178" t="s">
        <v>2010</v>
      </c>
      <c r="C2119" s="23">
        <v>45985</v>
      </c>
      <c r="D2119" s="74"/>
      <c r="E2119" s="11"/>
      <c r="F2119" s="1252" t="s">
        <v>2148</v>
      </c>
      <c r="G2119" t="s">
        <v>2084</v>
      </c>
    </row>
    <row r="2120" spans="1:7">
      <c r="A2120" s="11" t="s">
        <v>1134</v>
      </c>
      <c r="B2120" s="178" t="s">
        <v>2010</v>
      </c>
      <c r="C2120" s="23">
        <v>45985</v>
      </c>
      <c r="D2120" s="74"/>
      <c r="E2120" s="11"/>
      <c r="F2120" s="1252" t="s">
        <v>2149</v>
      </c>
      <c r="G2120" t="s">
        <v>2084</v>
      </c>
    </row>
    <row r="2121" spans="1:7">
      <c r="A2121" s="50" t="s">
        <v>1171</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960</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936</v>
      </c>
      <c r="B2128" s="11" t="s">
        <v>56</v>
      </c>
      <c r="C2128" s="23">
        <v>45986</v>
      </c>
      <c r="D2128" s="89">
        <v>1100</v>
      </c>
      <c r="G2128" t="s">
        <v>2084</v>
      </c>
    </row>
    <row r="2129" spans="1:7">
      <c r="A2129" s="11" t="s">
        <v>933</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1151</v>
      </c>
      <c r="B2131" s="296" t="s">
        <v>2010</v>
      </c>
      <c r="C2131" s="23">
        <v>45986</v>
      </c>
      <c r="D2131" s="74"/>
      <c r="E2131" s="11"/>
      <c r="F2131" s="76" t="s">
        <v>2153</v>
      </c>
      <c r="G2131" t="s">
        <v>2084</v>
      </c>
    </row>
    <row r="2132" spans="1:7">
      <c r="A2132" s="347" t="s">
        <v>1149</v>
      </c>
      <c r="B2132" s="178" t="s">
        <v>2010</v>
      </c>
      <c r="C2132" s="23">
        <v>45986</v>
      </c>
      <c r="D2132" s="74"/>
      <c r="E2132" s="11"/>
      <c r="F2132" s="76" t="s">
        <v>2153</v>
      </c>
      <c r="G2132" t="s">
        <v>2084</v>
      </c>
    </row>
    <row r="2133" spans="1:7">
      <c r="A2133" s="11" t="s">
        <v>1134</v>
      </c>
      <c r="B2133" s="178" t="s">
        <v>2010</v>
      </c>
      <c r="C2133" s="23">
        <v>45986</v>
      </c>
      <c r="D2133" s="74"/>
      <c r="E2133" s="11"/>
      <c r="F2133" s="76" t="s">
        <v>2153</v>
      </c>
      <c r="G2133" t="s">
        <v>2084</v>
      </c>
    </row>
    <row r="2134" spans="1:7">
      <c r="A2134" s="11" t="s">
        <v>1174</v>
      </c>
      <c r="B2134" s="11" t="s">
        <v>2010</v>
      </c>
      <c r="C2134" s="23">
        <v>45986</v>
      </c>
      <c r="D2134" s="250">
        <v>2568</v>
      </c>
      <c r="E2134" s="11"/>
      <c r="G2134" t="s">
        <v>2084</v>
      </c>
    </row>
    <row r="2135" spans="1:7">
      <c r="A2135" s="11" t="s">
        <v>1171</v>
      </c>
      <c r="B2135" s="11" t="s">
        <v>2010</v>
      </c>
      <c r="C2135" s="23">
        <v>45986</v>
      </c>
      <c r="D2135" s="89">
        <v>2537</v>
      </c>
      <c r="E2135" s="182"/>
      <c r="F2135" s="103"/>
      <c r="G2135" t="s">
        <v>2084</v>
      </c>
    </row>
    <row r="2136" spans="1:7">
      <c r="A2136" s="260" t="s">
        <v>1066</v>
      </c>
      <c r="B2136" s="99" t="s">
        <v>56</v>
      </c>
      <c r="C2136" s="23">
        <v>45986</v>
      </c>
      <c r="D2136" s="89">
        <v>2382</v>
      </c>
      <c r="G2136" t="s">
        <v>2084</v>
      </c>
    </row>
    <row r="2137" spans="1:7">
      <c r="A2137" s="321" t="s">
        <v>1306</v>
      </c>
      <c r="B2137" s="107" t="s">
        <v>56</v>
      </c>
      <c r="C2137" s="23">
        <v>45986</v>
      </c>
      <c r="D2137" s="11">
        <v>996</v>
      </c>
      <c r="G2137" t="s">
        <v>2084</v>
      </c>
    </row>
    <row r="2138" spans="1:7">
      <c r="A2138" s="321" t="s">
        <v>1088</v>
      </c>
      <c r="B2138" s="107" t="s">
        <v>56</v>
      </c>
      <c r="C2138" s="23">
        <v>45986</v>
      </c>
      <c r="D2138" s="89">
        <v>3634</v>
      </c>
      <c r="G2138" t="s">
        <v>2084</v>
      </c>
    </row>
    <row r="2139" spans="1:7">
      <c r="A2139" s="27" t="s">
        <v>1085</v>
      </c>
      <c r="B2139" s="107" t="s">
        <v>56</v>
      </c>
      <c r="C2139" s="23">
        <v>45986</v>
      </c>
      <c r="D2139" s="89">
        <v>3311</v>
      </c>
      <c r="G2139" t="s">
        <v>2084</v>
      </c>
    </row>
    <row r="2140" spans="1:7">
      <c r="A2140" s="27" t="s">
        <v>1309</v>
      </c>
      <c r="B2140" s="107" t="s">
        <v>56</v>
      </c>
      <c r="C2140" s="23">
        <v>45986</v>
      </c>
      <c r="D2140" s="89">
        <v>1175</v>
      </c>
      <c r="G2140" t="s">
        <v>2084</v>
      </c>
    </row>
    <row r="2141" spans="1:7">
      <c r="A2141" s="178" t="s">
        <v>1082</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960</v>
      </c>
      <c r="B2146" s="175" t="s">
        <v>1368</v>
      </c>
      <c r="C2146" s="239">
        <v>45987</v>
      </c>
      <c r="D2146" s="11">
        <v>331</v>
      </c>
      <c r="E2146" s="250">
        <v>1063</v>
      </c>
      <c r="F2146" s="11" t="s">
        <v>2154</v>
      </c>
      <c r="G2146" t="s">
        <v>2084</v>
      </c>
    </row>
    <row r="2147" spans="1:7">
      <c r="A2147" s="271" t="s">
        <v>933</v>
      </c>
      <c r="B2147" s="233" t="s">
        <v>56</v>
      </c>
      <c r="C2147" s="23">
        <v>45987</v>
      </c>
      <c r="D2147" s="89">
        <v>1024</v>
      </c>
      <c r="F2147" s="11" t="s">
        <v>2155</v>
      </c>
      <c r="G2147" t="s">
        <v>2084</v>
      </c>
    </row>
    <row r="2148" spans="1:7">
      <c r="A2148" s="235" t="s">
        <v>936</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1151</v>
      </c>
      <c r="B2151" s="235" t="s">
        <v>2010</v>
      </c>
      <c r="C2151" s="23">
        <v>45987</v>
      </c>
      <c r="D2151" s="74"/>
      <c r="E2151" s="11"/>
      <c r="F2151" s="76" t="s">
        <v>2153</v>
      </c>
      <c r="G2151" t="s">
        <v>2084</v>
      </c>
    </row>
    <row r="2152" spans="1:7">
      <c r="A2152" s="76" t="s">
        <v>1149</v>
      </c>
      <c r="B2152" s="76" t="s">
        <v>2010</v>
      </c>
      <c r="C2152" s="23">
        <v>45987</v>
      </c>
      <c r="D2152" s="74"/>
      <c r="E2152" s="11"/>
      <c r="F2152" s="76" t="s">
        <v>2153</v>
      </c>
      <c r="G2152" t="s">
        <v>2084</v>
      </c>
    </row>
    <row r="2153" spans="1:7">
      <c r="A2153" s="234" t="s">
        <v>1134</v>
      </c>
      <c r="B2153" s="234" t="s">
        <v>2010</v>
      </c>
      <c r="C2153" s="262">
        <v>45987</v>
      </c>
      <c r="D2153" s="74"/>
      <c r="E2153" s="11"/>
      <c r="F2153" s="76" t="s">
        <v>2153</v>
      </c>
      <c r="G2153" t="s">
        <v>2084</v>
      </c>
    </row>
    <row r="2154" spans="1:7">
      <c r="A2154" s="76" t="s">
        <v>1128</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1121</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1052</v>
      </c>
      <c r="B2160" s="175" t="s">
        <v>1368</v>
      </c>
      <c r="C2160" s="239">
        <v>45987</v>
      </c>
      <c r="E2160" s="74">
        <v>175</v>
      </c>
      <c r="G2160" t="s">
        <v>2084</v>
      </c>
    </row>
    <row r="2161" spans="1:7">
      <c r="A2161" s="234" t="s">
        <v>1052</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1054</v>
      </c>
      <c r="B2164" s="175" t="s">
        <v>1368</v>
      </c>
      <c r="C2164" s="239">
        <v>45987</v>
      </c>
      <c r="E2164" s="250">
        <v>1264</v>
      </c>
      <c r="G2164" t="s">
        <v>2084</v>
      </c>
    </row>
    <row r="2165" spans="1:7" ht="15.75">
      <c r="A2165" s="76" t="s">
        <v>1056</v>
      </c>
      <c r="B2165" s="175" t="s">
        <v>1368</v>
      </c>
      <c r="C2165" s="239">
        <v>45987</v>
      </c>
      <c r="E2165" s="250">
        <v>1520</v>
      </c>
      <c r="G2165" t="s">
        <v>2084</v>
      </c>
    </row>
    <row r="2166" spans="1:7" ht="15.75">
      <c r="A2166" s="76" t="s">
        <v>1058</v>
      </c>
      <c r="B2166" s="175" t="s">
        <v>1368</v>
      </c>
      <c r="C2166" s="239">
        <v>45987</v>
      </c>
      <c r="E2166" s="250">
        <v>1739</v>
      </c>
      <c r="G2166" t="s">
        <v>2084</v>
      </c>
    </row>
    <row r="2167" spans="1:7" ht="15.75">
      <c r="A2167" s="76" t="s">
        <v>1060</v>
      </c>
      <c r="B2167" s="175" t="s">
        <v>1368</v>
      </c>
      <c r="C2167" s="239">
        <v>45987</v>
      </c>
      <c r="E2167" s="250">
        <v>1584</v>
      </c>
      <c r="G2167" t="s">
        <v>2084</v>
      </c>
    </row>
    <row r="2168" spans="1:7" ht="15.75">
      <c r="A2168" s="76" t="s">
        <v>1062</v>
      </c>
      <c r="B2168" s="175" t="s">
        <v>1368</v>
      </c>
      <c r="C2168" s="239">
        <v>45987</v>
      </c>
      <c r="E2168" s="250">
        <v>1140</v>
      </c>
      <c r="G2168" t="s">
        <v>2084</v>
      </c>
    </row>
    <row r="2169" spans="1:7" ht="15.75">
      <c r="A2169" s="76" t="s">
        <v>1064</v>
      </c>
      <c r="B2169" s="175" t="s">
        <v>1368</v>
      </c>
      <c r="C2169" s="239">
        <v>45987</v>
      </c>
      <c r="E2169" s="74">
        <v>692</v>
      </c>
      <c r="G2169" t="s">
        <v>2084</v>
      </c>
    </row>
    <row r="2170" spans="1:7">
      <c r="A2170" s="916"/>
      <c r="B2170" s="917"/>
      <c r="C2170" s="23">
        <v>45988</v>
      </c>
      <c r="G2170" t="s">
        <v>2084</v>
      </c>
    </row>
    <row r="2171" spans="1:7" ht="15.75">
      <c r="A2171" s="178" t="s">
        <v>930</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933</v>
      </c>
      <c r="B2176" s="76" t="s">
        <v>56</v>
      </c>
      <c r="C2176" s="23">
        <v>45992</v>
      </c>
      <c r="D2176" s="89">
        <v>1610</v>
      </c>
      <c r="F2176" s="11" t="s">
        <v>2167</v>
      </c>
      <c r="G2176" t="s">
        <v>2164</v>
      </c>
    </row>
    <row r="2177" spans="1:7">
      <c r="A2177" s="271" t="s">
        <v>936</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1171</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1088</v>
      </c>
      <c r="B2182" s="282" t="s">
        <v>56</v>
      </c>
      <c r="C2182" s="23">
        <v>45992</v>
      </c>
      <c r="D2182" s="89">
        <v>3376</v>
      </c>
      <c r="G2182" t="s">
        <v>2164</v>
      </c>
    </row>
    <row r="2183" spans="1:7">
      <c r="A2183" s="246" t="s">
        <v>1066</v>
      </c>
      <c r="B2183" s="237" t="s">
        <v>56</v>
      </c>
      <c r="C2183" s="23">
        <v>45992</v>
      </c>
      <c r="D2183" s="89">
        <v>3084</v>
      </c>
      <c r="G2183" t="s">
        <v>2164</v>
      </c>
    </row>
    <row r="2184" spans="1:7">
      <c r="A2184" s="240" t="s">
        <v>1328</v>
      </c>
      <c r="B2184" s="240" t="s">
        <v>56</v>
      </c>
      <c r="C2184" s="23">
        <v>45992</v>
      </c>
      <c r="D2184" s="89">
        <v>1829</v>
      </c>
      <c r="G2184" t="s">
        <v>2164</v>
      </c>
    </row>
    <row r="2185" spans="1:7">
      <c r="A2185" s="178" t="s">
        <v>1069</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936</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915</v>
      </c>
      <c r="B2193" s="175" t="s">
        <v>1368</v>
      </c>
      <c r="C2193" s="239">
        <v>45993</v>
      </c>
      <c r="D2193" s="11">
        <v>175</v>
      </c>
      <c r="G2193" t="s">
        <v>2164</v>
      </c>
    </row>
    <row r="2194" spans="1:7">
      <c r="A2194" s="244" t="s">
        <v>1069</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1215</v>
      </c>
      <c r="B2202" s="176" t="s">
        <v>871</v>
      </c>
      <c r="C2202" s="239">
        <v>45994</v>
      </c>
      <c r="D2202" s="11">
        <v>466</v>
      </c>
      <c r="F2202" s="11" t="s">
        <v>2178</v>
      </c>
      <c r="G2202" t="s">
        <v>2164</v>
      </c>
    </row>
    <row r="2203" spans="1:7">
      <c r="A2203" s="233" t="s">
        <v>1418</v>
      </c>
      <c r="B2203" s="233" t="s">
        <v>1441</v>
      </c>
      <c r="C2203" s="23">
        <v>45994</v>
      </c>
      <c r="D2203" s="11">
        <v>383</v>
      </c>
      <c r="G2203" t="s">
        <v>2164</v>
      </c>
    </row>
    <row r="2204" spans="1:7">
      <c r="A2204" s="76" t="s">
        <v>896</v>
      </c>
      <c r="B2204" s="233" t="s">
        <v>56</v>
      </c>
      <c r="C2204" s="23">
        <v>45994</v>
      </c>
      <c r="D2204" s="89">
        <v>1379</v>
      </c>
      <c r="F2204" s="11" t="s">
        <v>2179</v>
      </c>
      <c r="G2204" t="s">
        <v>2164</v>
      </c>
    </row>
    <row r="2205" spans="1:7">
      <c r="A2205" s="76" t="s">
        <v>1171</v>
      </c>
      <c r="B2205" s="76" t="s">
        <v>2010</v>
      </c>
      <c r="C2205" s="23">
        <v>45994</v>
      </c>
      <c r="D2205" s="89">
        <v>1677</v>
      </c>
      <c r="G2205" t="s">
        <v>2164</v>
      </c>
    </row>
    <row r="2206" spans="1:7">
      <c r="A2206" s="246" t="s">
        <v>1069</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939</v>
      </c>
      <c r="B2213" s="235" t="s">
        <v>56</v>
      </c>
      <c r="C2213" s="23">
        <v>45995</v>
      </c>
      <c r="D2213" s="89">
        <v>1431</v>
      </c>
      <c r="F2213" s="11" t="s">
        <v>2182</v>
      </c>
      <c r="G2213" t="s">
        <v>2164</v>
      </c>
    </row>
    <row r="2214" spans="1:7">
      <c r="A2214" s="76" t="s">
        <v>1215</v>
      </c>
      <c r="B2214" s="176" t="s">
        <v>871</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896</v>
      </c>
      <c r="B2216" s="559" t="s">
        <v>56</v>
      </c>
      <c r="C2216" s="23">
        <v>45995</v>
      </c>
      <c r="D2216" s="89">
        <v>1154</v>
      </c>
      <c r="F2216" s="11" t="s">
        <v>2185</v>
      </c>
      <c r="G2216" t="s">
        <v>2164</v>
      </c>
    </row>
    <row r="2217" spans="1:7">
      <c r="A2217" s="76" t="s">
        <v>1215</v>
      </c>
      <c r="B2217" s="176" t="s">
        <v>871</v>
      </c>
      <c r="C2217" s="239">
        <v>45995</v>
      </c>
      <c r="D2217" s="89">
        <v>150</v>
      </c>
      <c r="F2217" s="11" t="s">
        <v>2186</v>
      </c>
      <c r="G2217" t="s">
        <v>2164</v>
      </c>
    </row>
    <row r="2218" spans="1:7">
      <c r="A2218" s="233" t="s">
        <v>1171</v>
      </c>
      <c r="B2218" s="233" t="s">
        <v>2010</v>
      </c>
      <c r="C2218" s="23">
        <v>45995</v>
      </c>
      <c r="D2218" s="89">
        <v>1316</v>
      </c>
      <c r="G2218" t="s">
        <v>2164</v>
      </c>
    </row>
    <row r="2219" spans="1:7">
      <c r="A2219" s="76" t="s">
        <v>1174</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1074</v>
      </c>
      <c r="B2221" s="175" t="s">
        <v>1368</v>
      </c>
      <c r="C2221" s="239">
        <v>45995</v>
      </c>
      <c r="D2221" s="11">
        <v>64</v>
      </c>
      <c r="F2221" s="11" t="s">
        <v>2188</v>
      </c>
      <c r="G2221" t="s">
        <v>2164</v>
      </c>
    </row>
    <row r="2222" spans="1:7">
      <c r="A2222" s="317" t="s">
        <v>1082</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930</v>
      </c>
      <c r="B2228" s="175" t="s">
        <v>1368</v>
      </c>
      <c r="C2228" s="239">
        <v>45996</v>
      </c>
      <c r="E2228" s="74">
        <v>446</v>
      </c>
      <c r="F2228" s="76"/>
      <c r="G2228" t="s">
        <v>2164</v>
      </c>
    </row>
    <row r="2229" spans="1:7" ht="15.75">
      <c r="A2229" s="76" t="s">
        <v>936</v>
      </c>
      <c r="B2229" s="175" t="s">
        <v>1368</v>
      </c>
      <c r="C2229" s="239">
        <v>45996</v>
      </c>
      <c r="E2229" s="74">
        <v>422</v>
      </c>
      <c r="F2229" s="233"/>
      <c r="G2229" t="s">
        <v>2164</v>
      </c>
    </row>
    <row r="2230" spans="1:7" ht="15.75">
      <c r="A2230" s="76" t="s">
        <v>936</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1174</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1077</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933</v>
      </c>
      <c r="B2240" s="863" t="s">
        <v>1368</v>
      </c>
      <c r="C2240" s="239">
        <v>45999</v>
      </c>
      <c r="F2240" s="240" t="s">
        <v>2196</v>
      </c>
      <c r="G2240" t="s">
        <v>2164</v>
      </c>
    </row>
    <row r="2241" spans="1:7">
      <c r="A2241" s="76" t="s">
        <v>1215</v>
      </c>
      <c r="B2241" s="176" t="s">
        <v>871</v>
      </c>
      <c r="C2241" s="239">
        <v>45999</v>
      </c>
      <c r="D2241" s="89">
        <v>1172</v>
      </c>
      <c r="E2241" s="135"/>
      <c r="F2241" s="50" t="s">
        <v>2197</v>
      </c>
      <c r="G2241" t="s">
        <v>2164</v>
      </c>
    </row>
    <row r="2242" spans="1:7">
      <c r="A2242" s="317" t="s">
        <v>939</v>
      </c>
      <c r="B2242" s="919" t="s">
        <v>56</v>
      </c>
      <c r="C2242" s="23">
        <v>45999</v>
      </c>
      <c r="D2242" s="250">
        <v>1583</v>
      </c>
      <c r="E2242" s="11"/>
      <c r="F2242" s="11" t="s">
        <v>2198</v>
      </c>
      <c r="G2242" t="s">
        <v>2164</v>
      </c>
    </row>
    <row r="2243" spans="1:7">
      <c r="A2243" s="296" t="s">
        <v>896</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1174</v>
      </c>
      <c r="B2245" s="103" t="s">
        <v>2010</v>
      </c>
      <c r="C2245" s="23">
        <v>45999</v>
      </c>
      <c r="D2245" s="74">
        <v>428</v>
      </c>
      <c r="E2245" s="11"/>
      <c r="F2245" s="11" t="s">
        <v>2200</v>
      </c>
      <c r="G2245" t="s">
        <v>2164</v>
      </c>
    </row>
    <row r="2246" spans="1:7">
      <c r="A2246" s="321" t="s">
        <v>1100</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939</v>
      </c>
      <c r="B2253" s="296" t="s">
        <v>56</v>
      </c>
      <c r="C2253" s="239">
        <v>46000</v>
      </c>
      <c r="D2253" s="89">
        <v>1325</v>
      </c>
      <c r="F2253" s="11" t="s">
        <v>2156</v>
      </c>
      <c r="G2253" t="s">
        <v>2164</v>
      </c>
    </row>
    <row r="2254" spans="1:7" ht="15.75">
      <c r="A2254" s="296" t="s">
        <v>896</v>
      </c>
      <c r="B2254" s="863" t="s">
        <v>1368</v>
      </c>
      <c r="C2254" s="239">
        <v>46000</v>
      </c>
      <c r="E2254" s="74">
        <v>540</v>
      </c>
      <c r="G2254" t="s">
        <v>2164</v>
      </c>
    </row>
    <row r="2255" spans="1:7">
      <c r="A2255" s="76" t="s">
        <v>1212</v>
      </c>
      <c r="B2255" s="176" t="s">
        <v>871</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1169</v>
      </c>
      <c r="B2257" s="103" t="s">
        <v>2010</v>
      </c>
      <c r="C2257" s="23">
        <v>46000</v>
      </c>
      <c r="D2257" s="89">
        <v>1640</v>
      </c>
      <c r="F2257" s="11" t="s">
        <v>2206</v>
      </c>
      <c r="G2257" t="s">
        <v>2164</v>
      </c>
    </row>
    <row r="2258" spans="1:7">
      <c r="A2258" s="321" t="s">
        <v>1091</v>
      </c>
      <c r="B2258" s="107" t="s">
        <v>56</v>
      </c>
      <c r="C2258" s="23">
        <v>46000</v>
      </c>
      <c r="D2258" s="89">
        <v>1980</v>
      </c>
      <c r="F2258" s="11" t="s">
        <v>2207</v>
      </c>
      <c r="G2258" t="s">
        <v>2164</v>
      </c>
    </row>
    <row r="2259" spans="1:7">
      <c r="A2259" s="321" t="s">
        <v>1100</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1097</v>
      </c>
      <c r="B2261" s="74" t="s">
        <v>56</v>
      </c>
      <c r="C2261" s="23">
        <v>46000</v>
      </c>
      <c r="D2261" s="89">
        <v>1111</v>
      </c>
      <c r="G2261" t="s">
        <v>2164</v>
      </c>
    </row>
    <row r="2262" spans="1:7">
      <c r="A2262" s="321" t="s">
        <v>1103</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939</v>
      </c>
      <c r="B2268" s="282" t="s">
        <v>56</v>
      </c>
      <c r="C2268" s="23">
        <v>46001</v>
      </c>
      <c r="D2268" s="11">
        <v>621</v>
      </c>
      <c r="F2268" s="11" t="s">
        <v>2210</v>
      </c>
      <c r="G2268" t="s">
        <v>2164</v>
      </c>
    </row>
    <row r="2269" spans="1:7">
      <c r="A2269" s="76" t="s">
        <v>1212</v>
      </c>
      <c r="B2269" s="176" t="s">
        <v>871</v>
      </c>
      <c r="C2269" s="239">
        <v>46001</v>
      </c>
      <c r="D2269" s="89">
        <v>1084</v>
      </c>
      <c r="F2269" s="11" t="s">
        <v>2211</v>
      </c>
      <c r="G2269" t="s">
        <v>2164</v>
      </c>
    </row>
    <row r="2270" spans="1:7" ht="15.75">
      <c r="A2270" s="233" t="s">
        <v>933</v>
      </c>
      <c r="B2270" s="888" t="s">
        <v>1368</v>
      </c>
      <c r="C2270" s="239">
        <v>46001</v>
      </c>
      <c r="E2270" s="250">
        <v>1685</v>
      </c>
      <c r="G2270" t="s">
        <v>2164</v>
      </c>
    </row>
    <row r="2271" spans="1:7">
      <c r="A2271" s="233" t="s">
        <v>1169</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1091</v>
      </c>
      <c r="B2273" s="76" t="s">
        <v>56</v>
      </c>
      <c r="C2273" s="23">
        <v>46001</v>
      </c>
      <c r="D2273" s="89">
        <v>1251</v>
      </c>
      <c r="G2273" t="s">
        <v>2164</v>
      </c>
    </row>
    <row r="2274" spans="1:7">
      <c r="A2274" s="234" t="s">
        <v>1100</v>
      </c>
      <c r="B2274" s="233" t="s">
        <v>56</v>
      </c>
      <c r="C2274" s="23">
        <v>46001</v>
      </c>
      <c r="D2274" s="11">
        <v>931</v>
      </c>
      <c r="G2274" t="s">
        <v>2164</v>
      </c>
    </row>
    <row r="2275" spans="1:7">
      <c r="A2275" s="76" t="s">
        <v>1103</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1097</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1206</v>
      </c>
      <c r="B2285" s="176" t="s">
        <v>871</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1091</v>
      </c>
      <c r="B2287" s="27" t="s">
        <v>56</v>
      </c>
      <c r="C2287" s="23">
        <v>46002</v>
      </c>
      <c r="D2287" s="89">
        <v>3172</v>
      </c>
      <c r="G2287" t="s">
        <v>2164</v>
      </c>
    </row>
    <row r="2288" spans="1:7">
      <c r="A2288" s="685" t="s">
        <v>1079</v>
      </c>
      <c r="B2288" s="27" t="s">
        <v>56</v>
      </c>
      <c r="C2288" s="23">
        <v>46002</v>
      </c>
      <c r="D2288" s="11">
        <v>242</v>
      </c>
      <c r="F2288" s="11" t="s">
        <v>2221</v>
      </c>
      <c r="G2288" t="s">
        <v>2164</v>
      </c>
    </row>
    <row r="2289" spans="1:7">
      <c r="A2289" s="315" t="s">
        <v>1103</v>
      </c>
      <c r="B2289" s="11" t="s">
        <v>56</v>
      </c>
      <c r="C2289" s="23">
        <v>46002</v>
      </c>
      <c r="D2289" s="89">
        <v>1194</v>
      </c>
      <c r="G2289" t="s">
        <v>2164</v>
      </c>
    </row>
    <row r="2290" spans="1:7">
      <c r="A2290" s="1251" t="s">
        <v>1097</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1079</v>
      </c>
      <c r="B2298" s="233" t="s">
        <v>56</v>
      </c>
      <c r="C2298" s="23">
        <v>46003</v>
      </c>
      <c r="F2298" s="263" t="s">
        <v>2227</v>
      </c>
      <c r="G2298" t="s">
        <v>2164</v>
      </c>
    </row>
    <row r="2299" spans="1:7">
      <c r="A2299" s="234" t="s">
        <v>1103</v>
      </c>
      <c r="B2299" s="234" t="s">
        <v>56</v>
      </c>
      <c r="C2299" s="23">
        <v>46003</v>
      </c>
      <c r="D2299" s="89">
        <v>2811</v>
      </c>
      <c r="G2299" t="s">
        <v>2164</v>
      </c>
    </row>
    <row r="2300" spans="1:7">
      <c r="A2300" s="235" t="s">
        <v>1097</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1206</v>
      </c>
      <c r="B2306" s="176" t="s">
        <v>871</v>
      </c>
      <c r="C2306" s="239">
        <v>46006</v>
      </c>
      <c r="D2306" s="11">
        <v>689</v>
      </c>
      <c r="F2306" s="11" t="s">
        <v>2231</v>
      </c>
      <c r="G2306" t="s">
        <v>2164</v>
      </c>
    </row>
    <row r="2307" spans="1:7">
      <c r="A2307" s="271" t="s">
        <v>1201</v>
      </c>
      <c r="B2307" s="317" t="s">
        <v>56</v>
      </c>
      <c r="C2307" s="239">
        <v>46006</v>
      </c>
      <c r="D2307" s="89">
        <v>1095</v>
      </c>
      <c r="G2307" t="s">
        <v>2164</v>
      </c>
    </row>
    <row r="2308" spans="1:7">
      <c r="A2308" s="784" t="s">
        <v>892</v>
      </c>
      <c r="B2308" s="11" t="s">
        <v>56</v>
      </c>
      <c r="C2308" s="239">
        <v>46006</v>
      </c>
      <c r="D2308" s="89">
        <v>1344</v>
      </c>
      <c r="F2308" s="11" t="s">
        <v>2232</v>
      </c>
      <c r="G2308" t="s">
        <v>2164</v>
      </c>
    </row>
    <row r="2309" spans="1:7">
      <c r="A2309" s="784" t="s">
        <v>933</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1091</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1" t="s">
        <v>1085</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1206</v>
      </c>
      <c r="B2318" s="176" t="s">
        <v>871</v>
      </c>
      <c r="C2318" s="239">
        <v>46007</v>
      </c>
      <c r="D2318" s="11">
        <v>586</v>
      </c>
      <c r="F2318" s="11" t="s">
        <v>2238</v>
      </c>
      <c r="G2318" t="s">
        <v>2164</v>
      </c>
    </row>
    <row r="2319" spans="1:7">
      <c r="A2319" s="271" t="s">
        <v>1201</v>
      </c>
      <c r="B2319" s="919" t="s">
        <v>56</v>
      </c>
      <c r="C2319" s="23">
        <v>46007</v>
      </c>
      <c r="D2319" s="89">
        <v>1676</v>
      </c>
      <c r="F2319" s="11" t="s">
        <v>2239</v>
      </c>
      <c r="G2319" t="s">
        <v>2164</v>
      </c>
    </row>
    <row r="2320" spans="1:7">
      <c r="A2320" s="178" t="s">
        <v>892</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1091</v>
      </c>
      <c r="B2324" s="27" t="s">
        <v>56</v>
      </c>
      <c r="C2324" s="23">
        <v>46007</v>
      </c>
      <c r="F2324" s="263" t="s">
        <v>2243</v>
      </c>
      <c r="G2324" t="s">
        <v>2164</v>
      </c>
    </row>
    <row r="2325" spans="1:7">
      <c r="A2325" s="27" t="s">
        <v>1094</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1206</v>
      </c>
      <c r="B2332" s="176" t="s">
        <v>871</v>
      </c>
      <c r="C2332" s="239">
        <v>46008</v>
      </c>
      <c r="D2332" s="11">
        <v>199</v>
      </c>
      <c r="F2332" s="11" t="s">
        <v>2246</v>
      </c>
      <c r="G2332" t="s">
        <v>2164</v>
      </c>
    </row>
    <row r="2333" spans="1:7">
      <c r="A2333" s="271" t="s">
        <v>1201</v>
      </c>
      <c r="B2333" s="919" t="s">
        <v>56</v>
      </c>
      <c r="C2333" s="23">
        <v>46008</v>
      </c>
      <c r="D2333" s="89">
        <v>1139</v>
      </c>
      <c r="F2333" s="11" t="s">
        <v>2247</v>
      </c>
      <c r="G2333" t="s">
        <v>2164</v>
      </c>
    </row>
    <row r="2334" spans="1:7">
      <c r="A2334" s="296" t="s">
        <v>892</v>
      </c>
      <c r="B2334" t="s">
        <v>56</v>
      </c>
      <c r="C2334" s="23">
        <v>46008</v>
      </c>
      <c r="D2334" s="89">
        <v>1027</v>
      </c>
      <c r="F2334" s="11" t="s">
        <v>2248</v>
      </c>
      <c r="G2334" t="s">
        <v>2164</v>
      </c>
    </row>
    <row r="2335" spans="1:7">
      <c r="A2335" s="178" t="s">
        <v>1215</v>
      </c>
      <c r="B2335" s="176" t="s">
        <v>871</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1094</v>
      </c>
      <c r="B2340" s="82" t="s">
        <v>56</v>
      </c>
      <c r="C2340" s="23">
        <v>46008</v>
      </c>
      <c r="D2340" s="89">
        <v>1083</v>
      </c>
      <c r="G2340" t="s">
        <v>2164</v>
      </c>
    </row>
    <row r="2341" spans="1:7">
      <c r="A2341" s="82" t="s">
        <v>1079</v>
      </c>
      <c r="B2341" s="82" t="s">
        <v>56</v>
      </c>
      <c r="C2341" s="23">
        <v>46008</v>
      </c>
      <c r="F2341" s="240" t="s">
        <v>1456</v>
      </c>
      <c r="G2341" t="s">
        <v>2164</v>
      </c>
    </row>
    <row r="2342" spans="1:7">
      <c r="A2342" s="685" t="s">
        <v>1314</v>
      </c>
      <c r="B2342" s="27" t="s">
        <v>56</v>
      </c>
      <c r="C2342" s="23">
        <v>46008</v>
      </c>
      <c r="D2342" s="11">
        <v>372</v>
      </c>
      <c r="G2342" t="s">
        <v>2164</v>
      </c>
    </row>
    <row r="2343" spans="1:7">
      <c r="A2343" s="685" t="s">
        <v>1109</v>
      </c>
      <c r="B2343" s="27" t="s">
        <v>56</v>
      </c>
      <c r="C2343" s="23">
        <v>46008</v>
      </c>
      <c r="D2343" s="11">
        <v>95</v>
      </c>
      <c r="G2343" t="s">
        <v>2164</v>
      </c>
    </row>
    <row r="2344" spans="1:7">
      <c r="A2344" s="685" t="s">
        <v>1103</v>
      </c>
      <c r="B2344" s="27" t="s">
        <v>56</v>
      </c>
      <c r="C2344" s="23">
        <v>46008</v>
      </c>
      <c r="D2344" s="89">
        <v>1049</v>
      </c>
      <c r="G2344" t="s">
        <v>2164</v>
      </c>
    </row>
    <row r="2345" spans="1:7">
      <c r="A2345" s="82" t="s">
        <v>1077</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3"/>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1206</v>
      </c>
      <c r="B2353" s="176" t="s">
        <v>871</v>
      </c>
      <c r="C2353" s="239">
        <v>46009</v>
      </c>
      <c r="F2353" s="233" t="s">
        <v>2081</v>
      </c>
      <c r="G2353" t="s">
        <v>2164</v>
      </c>
    </row>
    <row r="2354" spans="1:7">
      <c r="A2354" s="273" t="s">
        <v>892</v>
      </c>
      <c r="B2354" s="271" t="s">
        <v>56</v>
      </c>
      <c r="C2354" s="23">
        <v>46009</v>
      </c>
      <c r="D2354" s="89">
        <v>1596</v>
      </c>
      <c r="F2354" s="11" t="s">
        <v>2254</v>
      </c>
      <c r="G2354" t="s">
        <v>2164</v>
      </c>
    </row>
    <row r="2355" spans="1:7">
      <c r="A2355" s="76" t="s">
        <v>1212</v>
      </c>
      <c r="B2355" s="176" t="s">
        <v>871</v>
      </c>
      <c r="C2355" s="239">
        <v>46009</v>
      </c>
      <c r="F2355" s="233" t="s">
        <v>2081</v>
      </c>
      <c r="G2355" t="s">
        <v>2164</v>
      </c>
    </row>
    <row r="2356" spans="1:7">
      <c r="A2356" s="76" t="s">
        <v>1215</v>
      </c>
      <c r="B2356" s="176" t="s">
        <v>871</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1094</v>
      </c>
      <c r="B2363" s="234" t="s">
        <v>56</v>
      </c>
      <c r="C2363" s="23">
        <v>46009</v>
      </c>
      <c r="D2363" s="89">
        <v>1905</v>
      </c>
      <c r="G2363" t="s">
        <v>2164</v>
      </c>
    </row>
    <row r="2364" spans="1:7">
      <c r="A2364" s="235" t="s">
        <v>1109</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1077</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1206</v>
      </c>
      <c r="B2374" s="176" t="s">
        <v>871</v>
      </c>
      <c r="C2374" s="239">
        <v>46010</v>
      </c>
      <c r="E2374" s="74">
        <v>765</v>
      </c>
      <c r="G2374" t="s">
        <v>2164</v>
      </c>
    </row>
    <row r="2375" spans="1:7">
      <c r="A2375" s="234" t="s">
        <v>1201</v>
      </c>
      <c r="B2375" s="234" t="s">
        <v>56</v>
      </c>
      <c r="C2375" s="239">
        <v>46010</v>
      </c>
      <c r="E2375" s="74">
        <v>883</v>
      </c>
      <c r="F2375" s="240" t="s">
        <v>2262</v>
      </c>
      <c r="G2375" t="s">
        <v>2164</v>
      </c>
    </row>
    <row r="2376" spans="1:7">
      <c r="A2376" s="76" t="s">
        <v>1212</v>
      </c>
      <c r="B2376" s="176" t="s">
        <v>871</v>
      </c>
      <c r="C2376" s="239">
        <v>46010</v>
      </c>
      <c r="E2376" s="74">
        <v>765</v>
      </c>
      <c r="G2376" t="s">
        <v>2164</v>
      </c>
    </row>
    <row r="2377" spans="1:7">
      <c r="A2377" s="76" t="s">
        <v>1215</v>
      </c>
      <c r="B2377" s="176" t="s">
        <v>871</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9" t="s">
        <v>56</v>
      </c>
      <c r="C2380" s="23">
        <v>46010</v>
      </c>
      <c r="D2380" s="11">
        <v>582</v>
      </c>
      <c r="G2380" t="s">
        <v>2164</v>
      </c>
    </row>
    <row r="2381" spans="1:7">
      <c r="A2381" s="178" t="s">
        <v>1094</v>
      </c>
      <c r="B2381" s="1209" t="s">
        <v>56</v>
      </c>
      <c r="C2381" s="23">
        <v>46010</v>
      </c>
      <c r="D2381" s="89">
        <v>2064</v>
      </c>
      <c r="G2381" t="s">
        <v>2164</v>
      </c>
    </row>
    <row r="2382" spans="1:7">
      <c r="A2382" s="178" t="s">
        <v>1319</v>
      </c>
      <c r="B2382" s="1209" t="s">
        <v>56</v>
      </c>
      <c r="C2382" s="23">
        <v>46010</v>
      </c>
      <c r="D2382" s="89">
        <v>1683</v>
      </c>
      <c r="G2382" t="s">
        <v>2164</v>
      </c>
    </row>
    <row r="2383" spans="1:7">
      <c r="A2383" s="178" t="s">
        <v>1097</v>
      </c>
      <c r="B2383" s="1209" t="s">
        <v>56</v>
      </c>
      <c r="C2383" s="23">
        <v>46010</v>
      </c>
      <c r="D2383" s="89">
        <v>1235</v>
      </c>
      <c r="G2383" t="s">
        <v>2164</v>
      </c>
    </row>
    <row r="2384" spans="1:7">
      <c r="A2384" s="178" t="s">
        <v>1091</v>
      </c>
      <c r="B2384" s="1209" t="s">
        <v>56</v>
      </c>
      <c r="C2384" s="23">
        <v>46010</v>
      </c>
      <c r="F2384" s="11" t="s">
        <v>2265</v>
      </c>
      <c r="G2384" t="s">
        <v>2164</v>
      </c>
    </row>
    <row r="2385" spans="1:7">
      <c r="A2385" s="178" t="s">
        <v>1328</v>
      </c>
      <c r="B2385" s="1209" t="s">
        <v>56</v>
      </c>
      <c r="C2385" s="23">
        <v>46010</v>
      </c>
      <c r="D2385" s="11">
        <v>780</v>
      </c>
      <c r="E2385" s="135"/>
      <c r="F2385" s="50"/>
      <c r="G2385" t="s">
        <v>2164</v>
      </c>
    </row>
    <row r="2386" spans="1:7">
      <c r="A2386" s="178" t="s">
        <v>1424</v>
      </c>
      <c r="B2386" s="1209"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972</v>
      </c>
      <c r="B2391" s="244" t="s">
        <v>56</v>
      </c>
      <c r="C2391" s="23">
        <v>46013</v>
      </c>
      <c r="D2391" s="11">
        <v>523</v>
      </c>
      <c r="G2391" t="s">
        <v>2164</v>
      </c>
    </row>
    <row r="2392" spans="1:7">
      <c r="A2392" s="559" t="s">
        <v>892</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1094</v>
      </c>
      <c r="B2395" s="233" t="s">
        <v>56</v>
      </c>
      <c r="C2395" s="23">
        <v>46013</v>
      </c>
      <c r="F2395" s="263" t="s">
        <v>2269</v>
      </c>
      <c r="G2395" t="s">
        <v>2164</v>
      </c>
    </row>
    <row r="2396" spans="1:7">
      <c r="A2396" s="233" t="s">
        <v>1319</v>
      </c>
      <c r="B2396" s="233" t="s">
        <v>56</v>
      </c>
      <c r="C2396" s="23">
        <v>46013</v>
      </c>
      <c r="D2396" s="11">
        <v>362</v>
      </c>
      <c r="G2396" t="s">
        <v>2164</v>
      </c>
    </row>
    <row r="2397" spans="1:7">
      <c r="A2397" s="234" t="s">
        <v>1109</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972</v>
      </c>
      <c r="B2402" s="271" t="s">
        <v>56</v>
      </c>
      <c r="C2402" s="23">
        <v>46014</v>
      </c>
      <c r="D2402" s="11">
        <v>405</v>
      </c>
      <c r="F2402" s="11" t="s">
        <v>1506</v>
      </c>
      <c r="G2402" t="s">
        <v>2164</v>
      </c>
    </row>
    <row r="2403" spans="1:7" ht="15.75">
      <c r="A2403" s="76" t="s">
        <v>892</v>
      </c>
      <c r="B2403" s="175" t="s">
        <v>1368</v>
      </c>
      <c r="C2403" s="239">
        <v>46014</v>
      </c>
      <c r="E2403" s="74">
        <v>405</v>
      </c>
      <c r="G2403" t="s">
        <v>2164</v>
      </c>
    </row>
    <row r="2404" spans="1:7">
      <c r="A2404" s="317" t="s">
        <v>1328</v>
      </c>
      <c r="B2404" s="1254" t="s">
        <v>56</v>
      </c>
      <c r="C2404" s="23">
        <v>46014</v>
      </c>
      <c r="E2404" s="250">
        <v>14727</v>
      </c>
      <c r="F2404" s="347" t="s">
        <v>2270</v>
      </c>
      <c r="G2404" t="s">
        <v>2164</v>
      </c>
    </row>
    <row r="2405" spans="1:7">
      <c r="A2405" s="296" t="s">
        <v>1109</v>
      </c>
      <c r="B2405" s="1255"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972</v>
      </c>
      <c r="B2407" s="175" t="s">
        <v>1368</v>
      </c>
      <c r="C2407" s="239">
        <v>46015</v>
      </c>
      <c r="E2407" s="250">
        <v>1225</v>
      </c>
      <c r="F2407" s="11" t="s">
        <v>2272</v>
      </c>
      <c r="G2407" t="s">
        <v>2164</v>
      </c>
    </row>
    <row r="2408" spans="1:7">
      <c r="A2408" s="920"/>
      <c r="B2408" s="921"/>
      <c r="C2408" s="23">
        <v>46016</v>
      </c>
      <c r="G2408" t="s">
        <v>2164</v>
      </c>
    </row>
    <row r="2409" spans="1:7">
      <c r="A2409" s="296"/>
      <c r="B2409" s="1255"/>
      <c r="C2409" s="23">
        <v>46017</v>
      </c>
      <c r="F2409" s="76"/>
      <c r="G2409" t="s">
        <v>2164</v>
      </c>
    </row>
    <row r="2410" spans="1:7" ht="15.75">
      <c r="A2410" s="76" t="s">
        <v>502</v>
      </c>
      <c r="B2410" s="175" t="s">
        <v>1368</v>
      </c>
      <c r="C2410" s="239">
        <v>46020</v>
      </c>
      <c r="D2410" s="11">
        <v>108</v>
      </c>
      <c r="F2410" s="76" t="s">
        <v>1535</v>
      </c>
      <c r="G2410" t="s">
        <v>2164</v>
      </c>
    </row>
    <row r="2411" spans="1:7">
      <c r="A2411" s="274" t="s">
        <v>942</v>
      </c>
      <c r="B2411" s="236" t="s">
        <v>56</v>
      </c>
      <c r="C2411" s="23">
        <v>46020</v>
      </c>
      <c r="D2411" s="89">
        <v>1188</v>
      </c>
      <c r="F2411" s="11" t="s">
        <v>2273</v>
      </c>
      <c r="G2411" t="s">
        <v>2164</v>
      </c>
    </row>
    <row r="2412" spans="1:7">
      <c r="A2412" s="273" t="s">
        <v>945</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1106</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1069</v>
      </c>
      <c r="B2418" s="233" t="s">
        <v>56</v>
      </c>
      <c r="C2418" s="23">
        <v>46020</v>
      </c>
      <c r="D2418" s="11">
        <v>0</v>
      </c>
      <c r="F2418" s="240" t="s">
        <v>2275</v>
      </c>
      <c r="G2418" t="s">
        <v>2164</v>
      </c>
    </row>
    <row r="2419" spans="1:7">
      <c r="A2419" s="234" t="s">
        <v>1103</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939</v>
      </c>
      <c r="B2421" s="175" t="s">
        <v>1368</v>
      </c>
      <c r="C2421" s="239">
        <v>46021</v>
      </c>
      <c r="E2421" s="74">
        <v>766</v>
      </c>
      <c r="F2421" s="76"/>
      <c r="G2421" t="s">
        <v>2164</v>
      </c>
    </row>
    <row r="2422" spans="1:7" ht="15.75">
      <c r="A2422" s="76" t="s">
        <v>945</v>
      </c>
      <c r="B2422" s="175" t="s">
        <v>1368</v>
      </c>
      <c r="C2422" s="239">
        <v>46021</v>
      </c>
      <c r="E2422" s="74">
        <v>343</v>
      </c>
      <c r="F2422" s="233"/>
      <c r="G2422" t="s">
        <v>2164</v>
      </c>
    </row>
    <row r="2423" spans="1:7">
      <c r="A2423" s="244" t="s">
        <v>942</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1106</v>
      </c>
      <c r="B2425" s="233" t="s">
        <v>56</v>
      </c>
      <c r="C2425" s="23">
        <v>46021</v>
      </c>
      <c r="D2425" s="89">
        <v>3099</v>
      </c>
      <c r="G2425" t="s">
        <v>2164</v>
      </c>
    </row>
    <row r="2426" spans="1:7">
      <c r="A2426" s="234" t="s">
        <v>1066</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1069</v>
      </c>
      <c r="B2428" s="175" t="s">
        <v>1368</v>
      </c>
      <c r="C2428" s="239">
        <v>46022</v>
      </c>
      <c r="D2428" s="89"/>
      <c r="E2428" s="89">
        <v>2728</v>
      </c>
      <c r="G2428" t="s">
        <v>2164</v>
      </c>
    </row>
    <row r="2429" spans="1:7" ht="15.75">
      <c r="A2429" s="76" t="s">
        <v>1072</v>
      </c>
      <c r="B2429" s="175" t="s">
        <v>1368</v>
      </c>
      <c r="C2429" s="239">
        <v>46022</v>
      </c>
      <c r="E2429" s="250">
        <v>1231</v>
      </c>
      <c r="G2429" t="s">
        <v>2164</v>
      </c>
    </row>
    <row r="2430" spans="1:7" ht="15.75">
      <c r="A2430" s="76" t="s">
        <v>1103</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963</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1145</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1106</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1224</v>
      </c>
      <c r="B2441" s="91" t="s">
        <v>56</v>
      </c>
      <c r="C2441" s="23">
        <v>46028</v>
      </c>
      <c r="D2441" s="814">
        <v>1534</v>
      </c>
      <c r="E2441" s="11"/>
      <c r="F2441" s="11" t="s">
        <v>2278</v>
      </c>
      <c r="G2441" t="s">
        <v>2276</v>
      </c>
    </row>
    <row r="2442" spans="1:7">
      <c r="A2442" s="296" t="s">
        <v>1145</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963</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1094</v>
      </c>
      <c r="B2446" s="808" t="s">
        <v>56</v>
      </c>
      <c r="C2446" s="23">
        <v>46029</v>
      </c>
      <c r="D2446" s="38">
        <v>0</v>
      </c>
      <c r="E2446" s="11"/>
      <c r="F2446" s="240" t="s">
        <v>2279</v>
      </c>
      <c r="G2446" t="s">
        <v>2276</v>
      </c>
    </row>
    <row r="2447" spans="1:7">
      <c r="A2447" s="178" t="s">
        <v>917</v>
      </c>
      <c r="B2447" s="91" t="s">
        <v>56</v>
      </c>
      <c r="C2447" s="23">
        <v>46029</v>
      </c>
      <c r="D2447" s="814">
        <v>1687</v>
      </c>
      <c r="E2447" s="11"/>
      <c r="G2447" t="s">
        <v>2276</v>
      </c>
    </row>
    <row r="2448" spans="1:7">
      <c r="A2448" s="178" t="s">
        <v>1233</v>
      </c>
      <c r="B2448" s="91" t="s">
        <v>56</v>
      </c>
      <c r="C2448" s="23">
        <v>46029</v>
      </c>
      <c r="D2448" s="814">
        <v>1056</v>
      </c>
      <c r="E2448" s="11"/>
      <c r="F2448" s="1225" t="s">
        <v>2280</v>
      </c>
      <c r="G2448" t="s">
        <v>2276</v>
      </c>
    </row>
    <row r="2449" spans="1:7">
      <c r="A2449" s="178" t="s">
        <v>1224</v>
      </c>
      <c r="B2449" s="91" t="s">
        <v>56</v>
      </c>
      <c r="C2449" s="23">
        <v>46029</v>
      </c>
      <c r="D2449" s="38">
        <v>180</v>
      </c>
      <c r="E2449" s="11"/>
      <c r="F2449" s="1225" t="s">
        <v>1448</v>
      </c>
      <c r="G2449" t="s">
        <v>2276</v>
      </c>
    </row>
    <row r="2450" spans="1:7">
      <c r="A2450" s="178" t="s">
        <v>1145</v>
      </c>
      <c r="B2450" s="91" t="s">
        <v>52</v>
      </c>
      <c r="C2450" s="23">
        <v>46029</v>
      </c>
      <c r="D2450" s="814">
        <v>2151</v>
      </c>
      <c r="E2450" s="11"/>
      <c r="F2450" s="1225"/>
      <c r="G2450" t="s">
        <v>2276</v>
      </c>
    </row>
    <row r="2451" spans="1:7">
      <c r="A2451" s="178" t="s">
        <v>1322</v>
      </c>
      <c r="B2451" s="91" t="s">
        <v>56</v>
      </c>
      <c r="C2451" s="23">
        <v>46029</v>
      </c>
      <c r="D2451" s="814">
        <v>3079</v>
      </c>
      <c r="E2451" s="11"/>
      <c r="F2451" s="1225"/>
      <c r="G2451" t="s">
        <v>2276</v>
      </c>
    </row>
    <row r="2452" spans="1:7">
      <c r="A2452" s="296" t="s">
        <v>1100</v>
      </c>
      <c r="B2452" s="595" t="s">
        <v>56</v>
      </c>
      <c r="C2452" s="23">
        <v>46029</v>
      </c>
      <c r="D2452" s="38">
        <v>0</v>
      </c>
      <c r="E2452" s="11"/>
      <c r="F2452" s="1256" t="s">
        <v>2275</v>
      </c>
      <c r="G2452" t="s">
        <v>2276</v>
      </c>
    </row>
    <row r="2453" spans="1:7" ht="15.75">
      <c r="A2453" s="178" t="s">
        <v>435</v>
      </c>
      <c r="B2453" s="175" t="s">
        <v>1368</v>
      </c>
      <c r="C2453" s="239">
        <v>46030</v>
      </c>
      <c r="D2453" s="38">
        <v>85</v>
      </c>
      <c r="E2453" s="11"/>
      <c r="F2453" s="1225"/>
      <c r="G2453" t="s">
        <v>2276</v>
      </c>
    </row>
    <row r="2454" spans="1:7" ht="15.75">
      <c r="A2454" s="178" t="s">
        <v>502</v>
      </c>
      <c r="B2454" s="175" t="s">
        <v>1368</v>
      </c>
      <c r="C2454" s="239">
        <v>46030</v>
      </c>
      <c r="D2454" s="38">
        <v>113</v>
      </c>
      <c r="E2454" s="11"/>
      <c r="F2454" s="1225" t="s">
        <v>2281</v>
      </c>
      <c r="G2454" t="s">
        <v>2276</v>
      </c>
    </row>
    <row r="2455" spans="1:7">
      <c r="A2455" s="317" t="s">
        <v>917</v>
      </c>
      <c r="B2455" s="808" t="s">
        <v>56</v>
      </c>
      <c r="C2455" s="23">
        <v>46030</v>
      </c>
      <c r="D2455" s="814">
        <v>1053</v>
      </c>
      <c r="E2455" s="11"/>
      <c r="F2455" s="1225" t="s">
        <v>2282</v>
      </c>
      <c r="G2455" t="s">
        <v>2276</v>
      </c>
    </row>
    <row r="2456" spans="1:7">
      <c r="A2456" s="178" t="s">
        <v>1145</v>
      </c>
      <c r="B2456" s="91" t="s">
        <v>52</v>
      </c>
      <c r="C2456" s="23">
        <v>46030</v>
      </c>
      <c r="D2456" s="814">
        <v>1926</v>
      </c>
      <c r="E2456" s="11"/>
      <c r="F2456" s="1225"/>
      <c r="G2456" t="s">
        <v>2276</v>
      </c>
    </row>
    <row r="2457" spans="1:7">
      <c r="A2457" s="178" t="s">
        <v>1325</v>
      </c>
      <c r="B2457" s="91" t="s">
        <v>56</v>
      </c>
      <c r="C2457" s="23">
        <v>46030</v>
      </c>
      <c r="D2457" s="814">
        <v>2367</v>
      </c>
      <c r="E2457" s="11"/>
      <c r="F2457" s="1225"/>
      <c r="G2457" t="s">
        <v>2276</v>
      </c>
    </row>
    <row r="2458" spans="1:7">
      <c r="A2458" s="178" t="s">
        <v>1149</v>
      </c>
      <c r="B2458" s="91" t="s">
        <v>2283</v>
      </c>
      <c r="C2458" s="23">
        <v>46030</v>
      </c>
      <c r="D2458" s="814"/>
      <c r="E2458" s="814">
        <v>2706</v>
      </c>
      <c r="F2458" s="1225"/>
      <c r="G2458" t="s">
        <v>2276</v>
      </c>
    </row>
    <row r="2459" spans="1:7">
      <c r="A2459" s="178" t="s">
        <v>1149</v>
      </c>
      <c r="B2459" s="91" t="s">
        <v>2283</v>
      </c>
      <c r="C2459" s="23">
        <v>46031</v>
      </c>
      <c r="D2459" s="38">
        <v>0</v>
      </c>
      <c r="E2459" s="38"/>
      <c r="F2459" s="816" t="s">
        <v>2284</v>
      </c>
      <c r="G2459" t="s">
        <v>2276</v>
      </c>
    </row>
    <row r="2460" spans="1:7">
      <c r="A2460" s="178" t="s">
        <v>1159</v>
      </c>
      <c r="B2460" s="91" t="s">
        <v>2283</v>
      </c>
      <c r="C2460" s="23">
        <v>46031</v>
      </c>
      <c r="D2460" s="38">
        <v>0</v>
      </c>
      <c r="E2460" s="38"/>
      <c r="F2460" s="1225" t="s">
        <v>1494</v>
      </c>
      <c r="G2460" t="s">
        <v>2276</v>
      </c>
    </row>
    <row r="2461" spans="1:7">
      <c r="A2461" s="178" t="s">
        <v>1145</v>
      </c>
      <c r="B2461" s="91" t="s">
        <v>52</v>
      </c>
      <c r="C2461" s="23">
        <v>46031</v>
      </c>
      <c r="D2461" s="814">
        <v>1000</v>
      </c>
      <c r="E2461" s="38"/>
      <c r="F2461" s="816"/>
      <c r="G2461" t="s">
        <v>2276</v>
      </c>
    </row>
    <row r="2462" spans="1:7">
      <c r="A2462" s="178" t="s">
        <v>1094</v>
      </c>
      <c r="B2462" s="91" t="s">
        <v>56</v>
      </c>
      <c r="C2462" s="23">
        <v>46031</v>
      </c>
      <c r="D2462" s="814">
        <v>104</v>
      </c>
      <c r="E2462" s="38"/>
      <c r="F2462" s="816"/>
      <c r="G2462" t="s">
        <v>2276</v>
      </c>
    </row>
    <row r="2463" spans="1:7">
      <c r="A2463" s="178" t="s">
        <v>1097</v>
      </c>
      <c r="B2463" s="91" t="s">
        <v>56</v>
      </c>
      <c r="C2463" s="23">
        <v>46031</v>
      </c>
      <c r="D2463" s="38"/>
      <c r="E2463" s="814">
        <v>1056</v>
      </c>
      <c r="F2463" s="816"/>
      <c r="G2463" t="s">
        <v>2276</v>
      </c>
    </row>
    <row r="2464" spans="1:7">
      <c r="A2464" s="178" t="s">
        <v>1088</v>
      </c>
      <c r="B2464" s="91" t="s">
        <v>56</v>
      </c>
      <c r="C2464" s="23">
        <v>46031</v>
      </c>
      <c r="D2464" s="38"/>
      <c r="E2464" s="814">
        <v>1090</v>
      </c>
      <c r="F2464" s="1225"/>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917</v>
      </c>
      <c r="B2467" s="91" t="s">
        <v>56</v>
      </c>
      <c r="C2467" s="23">
        <v>46034</v>
      </c>
      <c r="D2467" s="38">
        <v>0</v>
      </c>
      <c r="E2467" s="38"/>
      <c r="F2467" s="1256" t="s">
        <v>1666</v>
      </c>
      <c r="G2467" t="s">
        <v>2276</v>
      </c>
    </row>
    <row r="2468" spans="1:7">
      <c r="A2468" s="178" t="s">
        <v>142</v>
      </c>
      <c r="B2468" s="91" t="s">
        <v>2283</v>
      </c>
      <c r="C2468" s="23">
        <v>46034</v>
      </c>
      <c r="D2468" s="38"/>
      <c r="E2468" s="38">
        <v>640</v>
      </c>
      <c r="F2468" s="816"/>
      <c r="G2468" t="s">
        <v>2276</v>
      </c>
    </row>
    <row r="2469" spans="1:7">
      <c r="A2469" s="296" t="s">
        <v>1162</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5" t="s">
        <v>2105</v>
      </c>
      <c r="G2470" t="s">
        <v>2276</v>
      </c>
    </row>
    <row r="2471" spans="1:7">
      <c r="A2471" s="317" t="s">
        <v>1325</v>
      </c>
      <c r="B2471" s="808" t="s">
        <v>56</v>
      </c>
      <c r="C2471" s="23">
        <v>46034</v>
      </c>
      <c r="D2471" s="38">
        <v>858</v>
      </c>
      <c r="E2471" s="38"/>
      <c r="F2471" s="816"/>
      <c r="G2471" t="s">
        <v>2276</v>
      </c>
    </row>
    <row r="2472" spans="1:7">
      <c r="A2472" s="178" t="s">
        <v>1038</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1167</v>
      </c>
      <c r="B2475" s="91" t="s">
        <v>58</v>
      </c>
      <c r="C2475" s="23">
        <v>46034</v>
      </c>
      <c r="D2475" s="38">
        <v>607</v>
      </c>
      <c r="E2475" s="38"/>
      <c r="F2475" s="816"/>
      <c r="G2475" t="s">
        <v>2276</v>
      </c>
    </row>
    <row r="2476" spans="1:7">
      <c r="A2476" s="178" t="s">
        <v>1145</v>
      </c>
      <c r="B2476" s="91" t="s">
        <v>52</v>
      </c>
      <c r="C2476" s="23">
        <v>46034</v>
      </c>
      <c r="D2476" s="814">
        <v>1812</v>
      </c>
      <c r="E2476" s="38"/>
      <c r="F2476" s="816"/>
      <c r="G2476" t="s">
        <v>2276</v>
      </c>
    </row>
    <row r="2477" spans="1:7">
      <c r="A2477" s="178" t="s">
        <v>963</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951</v>
      </c>
      <c r="B2480" s="808" t="s">
        <v>56</v>
      </c>
      <c r="C2480" s="23">
        <v>46035</v>
      </c>
      <c r="D2480" s="38"/>
      <c r="E2480" s="814">
        <v>1208</v>
      </c>
      <c r="F2480" s="1225"/>
      <c r="G2480" t="s">
        <v>2276</v>
      </c>
    </row>
    <row r="2481" spans="1:7">
      <c r="A2481" s="178" t="s">
        <v>1038</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1041</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5" t="s">
        <v>1567</v>
      </c>
      <c r="G2486" t="s">
        <v>2276</v>
      </c>
    </row>
    <row r="2487" spans="1:7">
      <c r="A2487" s="317" t="s">
        <v>1145</v>
      </c>
      <c r="B2487" s="808" t="s">
        <v>52</v>
      </c>
      <c r="C2487" s="23">
        <v>46035</v>
      </c>
      <c r="D2487" s="814">
        <v>1838</v>
      </c>
      <c r="E2487" s="38"/>
      <c r="F2487" s="1225"/>
      <c r="G2487" t="s">
        <v>2276</v>
      </c>
    </row>
    <row r="2488" spans="1:7">
      <c r="A2488" s="178" t="s">
        <v>1121</v>
      </c>
      <c r="B2488" s="91" t="s">
        <v>2290</v>
      </c>
      <c r="C2488" s="23">
        <v>46035</v>
      </c>
      <c r="D2488" s="38"/>
      <c r="E2488" s="814">
        <v>5312</v>
      </c>
      <c r="F2488" s="816" t="s">
        <v>2291</v>
      </c>
      <c r="G2488" t="s">
        <v>2276</v>
      </c>
    </row>
    <row r="2489" spans="1:7">
      <c r="A2489" s="178" t="s">
        <v>1167</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1224</v>
      </c>
      <c r="B2491" s="175" t="s">
        <v>1368</v>
      </c>
      <c r="C2491" s="239">
        <v>46035</v>
      </c>
      <c r="D2491" s="814"/>
      <c r="E2491" s="38">
        <v>576</v>
      </c>
      <c r="F2491" s="816"/>
      <c r="G2491" t="s">
        <v>2276</v>
      </c>
    </row>
    <row r="2492" spans="1:7">
      <c r="A2492" s="317" t="s">
        <v>1224</v>
      </c>
      <c r="B2492" s="808" t="s">
        <v>56</v>
      </c>
      <c r="C2492" s="23">
        <v>46036</v>
      </c>
      <c r="D2492" s="38">
        <v>0</v>
      </c>
      <c r="E2492" s="11"/>
      <c r="F2492" s="1256"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1041</v>
      </c>
      <c r="B2495" s="91" t="s">
        <v>56</v>
      </c>
      <c r="C2495" s="23">
        <v>46036</v>
      </c>
      <c r="D2495" s="814">
        <v>2611</v>
      </c>
      <c r="E2495" s="11"/>
      <c r="F2495" s="816"/>
      <c r="G2495" t="s">
        <v>2276</v>
      </c>
    </row>
    <row r="2496" spans="1:7">
      <c r="A2496" s="178" t="s">
        <v>1167</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1097</v>
      </c>
      <c r="B2501" s="175" t="s">
        <v>1368</v>
      </c>
      <c r="C2501" s="239">
        <v>46036</v>
      </c>
      <c r="D2501" s="38"/>
      <c r="E2501" s="814">
        <v>1562</v>
      </c>
      <c r="F2501" s="816"/>
      <c r="G2501" t="s">
        <v>2276</v>
      </c>
    </row>
    <row r="2502" spans="1:7">
      <c r="A2502" s="317" t="s">
        <v>1038</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1043</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1167</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1145</v>
      </c>
      <c r="B2513" s="808" t="s">
        <v>52</v>
      </c>
      <c r="C2513" s="269">
        <v>46037</v>
      </c>
      <c r="D2513" s="258">
        <v>0</v>
      </c>
      <c r="E2513" s="182"/>
      <c r="F2513" s="178" t="s">
        <v>2303</v>
      </c>
      <c r="G2513" t="s">
        <v>2276</v>
      </c>
    </row>
    <row r="2514" spans="1:7">
      <c r="A2514" s="317" t="s">
        <v>1043</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1167</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7"/>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5"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5" t="s">
        <v>2306</v>
      </c>
      <c r="G2528" t="s">
        <v>2276</v>
      </c>
    </row>
    <row r="2529" spans="1:7">
      <c r="A2529" s="244" t="s">
        <v>1426</v>
      </c>
      <c r="B2529" s="244" t="s">
        <v>62</v>
      </c>
      <c r="C2529" s="23">
        <v>46042</v>
      </c>
      <c r="D2529" s="89">
        <v>1382</v>
      </c>
      <c r="F2529" s="1225" t="s">
        <v>2225</v>
      </c>
      <c r="G2529" t="s">
        <v>2276</v>
      </c>
    </row>
    <row r="2530" spans="1:7">
      <c r="A2530" s="244" t="s">
        <v>650</v>
      </c>
      <c r="B2530" s="244" t="s">
        <v>52</v>
      </c>
      <c r="C2530" s="23">
        <v>46042</v>
      </c>
      <c r="D2530" s="89">
        <v>2719</v>
      </c>
      <c r="F2530" s="1225" t="s">
        <v>2307</v>
      </c>
      <c r="G2530" t="s">
        <v>2276</v>
      </c>
    </row>
    <row r="2531" spans="1:7">
      <c r="A2531" s="240" t="s">
        <v>1043</v>
      </c>
      <c r="B2531" s="91" t="s">
        <v>56</v>
      </c>
      <c r="C2531" s="23">
        <v>46042</v>
      </c>
      <c r="D2531" s="11">
        <v>0</v>
      </c>
      <c r="F2531" s="240" t="s">
        <v>2102</v>
      </c>
      <c r="G2531" t="s">
        <v>2276</v>
      </c>
    </row>
    <row r="2532" spans="1:7">
      <c r="A2532" s="244" t="s">
        <v>1045</v>
      </c>
      <c r="B2532" s="91" t="s">
        <v>56</v>
      </c>
      <c r="C2532" s="23">
        <v>46042</v>
      </c>
      <c r="D2532" s="89">
        <v>1277</v>
      </c>
      <c r="F2532" s="1225"/>
      <c r="G2532" t="s">
        <v>2276</v>
      </c>
    </row>
    <row r="2533" spans="1:7">
      <c r="A2533" s="559" t="s">
        <v>1340</v>
      </c>
      <c r="B2533" s="91" t="s">
        <v>56</v>
      </c>
      <c r="C2533" s="262">
        <v>46042</v>
      </c>
      <c r="D2533" s="50">
        <v>506</v>
      </c>
      <c r="E2533" s="135"/>
      <c r="F2533" s="1258"/>
      <c r="G2533" t="s">
        <v>2276</v>
      </c>
    </row>
    <row r="2534" spans="1:7">
      <c r="A2534" s="235" t="s">
        <v>1309</v>
      </c>
      <c r="B2534" s="595" t="s">
        <v>56</v>
      </c>
      <c r="C2534" s="23">
        <v>46042</v>
      </c>
      <c r="D2534" s="89">
        <v>2209</v>
      </c>
      <c r="E2534" s="11"/>
      <c r="F2534" s="1225" t="s">
        <v>1942</v>
      </c>
      <c r="G2534" t="s">
        <v>2276</v>
      </c>
    </row>
    <row r="2535" spans="1:7" ht="15.75">
      <c r="A2535" s="76" t="s">
        <v>514</v>
      </c>
      <c r="B2535" s="175" t="s">
        <v>1368</v>
      </c>
      <c r="C2535" s="248">
        <v>46043</v>
      </c>
      <c r="D2535" s="103">
        <v>182</v>
      </c>
      <c r="E2535" s="182"/>
      <c r="F2535" s="1259"/>
      <c r="G2535" t="s">
        <v>2276</v>
      </c>
    </row>
    <row r="2536" spans="1:7">
      <c r="A2536" s="559" t="s">
        <v>506</v>
      </c>
      <c r="B2536" s="559" t="s">
        <v>58</v>
      </c>
      <c r="C2536" s="23">
        <v>46043</v>
      </c>
      <c r="D2536" s="11">
        <v>150</v>
      </c>
      <c r="F2536" s="1225"/>
      <c r="G2536" t="s">
        <v>2276</v>
      </c>
    </row>
    <row r="2537" spans="1:7">
      <c r="A2537" s="76" t="s">
        <v>920</v>
      </c>
      <c r="B2537" s="176" t="s">
        <v>871</v>
      </c>
      <c r="C2537" s="239">
        <v>46043</v>
      </c>
      <c r="D2537" s="11">
        <v>686</v>
      </c>
      <c r="F2537" s="1225" t="s">
        <v>2285</v>
      </c>
      <c r="G2537" t="s">
        <v>2276</v>
      </c>
    </row>
    <row r="2538" spans="1:7">
      <c r="A2538" s="559" t="s">
        <v>1236</v>
      </c>
      <c r="B2538" s="899" t="s">
        <v>56</v>
      </c>
      <c r="C2538" s="23">
        <v>46043</v>
      </c>
      <c r="D2538" s="11">
        <v>867</v>
      </c>
      <c r="F2538" s="1225" t="s">
        <v>2308</v>
      </c>
      <c r="G2538" t="s">
        <v>2276</v>
      </c>
    </row>
    <row r="2539" spans="1:7" ht="15.75">
      <c r="A2539" s="76" t="s">
        <v>963</v>
      </c>
      <c r="B2539" s="175" t="s">
        <v>1368</v>
      </c>
      <c r="C2539" s="239">
        <v>46043</v>
      </c>
      <c r="E2539" s="250">
        <v>3507</v>
      </c>
      <c r="F2539" s="1225" t="s">
        <v>2309</v>
      </c>
      <c r="G2539" t="s">
        <v>2276</v>
      </c>
    </row>
    <row r="2540" spans="1:7">
      <c r="A2540" s="244" t="s">
        <v>1425</v>
      </c>
      <c r="B2540" s="244" t="s">
        <v>58</v>
      </c>
      <c r="C2540" s="23">
        <v>46043</v>
      </c>
      <c r="D2540" s="11">
        <v>754</v>
      </c>
      <c r="F2540" s="1225" t="s">
        <v>2310</v>
      </c>
      <c r="G2540" t="s">
        <v>2276</v>
      </c>
    </row>
    <row r="2541" spans="1:7">
      <c r="A2541" s="244" t="s">
        <v>1426</v>
      </c>
      <c r="B2541" s="244" t="s">
        <v>62</v>
      </c>
      <c r="C2541" s="23">
        <v>46043</v>
      </c>
      <c r="D2541" s="11">
        <v>993</v>
      </c>
      <c r="F2541" s="1225" t="s">
        <v>2311</v>
      </c>
      <c r="G2541" t="s">
        <v>2276</v>
      </c>
    </row>
    <row r="2542" spans="1:7">
      <c r="A2542" s="244" t="s">
        <v>650</v>
      </c>
      <c r="B2542" s="244" t="s">
        <v>52</v>
      </c>
      <c r="C2542" s="23">
        <v>46043</v>
      </c>
      <c r="D2542" s="89">
        <v>408</v>
      </c>
      <c r="F2542" s="1225"/>
      <c r="G2542" t="s">
        <v>2276</v>
      </c>
    </row>
    <row r="2543" spans="1:7">
      <c r="A2543" s="244" t="s">
        <v>656</v>
      </c>
      <c r="B2543" s="244" t="s">
        <v>52</v>
      </c>
      <c r="C2543" s="23">
        <v>46043</v>
      </c>
      <c r="D2543" s="89">
        <v>2000</v>
      </c>
      <c r="F2543" s="1225"/>
      <c r="G2543" t="s">
        <v>2276</v>
      </c>
    </row>
    <row r="2544" spans="1:7">
      <c r="A2544" s="240" t="s">
        <v>1043</v>
      </c>
      <c r="B2544" s="91" t="s">
        <v>56</v>
      </c>
      <c r="C2544" s="23">
        <v>46043</v>
      </c>
      <c r="D2544" s="11">
        <v>575</v>
      </c>
      <c r="F2544" s="1225"/>
      <c r="G2544" t="s">
        <v>2276</v>
      </c>
    </row>
    <row r="2545" spans="1:7">
      <c r="A2545" s="559" t="s">
        <v>1342</v>
      </c>
      <c r="B2545" s="91" t="s">
        <v>56</v>
      </c>
      <c r="C2545" s="262">
        <v>46043</v>
      </c>
      <c r="D2545" s="836">
        <v>2265</v>
      </c>
      <c r="E2545" s="135"/>
      <c r="F2545" s="1258"/>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9" t="s">
        <v>1506</v>
      </c>
      <c r="G2547" t="s">
        <v>2276</v>
      </c>
    </row>
    <row r="2548" spans="1:7">
      <c r="A2548" s="559" t="s">
        <v>506</v>
      </c>
      <c r="B2548" s="559" t="s">
        <v>58</v>
      </c>
      <c r="C2548" s="23">
        <v>46044</v>
      </c>
      <c r="D2548" s="11">
        <v>0</v>
      </c>
      <c r="F2548" s="249" t="s">
        <v>1643</v>
      </c>
      <c r="G2548" t="s">
        <v>2276</v>
      </c>
    </row>
    <row r="2549" spans="1:7">
      <c r="A2549" s="76" t="s">
        <v>920</v>
      </c>
      <c r="B2549" s="176" t="s">
        <v>871</v>
      </c>
      <c r="C2549" s="239">
        <v>46044</v>
      </c>
      <c r="D2549" s="11">
        <v>736</v>
      </c>
      <c r="F2549" s="1225" t="s">
        <v>2312</v>
      </c>
      <c r="G2549" t="s">
        <v>2276</v>
      </c>
    </row>
    <row r="2550" spans="1:7">
      <c r="A2550" s="559" t="s">
        <v>1236</v>
      </c>
      <c r="B2550" s="899" t="s">
        <v>56</v>
      </c>
      <c r="C2550" s="23">
        <v>46044</v>
      </c>
      <c r="D2550" s="89">
        <v>1539</v>
      </c>
      <c r="F2550" s="1225" t="s">
        <v>2313</v>
      </c>
      <c r="G2550" t="s">
        <v>2276</v>
      </c>
    </row>
    <row r="2551" spans="1:7" ht="15.75">
      <c r="A2551" s="76" t="s">
        <v>1233</v>
      </c>
      <c r="B2551" s="175" t="s">
        <v>1368</v>
      </c>
      <c r="C2551" s="239">
        <v>46044</v>
      </c>
      <c r="E2551" s="74">
        <v>486</v>
      </c>
      <c r="F2551" s="1225" t="s">
        <v>2314</v>
      </c>
      <c r="G2551" t="s">
        <v>2276</v>
      </c>
    </row>
    <row r="2552" spans="1:7">
      <c r="A2552" s="244" t="s">
        <v>1425</v>
      </c>
      <c r="B2552" s="244" t="s">
        <v>58</v>
      </c>
      <c r="C2552" s="23">
        <v>46044</v>
      </c>
      <c r="D2552" s="11">
        <v>520</v>
      </c>
      <c r="F2552" s="1225" t="s">
        <v>2300</v>
      </c>
      <c r="G2552" t="s">
        <v>2276</v>
      </c>
    </row>
    <row r="2553" spans="1:7">
      <c r="A2553" s="244" t="s">
        <v>1426</v>
      </c>
      <c r="B2553" s="244" t="s">
        <v>62</v>
      </c>
      <c r="C2553" s="23">
        <v>46044</v>
      </c>
      <c r="D2553" s="89">
        <v>1462</v>
      </c>
      <c r="F2553" s="1225" t="s">
        <v>2315</v>
      </c>
      <c r="G2553" t="s">
        <v>2276</v>
      </c>
    </row>
    <row r="2554" spans="1:7">
      <c r="A2554" s="244" t="s">
        <v>1131</v>
      </c>
      <c r="B2554" s="244" t="s">
        <v>52</v>
      </c>
      <c r="C2554" s="23">
        <v>46044</v>
      </c>
      <c r="D2554" s="89">
        <v>2031</v>
      </c>
      <c r="F2554" s="1225" t="s">
        <v>2316</v>
      </c>
      <c r="G2554" t="s">
        <v>2276</v>
      </c>
    </row>
    <row r="2555" spans="1:7">
      <c r="A2555" s="244" t="s">
        <v>656</v>
      </c>
      <c r="B2555" s="244" t="s">
        <v>52</v>
      </c>
      <c r="C2555" s="23">
        <v>46044</v>
      </c>
      <c r="D2555" s="11">
        <v>970</v>
      </c>
      <c r="F2555" s="1225" t="s">
        <v>2317</v>
      </c>
      <c r="G2555" t="s">
        <v>2276</v>
      </c>
    </row>
    <row r="2556" spans="1:7">
      <c r="A2556" s="244" t="s">
        <v>1334</v>
      </c>
      <c r="B2556" s="91" t="s">
        <v>56</v>
      </c>
      <c r="C2556" s="23">
        <v>46044</v>
      </c>
      <c r="D2556" s="89">
        <v>1776</v>
      </c>
      <c r="F2556" s="1225" t="s">
        <v>2318</v>
      </c>
      <c r="G2556" t="s">
        <v>2276</v>
      </c>
    </row>
    <row r="2557" spans="1:7">
      <c r="A2557" s="559" t="s">
        <v>1325</v>
      </c>
      <c r="B2557" s="595" t="s">
        <v>56</v>
      </c>
      <c r="C2557" s="23">
        <v>46044</v>
      </c>
      <c r="D2557" s="89">
        <v>1940</v>
      </c>
      <c r="F2557" s="1225" t="s">
        <v>2319</v>
      </c>
      <c r="G2557" t="s">
        <v>2276</v>
      </c>
    </row>
    <row r="2558" spans="1:7" ht="15.75">
      <c r="A2558" s="76" t="s">
        <v>386</v>
      </c>
      <c r="B2558" s="175" t="s">
        <v>1368</v>
      </c>
      <c r="C2558" s="239">
        <v>46045</v>
      </c>
      <c r="D2558" s="11">
        <v>57</v>
      </c>
      <c r="F2558" s="1225" t="s">
        <v>1863</v>
      </c>
      <c r="G2558" t="s">
        <v>2276</v>
      </c>
    </row>
    <row r="2559" spans="1:7">
      <c r="A2559" s="244" t="s">
        <v>506</v>
      </c>
      <c r="B2559" s="244" t="s">
        <v>58</v>
      </c>
      <c r="C2559" s="23">
        <v>46045</v>
      </c>
      <c r="D2559" s="11">
        <v>274</v>
      </c>
      <c r="F2559" s="1225"/>
      <c r="G2559" t="s">
        <v>2276</v>
      </c>
    </row>
    <row r="2560" spans="1:7">
      <c r="A2560" s="240" t="s">
        <v>1425</v>
      </c>
      <c r="B2560" s="240" t="s">
        <v>58</v>
      </c>
      <c r="C2560" s="23">
        <v>46045</v>
      </c>
      <c r="D2560" s="11">
        <v>0</v>
      </c>
      <c r="F2560" s="1225" t="s">
        <v>104</v>
      </c>
      <c r="G2560" t="s">
        <v>2276</v>
      </c>
    </row>
    <row r="2561" spans="1:7">
      <c r="A2561" s="244" t="s">
        <v>1426</v>
      </c>
      <c r="B2561" s="244" t="s">
        <v>62</v>
      </c>
      <c r="C2561" s="23">
        <v>46045</v>
      </c>
      <c r="D2561" s="89">
        <v>1617</v>
      </c>
      <c r="F2561" s="1225"/>
      <c r="G2561" t="s">
        <v>2276</v>
      </c>
    </row>
    <row r="2562" spans="1:7">
      <c r="A2562" s="244" t="s">
        <v>1131</v>
      </c>
      <c r="B2562" s="244" t="s">
        <v>52</v>
      </c>
      <c r="C2562" s="23">
        <v>46045</v>
      </c>
      <c r="D2562" s="11">
        <v>845</v>
      </c>
      <c r="F2562" s="1225" t="s">
        <v>2320</v>
      </c>
      <c r="G2562" t="s">
        <v>2276</v>
      </c>
    </row>
    <row r="2563" spans="1:7">
      <c r="A2563" s="240" t="s">
        <v>1342</v>
      </c>
      <c r="B2563" s="91" t="s">
        <v>56</v>
      </c>
      <c r="C2563" s="23">
        <v>46045</v>
      </c>
      <c r="D2563" s="89">
        <v>2651</v>
      </c>
      <c r="F2563" s="1225" t="s">
        <v>2321</v>
      </c>
      <c r="G2563" t="s">
        <v>2276</v>
      </c>
    </row>
    <row r="2564" spans="1:7">
      <c r="A2564" s="559" t="s">
        <v>1043</v>
      </c>
      <c r="B2564" s="595" t="s">
        <v>56</v>
      </c>
      <c r="C2564" s="23">
        <v>46045</v>
      </c>
      <c r="D2564" s="11">
        <v>818</v>
      </c>
      <c r="F2564" s="1225"/>
      <c r="G2564" t="s">
        <v>2276</v>
      </c>
    </row>
    <row r="2565" spans="1:7" ht="15.75">
      <c r="A2565" s="76" t="s">
        <v>1094</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5" t="s">
        <v>2124</v>
      </c>
      <c r="G2567" t="s">
        <v>2276</v>
      </c>
    </row>
    <row r="2568" spans="1:7">
      <c r="A2568" s="76" t="s">
        <v>920</v>
      </c>
      <c r="B2568" s="176" t="s">
        <v>871</v>
      </c>
      <c r="C2568" s="239">
        <v>46048</v>
      </c>
      <c r="D2568" s="11">
        <v>835</v>
      </c>
      <c r="F2568" s="1225" t="s">
        <v>2323</v>
      </c>
      <c r="G2568" t="s">
        <v>2276</v>
      </c>
    </row>
    <row r="2569" spans="1:7">
      <c r="A2569" s="244" t="s">
        <v>923</v>
      </c>
      <c r="B2569" s="808" t="s">
        <v>56</v>
      </c>
      <c r="C2569" s="23">
        <v>46048</v>
      </c>
      <c r="F2569" s="240" t="s">
        <v>2324</v>
      </c>
      <c r="G2569" t="s">
        <v>2276</v>
      </c>
    </row>
    <row r="2570" spans="1:7">
      <c r="A2570" s="559" t="s">
        <v>1239</v>
      </c>
      <c r="B2570" s="595" t="s">
        <v>56</v>
      </c>
      <c r="C2570" s="23">
        <v>46048</v>
      </c>
      <c r="D2570" s="11">
        <v>886</v>
      </c>
      <c r="F2570" s="1225" t="s">
        <v>1494</v>
      </c>
      <c r="G2570" t="s">
        <v>2276</v>
      </c>
    </row>
    <row r="2571" spans="1:7" ht="15.75">
      <c r="A2571" s="76" t="s">
        <v>963</v>
      </c>
      <c r="B2571" s="175" t="s">
        <v>1368</v>
      </c>
      <c r="C2571" s="239">
        <v>46048</v>
      </c>
      <c r="E2571" s="74">
        <v>313</v>
      </c>
      <c r="F2571" s="1225" t="s">
        <v>2325</v>
      </c>
      <c r="G2571" t="s">
        <v>2276</v>
      </c>
    </row>
    <row r="2572" spans="1:7">
      <c r="A2572" s="244" t="s">
        <v>1425</v>
      </c>
      <c r="B2572" s="244" t="s">
        <v>58</v>
      </c>
      <c r="C2572" s="23">
        <v>46048</v>
      </c>
      <c r="D2572" s="11">
        <v>376</v>
      </c>
      <c r="F2572" s="1225" t="s">
        <v>2017</v>
      </c>
      <c r="G2572" t="s">
        <v>2276</v>
      </c>
    </row>
    <row r="2573" spans="1:7">
      <c r="A2573" s="244" t="s">
        <v>1426</v>
      </c>
      <c r="B2573" s="244" t="s">
        <v>62</v>
      </c>
      <c r="C2573" s="23">
        <v>46048</v>
      </c>
      <c r="D2573" s="89">
        <v>1642</v>
      </c>
      <c r="F2573" s="11" t="s">
        <v>2326</v>
      </c>
      <c r="G2573" t="s">
        <v>2276</v>
      </c>
    </row>
    <row r="2574" spans="1:7">
      <c r="A2574" s="244" t="s">
        <v>1131</v>
      </c>
      <c r="B2574" s="244" t="s">
        <v>52</v>
      </c>
      <c r="C2574" s="23">
        <v>46048</v>
      </c>
      <c r="D2574" s="89">
        <v>1530</v>
      </c>
      <c r="F2574" s="11" t="s">
        <v>2327</v>
      </c>
      <c r="G2574" t="s">
        <v>2276</v>
      </c>
    </row>
    <row r="2575" spans="1:7">
      <c r="A2575" s="178" t="s">
        <v>1043</v>
      </c>
      <c r="B2575" s="91" t="s">
        <v>56</v>
      </c>
      <c r="C2575" s="23">
        <v>46048</v>
      </c>
      <c r="E2575" s="250">
        <v>6116</v>
      </c>
      <c r="F2575" s="11" t="s">
        <v>2328</v>
      </c>
      <c r="G2575" t="s">
        <v>2276</v>
      </c>
    </row>
    <row r="2576" spans="1:7">
      <c r="A2576" s="178" t="s">
        <v>1041</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1131</v>
      </c>
      <c r="B2578" s="235" t="s">
        <v>52</v>
      </c>
      <c r="C2578" s="23">
        <v>46049</v>
      </c>
      <c r="D2578" s="11">
        <v>388</v>
      </c>
      <c r="E2578" s="11"/>
      <c r="F2578" s="11" t="s">
        <v>2330</v>
      </c>
      <c r="G2578" t="s">
        <v>2276</v>
      </c>
    </row>
    <row r="2579" spans="1:7" ht="15.75">
      <c r="A2579" s="76" t="s">
        <v>917</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920</v>
      </c>
      <c r="B2581" s="176" t="s">
        <v>871</v>
      </c>
      <c r="C2581" s="239">
        <v>46049</v>
      </c>
      <c r="D2581" s="11">
        <v>858</v>
      </c>
      <c r="F2581" s="11" t="s">
        <v>2331</v>
      </c>
      <c r="G2581" t="s">
        <v>2276</v>
      </c>
    </row>
    <row r="2582" spans="1:7">
      <c r="A2582" s="244" t="s">
        <v>923</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1045</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1038</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920</v>
      </c>
      <c r="B2594" s="176" t="s">
        <v>871</v>
      </c>
      <c r="C2594" s="239">
        <v>46050</v>
      </c>
      <c r="D2594" s="11">
        <v>976</v>
      </c>
      <c r="F2594" s="11" t="s">
        <v>2337</v>
      </c>
      <c r="G2594" t="s">
        <v>2276</v>
      </c>
    </row>
    <row r="2595" spans="1:7">
      <c r="A2595" s="244" t="s">
        <v>923</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1145</v>
      </c>
      <c r="B2599" s="76" t="s">
        <v>52</v>
      </c>
      <c r="C2599" s="23">
        <v>46050</v>
      </c>
      <c r="D2599" s="11">
        <v>149</v>
      </c>
      <c r="E2599" s="103"/>
      <c r="F2599" s="103"/>
      <c r="G2599" t="s">
        <v>2276</v>
      </c>
    </row>
    <row r="2600" spans="1:7">
      <c r="A2600" s="627" t="s">
        <v>1157</v>
      </c>
      <c r="B2600" s="235" t="s">
        <v>54</v>
      </c>
      <c r="C2600" s="23">
        <v>46050</v>
      </c>
      <c r="D2600" s="11">
        <v>881</v>
      </c>
      <c r="E2600" s="11"/>
      <c r="G2600" t="s">
        <v>2276</v>
      </c>
    </row>
    <row r="2601" spans="1:7" ht="15.75">
      <c r="A2601" s="76" t="s">
        <v>1106</v>
      </c>
      <c r="B2601" s="175" t="s">
        <v>1368</v>
      </c>
      <c r="C2601" s="239">
        <v>46050</v>
      </c>
      <c r="E2601" s="250">
        <v>2071</v>
      </c>
      <c r="F2601" s="240"/>
      <c r="G2601" t="s">
        <v>2276</v>
      </c>
    </row>
    <row r="2602" spans="1:7">
      <c r="A2602" s="559" t="s">
        <v>1109</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920</v>
      </c>
      <c r="B2608" s="176" t="s">
        <v>871</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1157</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1131</v>
      </c>
      <c r="B2614" s="76" t="s">
        <v>52</v>
      </c>
      <c r="C2614" s="239">
        <v>46051</v>
      </c>
      <c r="D2614" s="89">
        <v>470</v>
      </c>
      <c r="E2614" s="11"/>
      <c r="F2614" s="11" t="s">
        <v>1946</v>
      </c>
      <c r="G2614" t="s">
        <v>2276</v>
      </c>
    </row>
    <row r="2615" spans="1:7">
      <c r="A2615" s="559" t="s">
        <v>1041</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1106</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1157</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920</v>
      </c>
      <c r="B2627" s="176" t="s">
        <v>871</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923</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1157</v>
      </c>
      <c r="B2632" s="76" t="s">
        <v>54</v>
      </c>
      <c r="C2632" s="23">
        <v>46055</v>
      </c>
      <c r="E2632" s="11"/>
      <c r="F2632" s="76" t="s">
        <v>2055</v>
      </c>
      <c r="G2632" t="s">
        <v>1364</v>
      </c>
    </row>
    <row r="2633" spans="1:7">
      <c r="A2633" s="178" t="s">
        <v>1145</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1157</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861</v>
      </c>
      <c r="B2642" s="175" t="s">
        <v>1368</v>
      </c>
      <c r="C2642" s="248">
        <v>46057</v>
      </c>
      <c r="D2642" s="103"/>
      <c r="E2642" s="182"/>
      <c r="F2642" s="240" t="s">
        <v>2353</v>
      </c>
      <c r="G2642" t="s">
        <v>1364</v>
      </c>
    </row>
    <row r="2643" spans="1:7">
      <c r="A2643" s="479" t="s">
        <v>1191</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1157</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861</v>
      </c>
      <c r="B2649" s="175" t="s">
        <v>1368</v>
      </c>
      <c r="C2649" s="239">
        <v>46058</v>
      </c>
      <c r="D2649" s="11">
        <v>298</v>
      </c>
      <c r="G2649" t="s">
        <v>1364</v>
      </c>
    </row>
    <row r="2650" spans="1:7">
      <c r="A2650" s="479" t="s">
        <v>1191</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1157</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1097</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1191</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1191</v>
      </c>
      <c r="B2666" s="244" t="s">
        <v>806</v>
      </c>
      <c r="C2666" s="23">
        <v>46063</v>
      </c>
      <c r="D2666" s="89">
        <v>1092</v>
      </c>
      <c r="F2666" s="11" t="s">
        <v>2346</v>
      </c>
      <c r="G2666" t="s">
        <v>1364</v>
      </c>
    </row>
    <row r="2667" spans="1:7">
      <c r="A2667" s="240" t="s">
        <v>1157</v>
      </c>
      <c r="B2667" s="240" t="s">
        <v>2283</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2195</v>
      </c>
      <c r="G2672" t="s">
        <v>1364</v>
      </c>
    </row>
    <row r="2673" spans="1:7">
      <c r="A2673" s="244" t="s">
        <v>1191</v>
      </c>
      <c r="B2673" s="244" t="s">
        <v>806</v>
      </c>
      <c r="C2673" s="23">
        <v>46064</v>
      </c>
      <c r="D2673" s="11">
        <v>384</v>
      </c>
      <c r="F2673" s="11" t="s">
        <v>2366</v>
      </c>
      <c r="G2673" t="s">
        <v>1364</v>
      </c>
    </row>
    <row r="2674" spans="1:7">
      <c r="A2674" s="240" t="s">
        <v>1157</v>
      </c>
      <c r="B2674" s="240" t="s">
        <v>54</v>
      </c>
      <c r="C2674" s="23">
        <v>46064</v>
      </c>
      <c r="F2674" s="240" t="s">
        <v>1867</v>
      </c>
      <c r="G2674" t="s">
        <v>1364</v>
      </c>
    </row>
    <row r="2675" spans="1:7">
      <c r="A2675" s="244" t="s">
        <v>1157</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1142</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861</v>
      </c>
      <c r="B2679" s="240" t="s">
        <v>1368</v>
      </c>
      <c r="C2679" s="23">
        <v>46065</v>
      </c>
      <c r="F2679" s="76" t="s">
        <v>1466</v>
      </c>
      <c r="G2679" t="s">
        <v>1364</v>
      </c>
    </row>
    <row r="2680" spans="1:7">
      <c r="A2680" s="244" t="s">
        <v>1191</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1157</v>
      </c>
      <c r="B2682" s="240" t="s">
        <v>2283</v>
      </c>
      <c r="C2682" s="23">
        <v>46065</v>
      </c>
      <c r="D2682" s="11">
        <v>30</v>
      </c>
      <c r="G2682" t="s">
        <v>1364</v>
      </c>
    </row>
    <row r="2683" spans="1:7">
      <c r="A2683" s="244" t="s">
        <v>631</v>
      </c>
      <c r="B2683" s="244" t="s">
        <v>54</v>
      </c>
      <c r="C2683" s="23">
        <v>46065</v>
      </c>
      <c r="D2683" s="89">
        <v>1289</v>
      </c>
      <c r="G2683" t="s">
        <v>1364</v>
      </c>
    </row>
    <row r="2684" spans="1:7">
      <c r="A2684" s="244" t="s">
        <v>1142</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1191</v>
      </c>
      <c r="B2688" s="240" t="s">
        <v>806</v>
      </c>
      <c r="C2688" s="23">
        <v>46069</v>
      </c>
      <c r="D2688" s="89">
        <v>669</v>
      </c>
      <c r="G2688" t="s">
        <v>1364</v>
      </c>
    </row>
    <row r="2689" spans="1:7">
      <c r="A2689" s="244" t="s">
        <v>1182</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806</v>
      </c>
      <c r="C2693" s="23">
        <v>46070</v>
      </c>
      <c r="D2693" s="11">
        <v>467</v>
      </c>
      <c r="G2693" t="s">
        <v>1364</v>
      </c>
    </row>
    <row r="2694" spans="1:7">
      <c r="A2694" s="244" t="s">
        <v>1182</v>
      </c>
      <c r="B2694" s="244" t="s">
        <v>56</v>
      </c>
      <c r="C2694" s="23">
        <v>46070</v>
      </c>
      <c r="D2694" s="89">
        <v>1532</v>
      </c>
      <c r="F2694" s="11" t="s">
        <v>2374</v>
      </c>
      <c r="G2694" t="s">
        <v>1364</v>
      </c>
    </row>
    <row r="2695" spans="1:7">
      <c r="A2695" s="240" t="s">
        <v>1159</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1191</v>
      </c>
      <c r="B2700" s="240" t="s">
        <v>806</v>
      </c>
      <c r="C2700" s="23">
        <v>46071</v>
      </c>
      <c r="D2700" s="11">
        <v>1133</v>
      </c>
      <c r="F2700" s="11" t="s">
        <v>2376</v>
      </c>
      <c r="G2700" t="s">
        <v>1364</v>
      </c>
    </row>
    <row r="2701" spans="1:7">
      <c r="A2701" s="244" t="s">
        <v>1182</v>
      </c>
      <c r="B2701" s="244" t="s">
        <v>56</v>
      </c>
      <c r="C2701" s="23">
        <v>46071</v>
      </c>
      <c r="D2701" s="89">
        <v>1447</v>
      </c>
      <c r="F2701" s="11" t="s">
        <v>2377</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1191</v>
      </c>
      <c r="B2706" s="240" t="s">
        <v>806</v>
      </c>
      <c r="C2706" s="23">
        <v>46072</v>
      </c>
      <c r="D2706" s="11">
        <v>448</v>
      </c>
      <c r="G2706" t="s">
        <v>1364</v>
      </c>
    </row>
    <row r="2707" spans="1:7">
      <c r="A2707" s="244" t="s">
        <v>1182</v>
      </c>
      <c r="B2707" s="244" t="s">
        <v>56</v>
      </c>
      <c r="C2707" s="23">
        <v>46072</v>
      </c>
      <c r="D2707" s="11">
        <v>864</v>
      </c>
      <c r="F2707" s="11" t="s">
        <v>2378</v>
      </c>
      <c r="G2707" t="s">
        <v>1364</v>
      </c>
    </row>
    <row r="2708" spans="1:7">
      <c r="A2708" s="244" t="s">
        <v>1185</v>
      </c>
      <c r="B2708" s="244" t="s">
        <v>56</v>
      </c>
      <c r="C2708" s="23">
        <v>46072</v>
      </c>
      <c r="D2708" s="11">
        <v>538</v>
      </c>
      <c r="F2708" s="11" t="s">
        <v>2379</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1159</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1182</v>
      </c>
      <c r="B2718" s="244" t="s">
        <v>56</v>
      </c>
      <c r="C2718" s="23">
        <v>46076</v>
      </c>
      <c r="F2718" s="11" t="s">
        <v>1747</v>
      </c>
      <c r="G2718" t="s">
        <v>1364</v>
      </c>
    </row>
    <row r="2719" spans="1:7">
      <c r="A2719" s="240" t="s">
        <v>1191</v>
      </c>
      <c r="B2719" s="240" t="s">
        <v>806</v>
      </c>
      <c r="C2719" s="23">
        <v>46076</v>
      </c>
      <c r="D2719" s="89">
        <v>1044</v>
      </c>
      <c r="F2719" s="11" t="s">
        <v>2383</v>
      </c>
      <c r="G2719" t="s">
        <v>1364</v>
      </c>
    </row>
    <row r="2720" spans="1:7">
      <c r="A2720" s="240" t="s">
        <v>1159</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1191</v>
      </c>
      <c r="B2723" s="240" t="s">
        <v>806</v>
      </c>
      <c r="C2723" s="23">
        <v>46077</v>
      </c>
      <c r="F2723" s="240" t="s">
        <v>2384</v>
      </c>
      <c r="G2723" t="s">
        <v>1364</v>
      </c>
    </row>
    <row r="2724" spans="1:7">
      <c r="A2724" s="244" t="s">
        <v>1185</v>
      </c>
      <c r="B2724" s="244" t="s">
        <v>56</v>
      </c>
      <c r="C2724" s="23">
        <v>46077</v>
      </c>
      <c r="D2724" s="89">
        <v>1056</v>
      </c>
      <c r="F2724" s="11" t="s">
        <v>2385</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1185</v>
      </c>
      <c r="B2728" s="240" t="s">
        <v>56</v>
      </c>
      <c r="C2728" s="23">
        <v>46078</v>
      </c>
      <c r="D2728" s="89">
        <v>2018</v>
      </c>
      <c r="F2728" s="11" t="s">
        <v>2386</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2388</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0" t="s">
        <v>2390</v>
      </c>
      <c r="G2747" t="s">
        <v>1365</v>
      </c>
    </row>
    <row r="2748" spans="1:7">
      <c r="A2748" s="178" t="s">
        <v>1195</v>
      </c>
      <c r="B2748" s="240" t="s">
        <v>56</v>
      </c>
      <c r="C2748" s="23">
        <v>46085</v>
      </c>
      <c r="F2748" s="11" t="s">
        <v>2391</v>
      </c>
      <c r="G2748" t="s">
        <v>1365</v>
      </c>
    </row>
    <row r="2749" spans="1:7">
      <c r="A2749" s="631" t="s">
        <v>1191</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1159</v>
      </c>
      <c r="B2751" s="244" t="s">
        <v>52</v>
      </c>
      <c r="C2751" s="23">
        <v>46085</v>
      </c>
      <c r="E2751" s="656"/>
      <c r="F2751" s="50" t="s">
        <v>2392</v>
      </c>
      <c r="G2751" t="s">
        <v>1365</v>
      </c>
    </row>
    <row r="2752" spans="1:7">
      <c r="A2752" s="244" t="s">
        <v>1159</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1195</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1188</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777</v>
      </c>
      <c r="B2784" s="244" t="s">
        <v>52</v>
      </c>
      <c r="C2784" s="23">
        <v>46097</v>
      </c>
      <c r="D2784" s="89">
        <v>1297</v>
      </c>
      <c r="G2784" t="s">
        <v>1365</v>
      </c>
    </row>
    <row r="2785" spans="1:7">
      <c r="A2785" s="244" t="s">
        <v>1118</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7" t="s">
        <v>1430</v>
      </c>
      <c r="B2790" s="1267" t="s">
        <v>1368</v>
      </c>
      <c r="C2790" s="23">
        <v>46098</v>
      </c>
      <c r="D2790" s="11">
        <v>240</v>
      </c>
      <c r="F2790" s="11" t="s">
        <v>2403</v>
      </c>
      <c r="G2790" t="s">
        <v>1365</v>
      </c>
    </row>
    <row r="2791" spans="1:7">
      <c r="A2791" s="1267" t="s">
        <v>805</v>
      </c>
      <c r="B2791" s="240" t="s">
        <v>806</v>
      </c>
      <c r="C2791" s="23">
        <v>46098</v>
      </c>
      <c r="D2791" s="11">
        <v>560</v>
      </c>
      <c r="F2791" s="11" t="s">
        <v>2404</v>
      </c>
      <c r="G2791" t="s">
        <v>1365</v>
      </c>
    </row>
    <row r="2792" spans="1:7">
      <c r="A2792" s="1267" t="s">
        <v>777</v>
      </c>
      <c r="B2792" s="1267" t="s">
        <v>52</v>
      </c>
      <c r="C2792" s="23">
        <v>46098</v>
      </c>
      <c r="D2792" s="89">
        <v>1300</v>
      </c>
      <c r="G2792" t="s">
        <v>1365</v>
      </c>
    </row>
    <row r="2793" spans="1:7">
      <c r="A2793" s="1268" t="s">
        <v>782</v>
      </c>
      <c r="B2793" s="1268" t="s">
        <v>54</v>
      </c>
      <c r="C2793" s="23">
        <v>46098</v>
      </c>
      <c r="D2793" s="11">
        <v>872</v>
      </c>
      <c r="F2793" s="11" t="s">
        <v>2017</v>
      </c>
      <c r="G2793" t="s">
        <v>1365</v>
      </c>
    </row>
    <row r="2794" spans="1:7">
      <c r="A2794" s="1268" t="s">
        <v>1432</v>
      </c>
      <c r="B2794" s="1268" t="s">
        <v>58</v>
      </c>
      <c r="C2794" s="23">
        <v>46098</v>
      </c>
      <c r="D2794" s="11">
        <v>466</v>
      </c>
      <c r="F2794" s="11" t="s">
        <v>2333</v>
      </c>
      <c r="G2794" t="s">
        <v>1365</v>
      </c>
    </row>
    <row r="2795" spans="1:7">
      <c r="A2795" s="1268" t="s">
        <v>625</v>
      </c>
      <c r="B2795" s="1268" t="s">
        <v>1368</v>
      </c>
      <c r="C2795" s="23">
        <v>46098</v>
      </c>
      <c r="F2795" s="240" t="s">
        <v>1643</v>
      </c>
      <c r="G2795" t="s">
        <v>1365</v>
      </c>
    </row>
    <row r="2796" spans="1:7">
      <c r="A2796" s="1268" t="s">
        <v>1153</v>
      </c>
      <c r="B2796" s="1268" t="s">
        <v>1368</v>
      </c>
      <c r="C2796" s="23">
        <v>46098</v>
      </c>
      <c r="D2796" s="11">
        <v>130</v>
      </c>
      <c r="F2796" s="11" t="s">
        <v>2405</v>
      </c>
      <c r="G2796" t="s">
        <v>1365</v>
      </c>
    </row>
    <row r="2797" spans="1:7">
      <c r="A2797" s="240" t="s">
        <v>1433</v>
      </c>
      <c r="B2797" s="1268"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1188</v>
      </c>
      <c r="B2804" s="244" t="s">
        <v>56</v>
      </c>
      <c r="C2804" s="23">
        <v>46100</v>
      </c>
      <c r="F2804" s="1328" t="s">
        <v>2409</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28" t="s">
        <v>1666</v>
      </c>
      <c r="G2806" t="s">
        <v>1365</v>
      </c>
    </row>
    <row r="2807" spans="1:7">
      <c r="A2807" s="244" t="s">
        <v>1195</v>
      </c>
      <c r="B2807" s="244" t="s">
        <v>1368</v>
      </c>
      <c r="C2807" s="23">
        <v>46100</v>
      </c>
      <c r="E2807" s="74">
        <v>679</v>
      </c>
      <c r="F2807" s="240"/>
      <c r="G2807" t="s">
        <v>1365</v>
      </c>
    </row>
    <row r="2808" spans="1:7">
      <c r="A2808" s="1324" t="s">
        <v>785</v>
      </c>
      <c r="B2808" s="1324" t="s">
        <v>58</v>
      </c>
      <c r="C2808" s="23">
        <v>46100</v>
      </c>
      <c r="D2808" s="11">
        <v>646</v>
      </c>
      <c r="G2808" t="s">
        <v>1365</v>
      </c>
    </row>
    <row r="2809" spans="1:7">
      <c r="A2809" s="1325" t="s">
        <v>777</v>
      </c>
      <c r="B2809" s="1325" t="s">
        <v>52</v>
      </c>
      <c r="C2809" s="23">
        <v>46100</v>
      </c>
      <c r="D2809" s="89">
        <v>1766</v>
      </c>
      <c r="F2809" s="11" t="s">
        <v>1867</v>
      </c>
      <c r="G2809" t="s">
        <v>1365</v>
      </c>
    </row>
    <row r="2810" spans="1:7">
      <c r="A2810" s="1325" t="s">
        <v>782</v>
      </c>
      <c r="B2810" s="1325" t="s">
        <v>54</v>
      </c>
      <c r="C2810" s="23">
        <v>46100</v>
      </c>
      <c r="D2810" s="11">
        <v>287</v>
      </c>
      <c r="F2810" s="11" t="s">
        <v>2410</v>
      </c>
      <c r="G2810" t="s">
        <v>1365</v>
      </c>
    </row>
    <row r="2811" spans="1:7">
      <c r="A2811" s="1326" t="s">
        <v>661</v>
      </c>
      <c r="B2811" s="1325" t="s">
        <v>52</v>
      </c>
      <c r="C2811" s="23">
        <v>46100</v>
      </c>
      <c r="D2811" s="89">
        <v>1412</v>
      </c>
      <c r="G2811" t="s">
        <v>1365</v>
      </c>
    </row>
    <row r="2812" spans="1:7">
      <c r="A2812" s="1325" t="s">
        <v>1118</v>
      </c>
      <c r="B2812" s="1325" t="s">
        <v>2283</v>
      </c>
      <c r="C2812" s="23">
        <v>46100</v>
      </c>
      <c r="E2812" s="250">
        <v>1678</v>
      </c>
      <c r="F2812" s="11" t="s">
        <v>2411</v>
      </c>
      <c r="G2812" t="s">
        <v>1365</v>
      </c>
    </row>
    <row r="2813" spans="1:7">
      <c r="A2813" s="1325" t="s">
        <v>1153</v>
      </c>
      <c r="B2813" s="1325" t="s">
        <v>2283</v>
      </c>
      <c r="C2813" s="23">
        <v>46100</v>
      </c>
      <c r="E2813" s="74">
        <v>318</v>
      </c>
      <c r="F2813" s="1328" t="s">
        <v>2412</v>
      </c>
      <c r="G2813" t="s">
        <v>1365</v>
      </c>
    </row>
    <row r="2814" spans="1:7">
      <c r="A2814" s="1325" t="s">
        <v>1118</v>
      </c>
      <c r="B2814" s="1325" t="s">
        <v>52</v>
      </c>
      <c r="C2814" s="23">
        <v>46100</v>
      </c>
      <c r="F2814" s="1329" t="s">
        <v>2413</v>
      </c>
      <c r="G2814" t="s">
        <v>1365</v>
      </c>
    </row>
    <row r="2815" spans="1:7">
      <c r="A2815" s="240" t="s">
        <v>1431</v>
      </c>
      <c r="B2815" s="240" t="s">
        <v>62</v>
      </c>
      <c r="C2815" s="23">
        <v>46100</v>
      </c>
      <c r="F2815" s="240" t="s">
        <v>1643</v>
      </c>
      <c r="G2815" t="s">
        <v>1365</v>
      </c>
    </row>
    <row r="2816" spans="1:7">
      <c r="A2816" s="1325" t="s">
        <v>777</v>
      </c>
      <c r="B2816" s="1325" t="s">
        <v>52</v>
      </c>
      <c r="C2816" s="23">
        <v>46101</v>
      </c>
      <c r="D2816" s="11">
        <v>41</v>
      </c>
      <c r="F2816" s="11" t="s">
        <v>1810</v>
      </c>
      <c r="G2816" t="s">
        <v>1365</v>
      </c>
    </row>
    <row r="2817" spans="1:7">
      <c r="A2817" s="1324" t="s">
        <v>785</v>
      </c>
      <c r="B2817" s="1324" t="s">
        <v>58</v>
      </c>
      <c r="C2817" s="23">
        <v>46101</v>
      </c>
      <c r="D2817" s="11">
        <v>212</v>
      </c>
      <c r="G2817" t="s">
        <v>1365</v>
      </c>
    </row>
    <row r="2818" spans="1:7">
      <c r="A2818" s="1326" t="s">
        <v>661</v>
      </c>
      <c r="B2818" s="1325"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8" t="s">
        <v>785</v>
      </c>
      <c r="B2820" s="1338" t="s">
        <v>58</v>
      </c>
      <c r="C2820" s="23">
        <v>46104</v>
      </c>
      <c r="D2820" s="11">
        <v>225</v>
      </c>
      <c r="G2820" t="s">
        <v>1365</v>
      </c>
    </row>
    <row r="2821" spans="1:7">
      <c r="A2821" s="1339" t="s">
        <v>779</v>
      </c>
      <c r="B2821" s="1339" t="s">
        <v>54</v>
      </c>
      <c r="C2821" s="23">
        <v>46104</v>
      </c>
      <c r="F2821" s="1329" t="s">
        <v>1666</v>
      </c>
      <c r="G2821" t="s">
        <v>1365</v>
      </c>
    </row>
    <row r="2822" spans="1:7">
      <c r="A2822" s="1339" t="s">
        <v>782</v>
      </c>
      <c r="B2822" s="1339" t="s">
        <v>54</v>
      </c>
      <c r="C2822" s="23">
        <v>46104</v>
      </c>
      <c r="F2822" s="1329" t="s">
        <v>1666</v>
      </c>
      <c r="G2822" t="s">
        <v>1365</v>
      </c>
    </row>
    <row r="2823" spans="1:7">
      <c r="A2823" s="178" t="s">
        <v>771</v>
      </c>
      <c r="B2823" s="1339" t="s">
        <v>54</v>
      </c>
      <c r="C2823" s="23">
        <v>46104</v>
      </c>
      <c r="D2823" s="11">
        <v>735</v>
      </c>
      <c r="G2823" t="s">
        <v>1365</v>
      </c>
    </row>
    <row r="2824" spans="1:7">
      <c r="A2824" s="1324" t="s">
        <v>785</v>
      </c>
      <c r="B2824" s="1324" t="s">
        <v>58</v>
      </c>
      <c r="C2824" s="23">
        <v>46105</v>
      </c>
      <c r="D2824" s="11">
        <v>135</v>
      </c>
      <c r="G2824" t="s">
        <v>1365</v>
      </c>
    </row>
    <row r="2825" spans="1:7">
      <c r="A2825" s="1325" t="s">
        <v>1435</v>
      </c>
      <c r="B2825" s="1325" t="s">
        <v>1368</v>
      </c>
      <c r="C2825" s="23">
        <v>46105</v>
      </c>
      <c r="D2825" s="11">
        <v>513</v>
      </c>
      <c r="G2825" t="s">
        <v>1365</v>
      </c>
    </row>
    <row r="2826" spans="1:7">
      <c r="A2826" s="1325" t="s">
        <v>647</v>
      </c>
      <c r="B2826" s="1325" t="s">
        <v>2415</v>
      </c>
      <c r="C2826" s="23">
        <v>46105</v>
      </c>
      <c r="F2826" s="1329" t="s">
        <v>1643</v>
      </c>
      <c r="G2826" t="s">
        <v>1365</v>
      </c>
    </row>
    <row r="2827" spans="1:7">
      <c r="A2827" s="1325" t="s">
        <v>771</v>
      </c>
      <c r="B2827" s="1325"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4" t="s">
        <v>785</v>
      </c>
      <c r="B2830" s="1324" t="s">
        <v>58</v>
      </c>
      <c r="C2830" s="23">
        <v>46106</v>
      </c>
      <c r="D2830" s="11">
        <v>278</v>
      </c>
      <c r="F2830" s="11" t="s">
        <v>2417</v>
      </c>
      <c r="G2830" t="s">
        <v>1365</v>
      </c>
    </row>
    <row r="2831" spans="1:7">
      <c r="A2831" s="1325" t="s">
        <v>771</v>
      </c>
      <c r="B2831" s="1325" t="s">
        <v>54</v>
      </c>
      <c r="C2831" s="23">
        <v>46106</v>
      </c>
      <c r="D2831" s="11">
        <v>897</v>
      </c>
      <c r="F2831" s="11" t="s">
        <v>2017</v>
      </c>
      <c r="G2831" t="s">
        <v>1365</v>
      </c>
    </row>
    <row r="2832" spans="1:7">
      <c r="A2832" s="1325" t="s">
        <v>777</v>
      </c>
      <c r="B2832" s="1325" t="s">
        <v>2283</v>
      </c>
      <c r="C2832" s="23">
        <v>46106</v>
      </c>
      <c r="E2832" s="250">
        <v>8226</v>
      </c>
      <c r="F2832" s="11" t="s">
        <v>2418</v>
      </c>
      <c r="G2832" t="s">
        <v>1365</v>
      </c>
    </row>
    <row r="2833" spans="1:7">
      <c r="A2833" s="1325" t="s">
        <v>785</v>
      </c>
      <c r="B2833" s="1325" t="s">
        <v>1368</v>
      </c>
      <c r="C2833" s="23">
        <v>46106</v>
      </c>
      <c r="D2833" s="11">
        <v>216</v>
      </c>
      <c r="G2833" t="s">
        <v>1365</v>
      </c>
    </row>
    <row r="2834" spans="1:7">
      <c r="A2834" s="1325" t="s">
        <v>661</v>
      </c>
      <c r="B2834" s="1325" t="s">
        <v>52</v>
      </c>
      <c r="C2834" s="23">
        <v>46106</v>
      </c>
      <c r="D2834" s="89">
        <v>2020</v>
      </c>
      <c r="G2834" t="s">
        <v>1365</v>
      </c>
    </row>
    <row r="2835" spans="1:7">
      <c r="A2835" s="1325" t="s">
        <v>824</v>
      </c>
      <c r="B2835" s="1325" t="s">
        <v>1368</v>
      </c>
      <c r="C2835" s="23">
        <v>46106</v>
      </c>
      <c r="F2835" s="11" t="s">
        <v>1643</v>
      </c>
      <c r="G2835" t="s">
        <v>1365</v>
      </c>
    </row>
    <row r="2836" spans="1:7">
      <c r="A2836" s="1325" t="s">
        <v>822</v>
      </c>
      <c r="B2836" s="1325" t="s">
        <v>1368</v>
      </c>
      <c r="C2836" s="23">
        <v>46106</v>
      </c>
      <c r="D2836" s="11">
        <v>7</v>
      </c>
      <c r="F2836" s="11" t="s">
        <v>1494</v>
      </c>
      <c r="G2836" t="s">
        <v>1365</v>
      </c>
    </row>
    <row r="2837" spans="1:7">
      <c r="A2837" s="1325" t="s">
        <v>647</v>
      </c>
      <c r="B2837" s="1325" t="s">
        <v>467</v>
      </c>
      <c r="C2837" s="23">
        <v>46106</v>
      </c>
      <c r="D2837" s="11">
        <v>172</v>
      </c>
      <c r="G2837" t="s">
        <v>1365</v>
      </c>
    </row>
    <row r="2838" spans="1:7">
      <c r="A2838" s="240" t="s">
        <v>507</v>
      </c>
      <c r="B2838" s="1325" t="s">
        <v>1368</v>
      </c>
      <c r="C2838" s="23">
        <v>46107</v>
      </c>
      <c r="E2838" s="250">
        <v>2676</v>
      </c>
      <c r="G2838" t="s">
        <v>1365</v>
      </c>
    </row>
    <row r="2839" spans="1:7">
      <c r="A2839" s="1324" t="s">
        <v>785</v>
      </c>
      <c r="B2839" s="1324" t="s">
        <v>58</v>
      </c>
      <c r="C2839" s="23">
        <v>46107</v>
      </c>
      <c r="D2839" s="11">
        <v>333</v>
      </c>
      <c r="G2839" t="s">
        <v>1365</v>
      </c>
    </row>
    <row r="2840" spans="1:7">
      <c r="A2840" s="1325" t="s">
        <v>765</v>
      </c>
      <c r="B2840" s="1325" t="s">
        <v>54</v>
      </c>
      <c r="C2840" s="23">
        <v>46107</v>
      </c>
      <c r="D2840" s="11">
        <v>438</v>
      </c>
      <c r="G2840" t="s">
        <v>1365</v>
      </c>
    </row>
    <row r="2841" spans="1:7">
      <c r="A2841" s="1325" t="s">
        <v>771</v>
      </c>
      <c r="B2841" s="1325" t="s">
        <v>54</v>
      </c>
      <c r="C2841" s="23">
        <v>46107</v>
      </c>
      <c r="D2841" s="11">
        <v>583</v>
      </c>
      <c r="F2841" s="11" t="s">
        <v>2419</v>
      </c>
      <c r="G2841" t="s">
        <v>1365</v>
      </c>
    </row>
    <row r="2842" spans="1:7">
      <c r="A2842" s="1325" t="s">
        <v>661</v>
      </c>
      <c r="B2842" s="1325" t="s">
        <v>52</v>
      </c>
      <c r="C2842" s="23">
        <v>46107</v>
      </c>
      <c r="D2842" s="89">
        <v>1855</v>
      </c>
      <c r="G2842" t="s">
        <v>1365</v>
      </c>
    </row>
    <row r="2843" spans="1:7">
      <c r="A2843" s="178" t="s">
        <v>826</v>
      </c>
      <c r="B2843" s="1339" t="s">
        <v>1368</v>
      </c>
      <c r="C2843" s="23">
        <v>46107</v>
      </c>
      <c r="D2843" s="11">
        <v>265</v>
      </c>
      <c r="G2843" t="s">
        <v>1365</v>
      </c>
    </row>
    <row r="2844" spans="1:7">
      <c r="A2844" s="1324" t="s">
        <v>785</v>
      </c>
      <c r="B2844" s="1324" t="s">
        <v>58</v>
      </c>
      <c r="C2844" s="23">
        <v>46108</v>
      </c>
      <c r="D2844" s="11">
        <v>377</v>
      </c>
      <c r="G2844" t="s">
        <v>1365</v>
      </c>
    </row>
    <row r="2845" spans="1:7">
      <c r="A2845" s="1325" t="s">
        <v>661</v>
      </c>
      <c r="B2845" s="1325" t="s">
        <v>52</v>
      </c>
      <c r="C2845" s="23">
        <v>46108</v>
      </c>
      <c r="D2845" s="89">
        <v>1609</v>
      </c>
      <c r="G2845" t="s">
        <v>1365</v>
      </c>
    </row>
    <row r="2846" spans="1:7">
      <c r="A2846" s="178" t="s">
        <v>826</v>
      </c>
      <c r="B2846" s="1339" t="s">
        <v>1368</v>
      </c>
      <c r="C2846" s="23">
        <v>46108</v>
      </c>
      <c r="D2846" s="11">
        <v>372</v>
      </c>
      <c r="G2846" t="s">
        <v>1365</v>
      </c>
    </row>
    <row r="2847" spans="1:7">
      <c r="A2847" s="1338" t="s">
        <v>785</v>
      </c>
      <c r="B2847" s="1338" t="s">
        <v>58</v>
      </c>
      <c r="C2847" s="23">
        <v>46111</v>
      </c>
      <c r="D2847" s="11">
        <v>526</v>
      </c>
      <c r="G2847" t="s">
        <v>1365</v>
      </c>
    </row>
    <row r="2848" spans="1:7">
      <c r="A2848" s="1339" t="s">
        <v>617</v>
      </c>
      <c r="B2848" s="1339" t="s">
        <v>54</v>
      </c>
      <c r="C2848" s="23">
        <v>46111</v>
      </c>
      <c r="D2848" s="11">
        <v>978</v>
      </c>
      <c r="G2848" t="s">
        <v>1365</v>
      </c>
    </row>
    <row r="2849" spans="1:7">
      <c r="A2849" s="1339" t="s">
        <v>675</v>
      </c>
      <c r="B2849" s="1339" t="s">
        <v>1368</v>
      </c>
      <c r="C2849" s="23">
        <v>46111</v>
      </c>
      <c r="D2849" s="11">
        <v>195</v>
      </c>
      <c r="G2849" t="s">
        <v>1365</v>
      </c>
    </row>
    <row r="2850" spans="1:7">
      <c r="A2850" s="1339" t="s">
        <v>826</v>
      </c>
      <c r="B2850" s="1339" t="s">
        <v>1368</v>
      </c>
      <c r="C2850" s="23">
        <v>46111</v>
      </c>
      <c r="D2850" s="11">
        <v>396</v>
      </c>
      <c r="G2850" t="s">
        <v>1365</v>
      </c>
    </row>
    <row r="2851" spans="1:7">
      <c r="A2851" s="1339" t="s">
        <v>664</v>
      </c>
      <c r="B2851" s="1339" t="s">
        <v>52</v>
      </c>
      <c r="C2851" s="23">
        <v>46111</v>
      </c>
      <c r="D2851" s="11">
        <v>788</v>
      </c>
      <c r="G2851" t="s">
        <v>1365</v>
      </c>
    </row>
    <row r="2852" spans="1:7">
      <c r="A2852" s="1339" t="s">
        <v>661</v>
      </c>
      <c r="B2852" s="1339" t="s">
        <v>52</v>
      </c>
      <c r="C2852" s="23">
        <v>46111</v>
      </c>
      <c r="F2852" s="11" t="s">
        <v>1643</v>
      </c>
      <c r="G2852" t="s">
        <v>1365</v>
      </c>
    </row>
    <row r="2853" spans="1:7">
      <c r="A2853" s="240" t="s">
        <v>1436</v>
      </c>
      <c r="B2853" s="1339" t="s">
        <v>1368</v>
      </c>
      <c r="C2853" s="23">
        <v>46112</v>
      </c>
      <c r="G2853" t="s">
        <v>1365</v>
      </c>
    </row>
    <row r="2854" spans="1:7">
      <c r="A2854" s="1324" t="s">
        <v>785</v>
      </c>
      <c r="B2854" s="1324" t="s">
        <v>58</v>
      </c>
      <c r="C2854" s="23">
        <v>46112</v>
      </c>
      <c r="G2854" t="s">
        <v>1365</v>
      </c>
    </row>
    <row r="2855" spans="1:7">
      <c r="A2855" s="1325" t="s">
        <v>617</v>
      </c>
      <c r="B2855" s="1325" t="s">
        <v>54</v>
      </c>
      <c r="C2855" s="23">
        <v>46112</v>
      </c>
      <c r="G2855" t="s">
        <v>1365</v>
      </c>
    </row>
    <row r="2856" spans="1:7">
      <c r="A2856" s="1325" t="s">
        <v>664</v>
      </c>
      <c r="B2856" s="1325" t="s">
        <v>52</v>
      </c>
      <c r="C2856" s="23">
        <v>46112</v>
      </c>
      <c r="G2856" t="s">
        <v>1365</v>
      </c>
    </row>
    <row r="2857" spans="1:7">
      <c r="A2857" s="1325" t="s">
        <v>661</v>
      </c>
      <c r="B2857" s="1325" t="s">
        <v>52</v>
      </c>
      <c r="C2857" s="23">
        <v>46112</v>
      </c>
      <c r="G285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8681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788</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1"/>
      <c r="B154" s="1262"/>
      <c r="C154" s="1263"/>
      <c r="D154" s="1262"/>
      <c r="E154" s="1262"/>
      <c r="F154" s="1262"/>
      <c r="G154" s="1262"/>
      <c r="H154" s="1262"/>
      <c r="I154" s="1264"/>
      <c r="J154" s="1264"/>
      <c r="K154" s="1264"/>
      <c r="L154" s="1264"/>
      <c r="M154" s="1264"/>
      <c r="N154" s="1264"/>
      <c r="O154" s="1264"/>
      <c r="P154" s="1264"/>
      <c r="Q154" s="1264"/>
      <c r="R154" s="1264"/>
      <c r="S154" s="1264"/>
      <c r="T154" s="1264"/>
      <c r="U154" s="1264"/>
      <c r="V154" s="1264"/>
      <c r="W154" s="1264"/>
      <c r="X154" s="1264"/>
      <c r="Y154" s="1264"/>
      <c r="Z154" s="1264"/>
      <c r="AA154" s="1264"/>
      <c r="AB154" s="1264"/>
      <c r="AC154" s="1264"/>
      <c r="AD154" s="1264"/>
      <c r="AE154" s="1264"/>
      <c r="AF154" s="1264"/>
      <c r="AG154" s="1264"/>
      <c r="AH154" s="1264"/>
      <c r="AI154" s="1264"/>
      <c r="AJ154" s="1264"/>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264"/>
      <c r="BF154" s="1264"/>
      <c r="BG154" s="1264"/>
      <c r="BH154" s="1264"/>
      <c r="BI154" s="1264"/>
      <c r="BJ154" s="1264"/>
      <c r="BK154" s="1264"/>
      <c r="BL154" s="1264"/>
      <c r="BM154" s="1264"/>
      <c r="BN154" s="1264"/>
      <c r="BO154" s="1264"/>
      <c r="BP154" s="1264"/>
      <c r="BQ154" s="1264"/>
      <c r="BR154" s="1264"/>
      <c r="BS154" s="1264"/>
      <c r="BT154" s="1264"/>
      <c r="BU154" s="1264"/>
      <c r="BV154" s="1264"/>
      <c r="BW154" s="1264"/>
      <c r="BX154" s="1264"/>
      <c r="BY154" s="1264"/>
      <c r="BZ154" s="1264"/>
      <c r="CA154" s="1264"/>
      <c r="CB154" s="1264"/>
      <c r="CC154" s="1264"/>
      <c r="CD154" s="1264"/>
      <c r="CE154" s="1264"/>
      <c r="CF154" s="1264"/>
      <c r="CG154" s="1264"/>
      <c r="CH154" s="1264"/>
      <c r="CI154" s="1264"/>
      <c r="CJ154" s="1264"/>
      <c r="CK154" s="1264"/>
      <c r="CL154" s="1264"/>
      <c r="CM154" s="1264"/>
      <c r="CN154" s="1264"/>
      <c r="CO154" s="1264"/>
      <c r="CP154" s="1264"/>
      <c r="CQ154" s="1264"/>
      <c r="CR154" s="1264"/>
    </row>
    <row r="155" spans="1:96">
      <c r="A155" s="1261"/>
      <c r="B155" s="1262"/>
      <c r="C155" s="1263"/>
      <c r="D155" s="1262"/>
      <c r="E155" s="1262"/>
      <c r="F155" s="1262"/>
      <c r="G155" s="1262"/>
      <c r="H155" s="1262"/>
      <c r="I155" s="1264"/>
      <c r="J155" s="1264"/>
      <c r="K155" s="1264"/>
      <c r="L155" s="1264"/>
      <c r="M155" s="1264"/>
      <c r="N155" s="1264"/>
      <c r="O155" s="1264"/>
      <c r="P155" s="1264"/>
      <c r="Q155" s="1264"/>
      <c r="R155" s="1264"/>
      <c r="S155" s="1264"/>
      <c r="T155" s="1264"/>
      <c r="U155" s="1264"/>
      <c r="V155" s="1264"/>
      <c r="W155" s="1264"/>
      <c r="X155" s="1264"/>
      <c r="Y155" s="1264"/>
      <c r="Z155" s="1264"/>
      <c r="AA155" s="1264"/>
      <c r="AB155" s="1264"/>
      <c r="AC155" s="1264"/>
      <c r="AD155" s="1264"/>
      <c r="AE155" s="1264"/>
      <c r="AF155" s="1264"/>
      <c r="AG155" s="1264"/>
      <c r="AH155" s="1264"/>
      <c r="AI155" s="1264"/>
      <c r="AJ155" s="1264"/>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264"/>
      <c r="BF155" s="1264"/>
      <c r="BG155" s="1264"/>
      <c r="BH155" s="1264"/>
      <c r="BI155" s="1264"/>
      <c r="BJ155" s="1264"/>
      <c r="BK155" s="1264"/>
      <c r="BL155" s="1264"/>
      <c r="BM155" s="1264"/>
      <c r="BN155" s="1264"/>
      <c r="BO155" s="1264"/>
      <c r="BP155" s="1264"/>
      <c r="BQ155" s="1264"/>
      <c r="BR155" s="1264"/>
      <c r="BS155" s="1264"/>
      <c r="BT155" s="1264"/>
      <c r="BU155" s="1264"/>
      <c r="BV155" s="1264"/>
      <c r="BW155" s="1264"/>
      <c r="BX155" s="1264"/>
      <c r="BY155" s="1264"/>
      <c r="BZ155" s="1264"/>
      <c r="CA155" s="1264"/>
      <c r="CB155" s="1264"/>
      <c r="CC155" s="1264"/>
      <c r="CD155" s="1264"/>
      <c r="CE155" s="1264"/>
      <c r="CF155" s="1264"/>
      <c r="CG155" s="1264"/>
      <c r="CH155" s="1264"/>
      <c r="CI155" s="1264"/>
      <c r="CJ155" s="1264"/>
      <c r="CK155" s="1264"/>
      <c r="CL155" s="1264"/>
      <c r="CM155" s="1264"/>
      <c r="CN155" s="1264"/>
      <c r="CO155" s="1264"/>
      <c r="CP155" s="1264"/>
      <c r="CQ155" s="1264"/>
      <c r="CR155" s="1264"/>
    </row>
    <row r="156" spans="1:96">
      <c r="A156" s="1261"/>
      <c r="B156" s="1262"/>
      <c r="C156" s="1263"/>
      <c r="D156" s="1262"/>
      <c r="E156" s="1262"/>
      <c r="F156" s="1262"/>
      <c r="G156" s="1262"/>
      <c r="H156" s="1262"/>
      <c r="I156" s="1264"/>
      <c r="J156" s="1264"/>
      <c r="K156" s="1264"/>
      <c r="L156" s="1264"/>
      <c r="M156" s="1264"/>
      <c r="N156" s="1264"/>
      <c r="O156" s="1264"/>
      <c r="P156" s="1264"/>
      <c r="Q156" s="1264"/>
      <c r="R156" s="1264"/>
      <c r="S156" s="1264"/>
      <c r="T156" s="1264"/>
      <c r="U156" s="1264"/>
      <c r="V156" s="1264"/>
      <c r="W156" s="1264"/>
      <c r="X156" s="1264"/>
      <c r="Y156" s="1264"/>
      <c r="Z156" s="1264"/>
      <c r="AA156" s="1264"/>
      <c r="AB156" s="1264"/>
      <c r="AC156" s="1264"/>
      <c r="AD156" s="1264"/>
      <c r="AE156" s="1264"/>
      <c r="AF156" s="1264"/>
      <c r="AG156" s="1264"/>
      <c r="AH156" s="1264"/>
      <c r="AI156" s="1264"/>
      <c r="AJ156" s="1264"/>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264"/>
      <c r="BF156" s="1264"/>
      <c r="BG156" s="1264"/>
      <c r="BH156" s="1264"/>
      <c r="BI156" s="1264"/>
      <c r="BJ156" s="1264"/>
      <c r="BK156" s="1264"/>
      <c r="BL156" s="1264"/>
      <c r="BM156" s="1264"/>
      <c r="BN156" s="1264"/>
      <c r="BO156" s="1264"/>
      <c r="BP156" s="1264"/>
      <c r="BQ156" s="1264"/>
      <c r="BR156" s="1264"/>
      <c r="BS156" s="1264"/>
      <c r="BT156" s="1264"/>
      <c r="BU156" s="1264"/>
      <c r="BV156" s="1264"/>
      <c r="BW156" s="1264"/>
      <c r="BX156" s="1264"/>
      <c r="BY156" s="1264"/>
      <c r="BZ156" s="1264"/>
      <c r="CA156" s="1264"/>
      <c r="CB156" s="1264"/>
      <c r="CC156" s="1264"/>
      <c r="CD156" s="1264"/>
      <c r="CE156" s="1264"/>
      <c r="CF156" s="1264"/>
      <c r="CG156" s="1264"/>
      <c r="CH156" s="1264"/>
      <c r="CI156" s="1264"/>
      <c r="CJ156" s="1264"/>
      <c r="CK156" s="1264"/>
      <c r="CL156" s="1264"/>
      <c r="CM156" s="1264"/>
      <c r="CN156" s="1264"/>
      <c r="CO156" s="1264"/>
      <c r="CP156" s="1264"/>
      <c r="CQ156" s="1264"/>
      <c r="CR156" s="1264"/>
    </row>
    <row r="157" spans="1:96">
      <c r="A157" s="1261"/>
      <c r="B157" s="1262"/>
      <c r="C157" s="1263"/>
      <c r="D157" s="1262"/>
      <c r="E157" s="1262"/>
      <c r="F157" s="1262"/>
      <c r="G157" s="1262"/>
      <c r="H157" s="1262"/>
      <c r="I157" s="1264"/>
      <c r="J157" s="1264"/>
      <c r="K157" s="1264"/>
      <c r="L157" s="1264"/>
      <c r="M157" s="1264"/>
      <c r="N157" s="1264"/>
      <c r="O157" s="1264"/>
      <c r="P157" s="1264"/>
      <c r="Q157" s="1264"/>
      <c r="R157" s="1264"/>
      <c r="S157" s="1264"/>
      <c r="T157" s="1264"/>
      <c r="U157" s="1264"/>
      <c r="V157" s="1264"/>
      <c r="W157" s="1264"/>
      <c r="X157" s="1264"/>
      <c r="Y157" s="1264"/>
      <c r="Z157" s="1264"/>
      <c r="AA157" s="1264"/>
      <c r="AB157" s="1264"/>
      <c r="AC157" s="1264"/>
      <c r="AD157" s="1264"/>
      <c r="AE157" s="1264"/>
      <c r="AF157" s="1264"/>
      <c r="AG157" s="1264"/>
      <c r="AH157" s="1264"/>
      <c r="AI157" s="1264"/>
      <c r="AJ157" s="1264"/>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264"/>
      <c r="BF157" s="1264"/>
      <c r="BG157" s="1264"/>
      <c r="BH157" s="1264"/>
      <c r="BI157" s="1264"/>
      <c r="BJ157" s="1264"/>
      <c r="BK157" s="1264"/>
      <c r="BL157" s="1264"/>
      <c r="BM157" s="1264"/>
      <c r="BN157" s="1264"/>
      <c r="BO157" s="1264"/>
      <c r="BP157" s="1264"/>
      <c r="BQ157" s="1264"/>
      <c r="BR157" s="1264"/>
      <c r="BS157" s="1264"/>
      <c r="BT157" s="1264"/>
      <c r="BU157" s="1264"/>
      <c r="BV157" s="1264"/>
      <c r="BW157" s="1264"/>
      <c r="BX157" s="1264"/>
      <c r="BY157" s="1264"/>
      <c r="BZ157" s="1264"/>
      <c r="CA157" s="1264"/>
      <c r="CB157" s="1264"/>
      <c r="CC157" s="1264"/>
      <c r="CD157" s="1264"/>
      <c r="CE157" s="1264"/>
      <c r="CF157" s="1264"/>
      <c r="CG157" s="1264"/>
      <c r="CH157" s="1264"/>
      <c r="CI157" s="1264"/>
      <c r="CJ157" s="1264"/>
      <c r="CK157" s="1264"/>
      <c r="CL157" s="1264"/>
      <c r="CM157" s="1264"/>
      <c r="CN157" s="1264"/>
      <c r="CO157" s="1264"/>
      <c r="CP157" s="1264"/>
      <c r="CQ157" s="1264"/>
      <c r="CR157" s="1264"/>
    </row>
    <row r="158" spans="1:96">
      <c r="A158" s="1261"/>
      <c r="B158" s="1262"/>
      <c r="C158" s="1263"/>
      <c r="D158" s="1262"/>
      <c r="E158" s="1262"/>
      <c r="F158" s="1262"/>
      <c r="G158" s="1262"/>
      <c r="H158" s="1262"/>
      <c r="I158" s="1264"/>
      <c r="J158" s="1264"/>
      <c r="K158" s="1264"/>
      <c r="L158" s="1264"/>
      <c r="M158" s="1264"/>
      <c r="N158" s="1264"/>
      <c r="O158" s="1264"/>
      <c r="P158" s="1264"/>
      <c r="Q158" s="1264"/>
      <c r="R158" s="1264"/>
      <c r="S158" s="1264"/>
      <c r="T158" s="1264"/>
      <c r="U158" s="1264"/>
      <c r="V158" s="1264"/>
      <c r="W158" s="1264"/>
      <c r="X158" s="1264"/>
      <c r="Y158" s="1264"/>
      <c r="Z158" s="1264"/>
      <c r="AA158" s="1264"/>
      <c r="AB158" s="1264"/>
      <c r="AC158" s="1264"/>
      <c r="AD158" s="1264"/>
      <c r="AE158" s="1264"/>
      <c r="AF158" s="1264"/>
      <c r="AG158" s="1264"/>
      <c r="AH158" s="1264"/>
      <c r="AI158" s="1264"/>
      <c r="AJ158" s="1264"/>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264"/>
      <c r="BF158" s="1264"/>
      <c r="BG158" s="1264"/>
      <c r="BH158" s="1264"/>
      <c r="BI158" s="1264"/>
      <c r="BJ158" s="1264"/>
      <c r="BK158" s="1264"/>
      <c r="BL158" s="1264"/>
      <c r="BM158" s="1264"/>
      <c r="BN158" s="1264"/>
      <c r="BO158" s="1264"/>
      <c r="BP158" s="1264"/>
      <c r="BQ158" s="1264"/>
      <c r="BR158" s="1264"/>
      <c r="BS158" s="1264"/>
      <c r="BT158" s="1264"/>
      <c r="BU158" s="1264"/>
      <c r="BV158" s="1264"/>
      <c r="BW158" s="1264"/>
      <c r="BX158" s="1264"/>
      <c r="BY158" s="1264"/>
      <c r="BZ158" s="1264"/>
      <c r="CA158" s="1264"/>
      <c r="CB158" s="1264"/>
      <c r="CC158" s="1264"/>
      <c r="CD158" s="1264"/>
      <c r="CE158" s="1264"/>
      <c r="CF158" s="1264"/>
      <c r="CG158" s="1264"/>
      <c r="CH158" s="1264"/>
      <c r="CI158" s="1264"/>
      <c r="CJ158" s="1264"/>
      <c r="CK158" s="1264"/>
      <c r="CL158" s="1264"/>
      <c r="CM158" s="1264"/>
      <c r="CN158" s="1264"/>
      <c r="CO158" s="1264"/>
      <c r="CP158" s="1264"/>
      <c r="CQ158" s="1264"/>
      <c r="CR158" s="1264"/>
    </row>
    <row r="159" spans="1:96">
      <c r="A159" s="1261"/>
      <c r="B159" s="1262"/>
      <c r="C159" s="1263"/>
      <c r="D159" s="1262"/>
      <c r="E159" s="1262"/>
      <c r="F159" s="1262"/>
      <c r="G159" s="1262"/>
      <c r="H159" s="1262"/>
      <c r="I159" s="1264"/>
      <c r="J159" s="1264"/>
      <c r="K159" s="1264"/>
      <c r="L159" s="1264"/>
      <c r="M159" s="1264"/>
      <c r="N159" s="1264"/>
      <c r="O159" s="1264"/>
      <c r="P159" s="1264"/>
      <c r="Q159" s="1264"/>
      <c r="R159" s="1264"/>
      <c r="S159" s="1264"/>
      <c r="T159" s="1264"/>
      <c r="U159" s="1264"/>
      <c r="V159" s="1264"/>
      <c r="W159" s="1264"/>
      <c r="X159" s="1264"/>
      <c r="Y159" s="1264"/>
      <c r="Z159" s="1264"/>
      <c r="AA159" s="1264"/>
      <c r="AB159" s="1264"/>
      <c r="AC159" s="1264"/>
      <c r="AD159" s="1264"/>
      <c r="AE159" s="1264"/>
      <c r="AF159" s="1264"/>
      <c r="AG159" s="1264"/>
      <c r="AH159" s="1264"/>
      <c r="AI159" s="1264"/>
      <c r="AJ159" s="1264"/>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264"/>
      <c r="BF159" s="1264"/>
      <c r="BG159" s="1264"/>
      <c r="BH159" s="1264"/>
      <c r="BI159" s="1264"/>
      <c r="BJ159" s="1264"/>
      <c r="BK159" s="1264"/>
      <c r="BL159" s="1264"/>
      <c r="BM159" s="1264"/>
      <c r="BN159" s="1264"/>
      <c r="BO159" s="1264"/>
      <c r="BP159" s="1264"/>
      <c r="BQ159" s="1264"/>
      <c r="BR159" s="1264"/>
      <c r="BS159" s="1264"/>
      <c r="BT159" s="1264"/>
      <c r="BU159" s="1264"/>
      <c r="BV159" s="1264"/>
      <c r="BW159" s="1264"/>
      <c r="BX159" s="1264"/>
      <c r="BY159" s="1264"/>
      <c r="BZ159" s="1264"/>
      <c r="CA159" s="1264"/>
      <c r="CB159" s="1264"/>
      <c r="CC159" s="1264"/>
      <c r="CD159" s="1264"/>
      <c r="CE159" s="1264"/>
      <c r="CF159" s="1264"/>
      <c r="CG159" s="1264"/>
      <c r="CH159" s="1264"/>
      <c r="CI159" s="1264"/>
      <c r="CJ159" s="1264"/>
      <c r="CK159" s="1264"/>
      <c r="CL159" s="1264"/>
      <c r="CM159" s="1264"/>
      <c r="CN159" s="1264"/>
      <c r="CO159" s="1264"/>
      <c r="CP159" s="1264"/>
      <c r="CQ159" s="1264"/>
      <c r="CR159" s="1264"/>
    </row>
    <row r="160" spans="1:96">
      <c r="A160" s="1261"/>
      <c r="B160" s="1262"/>
      <c r="C160" s="1263"/>
      <c r="D160" s="1262"/>
      <c r="E160" s="1262"/>
      <c r="F160" s="1262"/>
      <c r="G160" s="1262"/>
      <c r="H160" s="1262"/>
      <c r="I160" s="1264"/>
      <c r="J160" s="1264"/>
      <c r="K160" s="1264"/>
      <c r="L160" s="1264"/>
      <c r="M160" s="1264"/>
      <c r="N160" s="1264"/>
      <c r="O160" s="1264"/>
      <c r="P160" s="1264"/>
      <c r="Q160" s="1264"/>
      <c r="R160" s="1264"/>
      <c r="S160" s="1264"/>
      <c r="T160" s="1264"/>
      <c r="U160" s="1264"/>
      <c r="V160" s="1264"/>
      <c r="W160" s="1264"/>
      <c r="X160" s="1264"/>
      <c r="Y160" s="1264"/>
      <c r="Z160" s="1264"/>
      <c r="AA160" s="1264"/>
      <c r="AB160" s="1264"/>
      <c r="AC160" s="1264"/>
      <c r="AD160" s="1264"/>
      <c r="AE160" s="1264"/>
      <c r="AF160" s="1264"/>
      <c r="AG160" s="1264"/>
      <c r="AH160" s="1264"/>
      <c r="AI160" s="1264"/>
      <c r="AJ160" s="1264"/>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264"/>
      <c r="BF160" s="1264"/>
      <c r="BG160" s="1264"/>
      <c r="BH160" s="1264"/>
      <c r="BI160" s="1264"/>
      <c r="BJ160" s="1264"/>
      <c r="BK160" s="1264"/>
      <c r="BL160" s="1264"/>
      <c r="BM160" s="1264"/>
      <c r="BN160" s="1264"/>
      <c r="BO160" s="1264"/>
      <c r="BP160" s="1264"/>
      <c r="BQ160" s="1264"/>
      <c r="BR160" s="1264"/>
      <c r="BS160" s="1264"/>
      <c r="BT160" s="1264"/>
      <c r="BU160" s="1264"/>
      <c r="BV160" s="1264"/>
      <c r="BW160" s="1264"/>
      <c r="BX160" s="1264"/>
      <c r="BY160" s="1264"/>
      <c r="BZ160" s="1264"/>
      <c r="CA160" s="1264"/>
      <c r="CB160" s="1264"/>
      <c r="CC160" s="1264"/>
      <c r="CD160" s="1264"/>
      <c r="CE160" s="1264"/>
      <c r="CF160" s="1264"/>
      <c r="CG160" s="1264"/>
      <c r="CH160" s="1264"/>
      <c r="CI160" s="1264"/>
      <c r="CJ160" s="1264"/>
      <c r="CK160" s="1264"/>
      <c r="CL160" s="1264"/>
      <c r="CM160" s="1264"/>
      <c r="CN160" s="1264"/>
      <c r="CO160" s="1264"/>
      <c r="CP160" s="1264"/>
      <c r="CQ160" s="1264"/>
      <c r="CR160" s="1264"/>
    </row>
    <row r="161" spans="1:96">
      <c r="A161" s="1261"/>
      <c r="B161" s="1262"/>
      <c r="C161" s="1263"/>
      <c r="D161" s="1262"/>
      <c r="E161" s="1262"/>
      <c r="F161" s="1262"/>
      <c r="G161" s="1262"/>
      <c r="H161" s="1262"/>
      <c r="I161" s="1264"/>
      <c r="J161" s="1264"/>
      <c r="K161" s="1264"/>
      <c r="L161" s="1264"/>
      <c r="M161" s="1264"/>
      <c r="N161" s="1264"/>
      <c r="O161" s="1264"/>
      <c r="P161" s="1264"/>
      <c r="Q161" s="1264"/>
      <c r="R161" s="1264"/>
      <c r="S161" s="1264"/>
      <c r="T161" s="1264"/>
      <c r="U161" s="1264"/>
      <c r="V161" s="1264"/>
      <c r="W161" s="1264"/>
      <c r="X161" s="1264"/>
      <c r="Y161" s="1264"/>
      <c r="Z161" s="1264"/>
      <c r="AA161" s="1264"/>
      <c r="AB161" s="1264"/>
      <c r="AC161" s="1264"/>
      <c r="AD161" s="1264"/>
      <c r="AE161" s="1264"/>
      <c r="AF161" s="1264"/>
      <c r="AG161" s="1264"/>
      <c r="AH161" s="1264"/>
      <c r="AI161" s="1264"/>
      <c r="AJ161" s="1264"/>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264"/>
      <c r="BF161" s="1264"/>
      <c r="BG161" s="1264"/>
      <c r="BH161" s="1264"/>
      <c r="BI161" s="1264"/>
      <c r="BJ161" s="1264"/>
      <c r="BK161" s="1264"/>
      <c r="BL161" s="1264"/>
      <c r="BM161" s="1264"/>
      <c r="BN161" s="1264"/>
      <c r="BO161" s="1264"/>
      <c r="BP161" s="1264"/>
      <c r="BQ161" s="1264"/>
      <c r="BR161" s="1264"/>
      <c r="BS161" s="1264"/>
      <c r="BT161" s="1264"/>
      <c r="BU161" s="1264"/>
      <c r="BV161" s="1264"/>
      <c r="BW161" s="1264"/>
      <c r="BX161" s="1264"/>
      <c r="BY161" s="1264"/>
      <c r="BZ161" s="1264"/>
      <c r="CA161" s="1264"/>
      <c r="CB161" s="1264"/>
      <c r="CC161" s="1264"/>
      <c r="CD161" s="1264"/>
      <c r="CE161" s="1264"/>
      <c r="CF161" s="1264"/>
      <c r="CG161" s="1264"/>
      <c r="CH161" s="1264"/>
      <c r="CI161" s="1264"/>
      <c r="CJ161" s="1264"/>
      <c r="CK161" s="1264"/>
      <c r="CL161" s="1264"/>
      <c r="CM161" s="1264"/>
      <c r="CN161" s="1264"/>
      <c r="CO161" s="1264"/>
      <c r="CP161" s="1264"/>
      <c r="CQ161" s="1264"/>
      <c r="CR161" s="1264"/>
    </row>
    <row r="162" spans="1:96">
      <c r="A162" s="1261"/>
      <c r="B162" s="1262"/>
      <c r="C162" s="1263"/>
      <c r="D162" s="1262"/>
      <c r="E162" s="1262"/>
      <c r="F162" s="1262"/>
      <c r="G162" s="1262"/>
      <c r="H162" s="1262"/>
      <c r="I162" s="1264"/>
      <c r="J162" s="1264"/>
      <c r="K162" s="1264"/>
      <c r="L162" s="1264"/>
      <c r="M162" s="1264"/>
      <c r="N162" s="1264"/>
      <c r="O162" s="1264"/>
      <c r="P162" s="1264"/>
      <c r="Q162" s="1264"/>
      <c r="R162" s="1264"/>
      <c r="S162" s="1264"/>
      <c r="T162" s="1264"/>
      <c r="U162" s="1264"/>
      <c r="V162" s="1264"/>
      <c r="W162" s="1264"/>
      <c r="X162" s="1264"/>
      <c r="Y162" s="1264"/>
      <c r="Z162" s="1264"/>
      <c r="AA162" s="1264"/>
      <c r="AB162" s="1264"/>
      <c r="AC162" s="1264"/>
      <c r="AD162" s="1264"/>
      <c r="AE162" s="1264"/>
      <c r="AF162" s="1264"/>
      <c r="AG162" s="1264"/>
      <c r="AH162" s="1264"/>
      <c r="AI162" s="1264"/>
      <c r="AJ162" s="1264"/>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264"/>
      <c r="BF162" s="1264"/>
      <c r="BG162" s="1264"/>
      <c r="BH162" s="1264"/>
      <c r="BI162" s="1264"/>
      <c r="BJ162" s="1264"/>
      <c r="BK162" s="1264"/>
      <c r="BL162" s="1264"/>
      <c r="BM162" s="1264"/>
      <c r="BN162" s="1264"/>
      <c r="BO162" s="1264"/>
      <c r="BP162" s="1264"/>
      <c r="BQ162" s="1264"/>
      <c r="BR162" s="1264"/>
      <c r="BS162" s="1264"/>
      <c r="BT162" s="1264"/>
      <c r="BU162" s="1264"/>
      <c r="BV162" s="1264"/>
      <c r="BW162" s="1264"/>
      <c r="BX162" s="1264"/>
      <c r="BY162" s="1264"/>
      <c r="BZ162" s="1264"/>
      <c r="CA162" s="1264"/>
      <c r="CB162" s="1264"/>
      <c r="CC162" s="1264"/>
      <c r="CD162" s="1264"/>
      <c r="CE162" s="1264"/>
      <c r="CF162" s="1264"/>
      <c r="CG162" s="1264"/>
      <c r="CH162" s="1264"/>
      <c r="CI162" s="1264"/>
      <c r="CJ162" s="1264"/>
      <c r="CK162" s="1264"/>
      <c r="CL162" s="1264"/>
      <c r="CM162" s="1264"/>
      <c r="CN162" s="1264"/>
      <c r="CO162" s="1264"/>
      <c r="CP162" s="1264"/>
      <c r="CQ162" s="1264"/>
      <c r="CR162" s="1264"/>
    </row>
    <row r="163" spans="1:96">
      <c r="A163" s="1261"/>
      <c r="B163" s="1262"/>
      <c r="C163" s="1263"/>
      <c r="D163" s="1262"/>
      <c r="E163" s="1262"/>
      <c r="F163" s="1262"/>
      <c r="G163" s="1262"/>
      <c r="H163" s="1262"/>
      <c r="I163" s="1264"/>
      <c r="J163" s="1264"/>
      <c r="K163" s="1264"/>
      <c r="L163" s="1264"/>
      <c r="M163" s="1264"/>
      <c r="N163" s="1264"/>
      <c r="O163" s="1264"/>
      <c r="P163" s="1264"/>
      <c r="Q163" s="1264"/>
      <c r="R163" s="1264"/>
      <c r="S163" s="1264"/>
      <c r="T163" s="1264"/>
      <c r="U163" s="1264"/>
      <c r="V163" s="1264"/>
      <c r="W163" s="1264"/>
      <c r="X163" s="1264"/>
      <c r="Y163" s="1264"/>
      <c r="Z163" s="1264"/>
      <c r="AA163" s="1264"/>
      <c r="AB163" s="1264"/>
      <c r="AC163" s="1264"/>
      <c r="AD163" s="1264"/>
      <c r="AE163" s="1264"/>
      <c r="AF163" s="1264"/>
      <c r="AG163" s="1264"/>
      <c r="AH163" s="1264"/>
      <c r="AI163" s="1264"/>
      <c r="AJ163" s="1264"/>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264"/>
      <c r="BF163" s="1264"/>
      <c r="BG163" s="1264"/>
      <c r="BH163" s="1264"/>
      <c r="BI163" s="1264"/>
      <c r="BJ163" s="1264"/>
      <c r="BK163" s="1264"/>
      <c r="BL163" s="1264"/>
      <c r="BM163" s="1264"/>
      <c r="BN163" s="1264"/>
      <c r="BO163" s="1264"/>
      <c r="BP163" s="1264"/>
      <c r="BQ163" s="1264"/>
      <c r="BR163" s="1264"/>
      <c r="BS163" s="1264"/>
      <c r="BT163" s="1264"/>
      <c r="BU163" s="1264"/>
      <c r="BV163" s="1264"/>
      <c r="BW163" s="1264"/>
      <c r="BX163" s="1264"/>
      <c r="BY163" s="1264"/>
      <c r="BZ163" s="1264"/>
      <c r="CA163" s="1264"/>
      <c r="CB163" s="1264"/>
      <c r="CC163" s="1264"/>
      <c r="CD163" s="1264"/>
      <c r="CE163" s="1264"/>
      <c r="CF163" s="1264"/>
      <c r="CG163" s="1264"/>
      <c r="CH163" s="1264"/>
      <c r="CI163" s="1264"/>
      <c r="CJ163" s="1264"/>
      <c r="CK163" s="1264"/>
      <c r="CL163" s="1264"/>
      <c r="CM163" s="1264"/>
      <c r="CN163" s="1264"/>
      <c r="CO163" s="1264"/>
      <c r="CP163" s="1264"/>
      <c r="CQ163" s="1264"/>
      <c r="CR163" s="1264"/>
    </row>
    <row r="164" spans="1:96">
      <c r="A164" s="1261"/>
      <c r="B164" s="1262"/>
      <c r="C164" s="1263"/>
      <c r="D164" s="1262"/>
      <c r="E164" s="1262"/>
      <c r="F164" s="1262"/>
      <c r="G164" s="1262"/>
      <c r="H164" s="1262"/>
      <c r="I164" s="1264"/>
      <c r="J164" s="1264"/>
      <c r="K164" s="1264"/>
      <c r="L164" s="1264"/>
      <c r="M164" s="1264"/>
      <c r="N164" s="1264"/>
      <c r="O164" s="1264"/>
      <c r="P164" s="1264"/>
      <c r="Q164" s="1264"/>
      <c r="R164" s="1264"/>
      <c r="S164" s="1264"/>
      <c r="T164" s="1264"/>
      <c r="U164" s="1264"/>
      <c r="V164" s="1264"/>
      <c r="W164" s="1264"/>
      <c r="X164" s="1264"/>
      <c r="Y164" s="1264"/>
      <c r="Z164" s="1264"/>
      <c r="AA164" s="1264"/>
      <c r="AB164" s="1264"/>
      <c r="AC164" s="1264"/>
      <c r="AD164" s="1264"/>
      <c r="AE164" s="1264"/>
      <c r="AF164" s="1264"/>
      <c r="AG164" s="1264"/>
      <c r="AH164" s="1264"/>
      <c r="AI164" s="1264"/>
      <c r="AJ164" s="1264"/>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264"/>
      <c r="BF164" s="1264"/>
      <c r="BG164" s="1264"/>
      <c r="BH164" s="1264"/>
      <c r="BI164" s="1264"/>
      <c r="BJ164" s="1264"/>
      <c r="BK164" s="1264"/>
      <c r="BL164" s="1264"/>
      <c r="BM164" s="1264"/>
      <c r="BN164" s="1264"/>
      <c r="BO164" s="1264"/>
      <c r="BP164" s="1264"/>
      <c r="BQ164" s="1264"/>
      <c r="BR164" s="1264"/>
      <c r="BS164" s="1264"/>
      <c r="BT164" s="1264"/>
      <c r="BU164" s="1264"/>
      <c r="BV164" s="1264"/>
      <c r="BW164" s="1264"/>
      <c r="BX164" s="1264"/>
      <c r="BY164" s="1264"/>
      <c r="BZ164" s="1264"/>
      <c r="CA164" s="1264"/>
      <c r="CB164" s="1264"/>
      <c r="CC164" s="1264"/>
      <c r="CD164" s="1264"/>
      <c r="CE164" s="1264"/>
      <c r="CF164" s="1264"/>
      <c r="CG164" s="1264"/>
      <c r="CH164" s="1264"/>
      <c r="CI164" s="1264"/>
      <c r="CJ164" s="1264"/>
      <c r="CK164" s="1264"/>
      <c r="CL164" s="1264"/>
      <c r="CM164" s="1264"/>
      <c r="CN164" s="1264"/>
      <c r="CO164" s="1264"/>
      <c r="CP164" s="1264"/>
      <c r="CQ164" s="1264"/>
      <c r="CR164" s="1264"/>
    </row>
    <row r="165" spans="1:96">
      <c r="A165" s="1261"/>
      <c r="B165" s="1262"/>
      <c r="C165" s="1263"/>
      <c r="D165" s="1262"/>
      <c r="E165" s="1262"/>
      <c r="F165" s="1262"/>
      <c r="G165" s="1262"/>
      <c r="H165" s="1262"/>
      <c r="I165" s="1264"/>
      <c r="J165" s="1264"/>
      <c r="K165" s="1264"/>
      <c r="L165" s="1264"/>
      <c r="M165" s="1264"/>
      <c r="N165" s="1264"/>
      <c r="O165" s="1264"/>
      <c r="P165" s="1264"/>
      <c r="Q165" s="1264"/>
      <c r="R165" s="1264"/>
      <c r="S165" s="1264"/>
      <c r="T165" s="1264"/>
      <c r="U165" s="1264"/>
      <c r="V165" s="1264"/>
      <c r="W165" s="1264"/>
      <c r="X165" s="1264"/>
      <c r="Y165" s="1264"/>
      <c r="Z165" s="1264"/>
      <c r="AA165" s="1264"/>
      <c r="AB165" s="1264"/>
      <c r="AC165" s="1264"/>
      <c r="AD165" s="1264"/>
      <c r="AE165" s="1264"/>
      <c r="AF165" s="1264"/>
      <c r="AG165" s="1264"/>
      <c r="AH165" s="1264"/>
      <c r="AI165" s="1264"/>
      <c r="AJ165" s="1264"/>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264"/>
      <c r="BF165" s="1264"/>
      <c r="BG165" s="1264"/>
      <c r="BH165" s="1264"/>
      <c r="BI165" s="1264"/>
      <c r="BJ165" s="1264"/>
      <c r="BK165" s="1264"/>
      <c r="BL165" s="1264"/>
      <c r="BM165" s="1264"/>
      <c r="BN165" s="1264"/>
      <c r="BO165" s="1264"/>
      <c r="BP165" s="1264"/>
      <c r="BQ165" s="1264"/>
      <c r="BR165" s="1264"/>
      <c r="BS165" s="1264"/>
      <c r="BT165" s="1264"/>
      <c r="BU165" s="1264"/>
      <c r="BV165" s="1264"/>
      <c r="BW165" s="1264"/>
      <c r="BX165" s="1264"/>
      <c r="BY165" s="1264"/>
      <c r="BZ165" s="1264"/>
      <c r="CA165" s="1264"/>
      <c r="CB165" s="1264"/>
      <c r="CC165" s="1264"/>
      <c r="CD165" s="1264"/>
      <c r="CE165" s="1264"/>
      <c r="CF165" s="1264"/>
      <c r="CG165" s="1264"/>
      <c r="CH165" s="1264"/>
      <c r="CI165" s="1264"/>
      <c r="CJ165" s="1264"/>
      <c r="CK165" s="1264"/>
      <c r="CL165" s="1264"/>
      <c r="CM165" s="1264"/>
      <c r="CN165" s="1264"/>
      <c r="CO165" s="1264"/>
      <c r="CP165" s="1264"/>
      <c r="CQ165" s="1264"/>
      <c r="CR165" s="1264"/>
    </row>
    <row r="166" spans="1:96">
      <c r="A166" s="1261"/>
      <c r="B166" s="1262"/>
      <c r="C166" s="1263"/>
      <c r="D166" s="1262"/>
      <c r="E166" s="1262"/>
      <c r="F166" s="1262"/>
      <c r="G166" s="1262"/>
      <c r="H166" s="1262"/>
      <c r="I166" s="1264"/>
      <c r="J166" s="1264"/>
      <c r="K166" s="1264"/>
      <c r="L166" s="1264"/>
      <c r="M166" s="1264"/>
      <c r="N166" s="1264"/>
      <c r="O166" s="1264"/>
      <c r="P166" s="1264"/>
      <c r="Q166" s="1264"/>
      <c r="R166" s="1264"/>
      <c r="S166" s="1264"/>
      <c r="T166" s="1264"/>
      <c r="U166" s="1264"/>
      <c r="V166" s="1264"/>
      <c r="W166" s="1264"/>
      <c r="X166" s="1264"/>
      <c r="Y166" s="1264"/>
      <c r="Z166" s="1264"/>
      <c r="AA166" s="1264"/>
      <c r="AB166" s="1264"/>
      <c r="AC166" s="1264"/>
      <c r="AD166" s="1264"/>
      <c r="AE166" s="1264"/>
      <c r="AF166" s="1264"/>
      <c r="AG166" s="1264"/>
      <c r="AH166" s="1264"/>
      <c r="AI166" s="1264"/>
      <c r="AJ166" s="1264"/>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264"/>
      <c r="BF166" s="1264"/>
      <c r="BG166" s="1264"/>
      <c r="BH166" s="1264"/>
      <c r="BI166" s="1264"/>
      <c r="BJ166" s="1264"/>
      <c r="BK166" s="1264"/>
      <c r="BL166" s="1264"/>
      <c r="BM166" s="1264"/>
      <c r="BN166" s="1264"/>
      <c r="BO166" s="1264"/>
      <c r="BP166" s="1264"/>
      <c r="BQ166" s="1264"/>
      <c r="BR166" s="1264"/>
      <c r="BS166" s="1264"/>
      <c r="BT166" s="1264"/>
      <c r="BU166" s="1264"/>
      <c r="BV166" s="1264"/>
      <c r="BW166" s="1264"/>
      <c r="BX166" s="1264"/>
      <c r="BY166" s="1264"/>
      <c r="BZ166" s="1264"/>
      <c r="CA166" s="1264"/>
      <c r="CB166" s="1264"/>
      <c r="CC166" s="1264"/>
      <c r="CD166" s="1264"/>
      <c r="CE166" s="1264"/>
      <c r="CF166" s="1264"/>
      <c r="CG166" s="1264"/>
      <c r="CH166" s="1264"/>
      <c r="CI166" s="1264"/>
      <c r="CJ166" s="1264"/>
      <c r="CK166" s="1264"/>
      <c r="CL166" s="1264"/>
      <c r="CM166" s="1264"/>
      <c r="CN166" s="1264"/>
      <c r="CO166" s="1264"/>
      <c r="CP166" s="1264"/>
      <c r="CQ166" s="1264"/>
      <c r="CR166" s="1264"/>
    </row>
    <row r="167" spans="1:96">
      <c r="A167" s="1261"/>
      <c r="B167" s="1262"/>
      <c r="C167" s="1263"/>
      <c r="D167" s="1262"/>
      <c r="E167" s="1262"/>
      <c r="F167" s="1262"/>
      <c r="G167" s="1262"/>
      <c r="H167" s="1262"/>
      <c r="I167" s="1264"/>
      <c r="J167" s="1264"/>
      <c r="K167" s="1264"/>
      <c r="L167" s="1264"/>
      <c r="M167" s="1264"/>
      <c r="N167" s="1264"/>
      <c r="O167" s="1264"/>
      <c r="P167" s="1264"/>
      <c r="Q167" s="1264"/>
      <c r="R167" s="1264"/>
      <c r="S167" s="1264"/>
      <c r="T167" s="1264"/>
      <c r="U167" s="1264"/>
      <c r="V167" s="1264"/>
      <c r="W167" s="1264"/>
      <c r="X167" s="1264"/>
      <c r="Y167" s="1264"/>
      <c r="Z167" s="1264"/>
      <c r="AA167" s="1264"/>
      <c r="AB167" s="1264"/>
      <c r="AC167" s="1264"/>
      <c r="AD167" s="1264"/>
      <c r="AE167" s="1264"/>
      <c r="AF167" s="1264"/>
      <c r="AG167" s="1264"/>
      <c r="AH167" s="1264"/>
      <c r="AI167" s="1264"/>
      <c r="AJ167" s="1264"/>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264"/>
      <c r="BF167" s="1264"/>
      <c r="BG167" s="1264"/>
      <c r="BH167" s="1264"/>
      <c r="BI167" s="1264"/>
      <c r="BJ167" s="1264"/>
      <c r="BK167" s="1264"/>
      <c r="BL167" s="1264"/>
      <c r="BM167" s="1264"/>
      <c r="BN167" s="1264"/>
      <c r="BO167" s="1264"/>
      <c r="BP167" s="1264"/>
      <c r="BQ167" s="1264"/>
      <c r="BR167" s="1264"/>
      <c r="BS167" s="1264"/>
      <c r="BT167" s="1264"/>
      <c r="BU167" s="1264"/>
      <c r="BV167" s="1264"/>
      <c r="BW167" s="1264"/>
      <c r="BX167" s="1264"/>
      <c r="BY167" s="1264"/>
      <c r="BZ167" s="1264"/>
      <c r="CA167" s="1264"/>
      <c r="CB167" s="1264"/>
      <c r="CC167" s="1264"/>
      <c r="CD167" s="1264"/>
      <c r="CE167" s="1264"/>
      <c r="CF167" s="1264"/>
      <c r="CG167" s="1264"/>
      <c r="CH167" s="1264"/>
      <c r="CI167" s="1264"/>
      <c r="CJ167" s="1264"/>
      <c r="CK167" s="1264"/>
      <c r="CL167" s="1264"/>
      <c r="CM167" s="1264"/>
      <c r="CN167" s="1264"/>
      <c r="CO167" s="1264"/>
      <c r="CP167" s="1264"/>
      <c r="CQ167" s="1264"/>
      <c r="CR167" s="1264"/>
    </row>
    <row r="168" spans="1:96">
      <c r="A168" s="1261"/>
      <c r="B168" s="1262"/>
      <c r="C168" s="1263"/>
      <c r="D168" s="1262"/>
      <c r="E168" s="1262"/>
      <c r="F168" s="1262"/>
      <c r="G168" s="1262"/>
      <c r="H168" s="1262"/>
      <c r="I168" s="1264"/>
      <c r="J168" s="1264"/>
      <c r="K168" s="1264"/>
      <c r="L168" s="1264"/>
      <c r="M168" s="1264"/>
      <c r="N168" s="1264"/>
      <c r="O168" s="1264"/>
      <c r="P168" s="1264"/>
      <c r="Q168" s="1264"/>
      <c r="R168" s="1264"/>
      <c r="S168" s="1264"/>
      <c r="T168" s="1264"/>
      <c r="U168" s="1264"/>
      <c r="V168" s="1264"/>
      <c r="W168" s="1264"/>
      <c r="X168" s="1264"/>
      <c r="Y168" s="1264"/>
      <c r="Z168" s="1264"/>
      <c r="AA168" s="1264"/>
      <c r="AB168" s="1264"/>
      <c r="AC168" s="1264"/>
      <c r="AD168" s="1264"/>
      <c r="AE168" s="1264"/>
      <c r="AF168" s="1264"/>
      <c r="AG168" s="1264"/>
      <c r="AH168" s="1264"/>
      <c r="AI168" s="1264"/>
      <c r="AJ168" s="1264"/>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264"/>
      <c r="BF168" s="1264"/>
      <c r="BG168" s="1264"/>
      <c r="BH168" s="1264"/>
      <c r="BI168" s="1264"/>
      <c r="BJ168" s="1264"/>
      <c r="BK168" s="1264"/>
      <c r="BL168" s="1264"/>
      <c r="BM168" s="1264"/>
      <c r="BN168" s="1264"/>
      <c r="BO168" s="1264"/>
      <c r="BP168" s="1264"/>
      <c r="BQ168" s="1264"/>
      <c r="BR168" s="1264"/>
      <c r="BS168" s="1264"/>
      <c r="BT168" s="1264"/>
      <c r="BU168" s="1264"/>
      <c r="BV168" s="1264"/>
      <c r="BW168" s="1264"/>
      <c r="BX168" s="1264"/>
      <c r="BY168" s="1264"/>
      <c r="BZ168" s="1264"/>
      <c r="CA168" s="1264"/>
      <c r="CB168" s="1264"/>
      <c r="CC168" s="1264"/>
      <c r="CD168" s="1264"/>
      <c r="CE168" s="1264"/>
      <c r="CF168" s="1264"/>
      <c r="CG168" s="1264"/>
      <c r="CH168" s="1264"/>
      <c r="CI168" s="1264"/>
      <c r="CJ168" s="1264"/>
      <c r="CK168" s="1264"/>
      <c r="CL168" s="1264"/>
      <c r="CM168" s="1264"/>
      <c r="CN168" s="1264"/>
      <c r="CO168" s="1264"/>
      <c r="CP168" s="1264"/>
      <c r="CQ168" s="1264"/>
      <c r="CR168" s="1264"/>
    </row>
    <row r="169" spans="1:96">
      <c r="A169" s="1261"/>
      <c r="B169" s="1262"/>
      <c r="C169" s="1263"/>
      <c r="D169" s="1262"/>
      <c r="E169" s="1262"/>
      <c r="F169" s="1262"/>
      <c r="G169" s="1262"/>
      <c r="H169" s="1262"/>
      <c r="I169" s="1264"/>
      <c r="J169" s="1264"/>
      <c r="K169" s="1264"/>
      <c r="L169" s="1264"/>
      <c r="M169" s="1264"/>
      <c r="N169" s="1264"/>
      <c r="O169" s="1264"/>
      <c r="P169" s="1264"/>
      <c r="Q169" s="1264"/>
      <c r="R169" s="1264"/>
      <c r="S169" s="1264"/>
      <c r="T169" s="1264"/>
      <c r="U169" s="1264"/>
      <c r="V169" s="1264"/>
      <c r="W169" s="1264"/>
      <c r="X169" s="1264"/>
      <c r="Y169" s="1264"/>
      <c r="Z169" s="1264"/>
      <c r="AA169" s="1264"/>
      <c r="AB169" s="1264"/>
      <c r="AC169" s="1264"/>
      <c r="AD169" s="1264"/>
      <c r="AE169" s="1264"/>
      <c r="AF169" s="1264"/>
      <c r="AG169" s="1264"/>
      <c r="AH169" s="1264"/>
      <c r="AI169" s="1264"/>
      <c r="AJ169" s="1264"/>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264"/>
      <c r="BF169" s="1264"/>
      <c r="BG169" s="1264"/>
      <c r="BH169" s="1264"/>
      <c r="BI169" s="1264"/>
      <c r="BJ169" s="1264"/>
      <c r="BK169" s="1264"/>
      <c r="BL169" s="1264"/>
      <c r="BM169" s="1264"/>
      <c r="BN169" s="1264"/>
      <c r="BO169" s="1264"/>
      <c r="BP169" s="1264"/>
      <c r="BQ169" s="1264"/>
      <c r="BR169" s="1264"/>
      <c r="BS169" s="1264"/>
      <c r="BT169" s="1264"/>
      <c r="BU169" s="1264"/>
      <c r="BV169" s="1264"/>
      <c r="BW169" s="1264"/>
      <c r="BX169" s="1264"/>
      <c r="BY169" s="1264"/>
      <c r="BZ169" s="1264"/>
      <c r="CA169" s="1264"/>
      <c r="CB169" s="1264"/>
      <c r="CC169" s="1264"/>
      <c r="CD169" s="1264"/>
      <c r="CE169" s="1264"/>
      <c r="CF169" s="1264"/>
      <c r="CG169" s="1264"/>
      <c r="CH169" s="1264"/>
      <c r="CI169" s="1264"/>
      <c r="CJ169" s="1264"/>
      <c r="CK169" s="1264"/>
      <c r="CL169" s="1264"/>
      <c r="CM169" s="1264"/>
      <c r="CN169" s="1264"/>
      <c r="CO169" s="1264"/>
      <c r="CP169" s="1264"/>
      <c r="CQ169" s="1264"/>
      <c r="CR169" s="1264"/>
    </row>
    <row r="170" spans="1:96">
      <c r="A170" s="1261"/>
      <c r="B170" s="1262"/>
      <c r="C170" s="1263"/>
      <c r="D170" s="1262"/>
      <c r="E170" s="1262"/>
      <c r="F170" s="1262"/>
      <c r="G170" s="1262"/>
      <c r="H170" s="1262"/>
      <c r="I170" s="1264"/>
      <c r="J170" s="1264"/>
      <c r="K170" s="1264"/>
      <c r="L170" s="1264"/>
      <c r="M170" s="1264"/>
      <c r="N170" s="1264"/>
      <c r="O170" s="1264"/>
      <c r="P170" s="1264"/>
      <c r="Q170" s="1264"/>
      <c r="R170" s="1264"/>
      <c r="S170" s="1264"/>
      <c r="T170" s="1264"/>
      <c r="U170" s="1264"/>
      <c r="V170" s="1264"/>
      <c r="W170" s="1264"/>
      <c r="X170" s="1264"/>
      <c r="Y170" s="1264"/>
      <c r="Z170" s="1264"/>
      <c r="AA170" s="1264"/>
      <c r="AB170" s="1264"/>
      <c r="AC170" s="1264"/>
      <c r="AD170" s="1264"/>
      <c r="AE170" s="1264"/>
      <c r="AF170" s="1264"/>
      <c r="AG170" s="1264"/>
      <c r="AH170" s="1264"/>
      <c r="AI170" s="1264"/>
      <c r="AJ170" s="1264"/>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264"/>
      <c r="BF170" s="1264"/>
      <c r="BG170" s="1264"/>
      <c r="BH170" s="1264"/>
      <c r="BI170" s="1264"/>
      <c r="BJ170" s="1264"/>
      <c r="BK170" s="1264"/>
      <c r="BL170" s="1264"/>
      <c r="BM170" s="1264"/>
      <c r="BN170" s="1264"/>
      <c r="BO170" s="1264"/>
      <c r="BP170" s="1264"/>
      <c r="BQ170" s="1264"/>
      <c r="BR170" s="1264"/>
      <c r="BS170" s="1264"/>
      <c r="BT170" s="1264"/>
      <c r="BU170" s="1264"/>
      <c r="BV170" s="1264"/>
      <c r="BW170" s="1264"/>
      <c r="BX170" s="1264"/>
      <c r="BY170" s="1264"/>
      <c r="BZ170" s="1264"/>
      <c r="CA170" s="1264"/>
      <c r="CB170" s="1264"/>
      <c r="CC170" s="1264"/>
      <c r="CD170" s="1264"/>
      <c r="CE170" s="1264"/>
      <c r="CF170" s="1264"/>
      <c r="CG170" s="1264"/>
      <c r="CH170" s="1264"/>
      <c r="CI170" s="1264"/>
      <c r="CJ170" s="1264"/>
      <c r="CK170" s="1264"/>
      <c r="CL170" s="1264"/>
      <c r="CM170" s="1264"/>
      <c r="CN170" s="1264"/>
      <c r="CO170" s="1264"/>
      <c r="CP170" s="1264"/>
      <c r="CQ170" s="1264"/>
      <c r="CR170" s="1264"/>
    </row>
    <row r="171" spans="1:96">
      <c r="A171" s="1261"/>
      <c r="B171" s="1262"/>
      <c r="C171" s="1263"/>
      <c r="D171" s="1262"/>
      <c r="E171" s="1262"/>
      <c r="F171" s="1262"/>
      <c r="G171" s="1262"/>
      <c r="H171" s="1262"/>
      <c r="I171" s="1264"/>
      <c r="J171" s="1264"/>
      <c r="K171" s="1264"/>
      <c r="L171" s="1264"/>
      <c r="M171" s="1264"/>
      <c r="N171" s="1264"/>
      <c r="O171" s="1264"/>
      <c r="P171" s="1264"/>
      <c r="Q171" s="1264"/>
      <c r="R171" s="1264"/>
      <c r="S171" s="1264"/>
      <c r="T171" s="1264"/>
      <c r="U171" s="1264"/>
      <c r="V171" s="1264"/>
      <c r="W171" s="1264"/>
      <c r="X171" s="1264"/>
      <c r="Y171" s="1264"/>
      <c r="Z171" s="1264"/>
      <c r="AA171" s="1264"/>
      <c r="AB171" s="1264"/>
      <c r="AC171" s="1264"/>
      <c r="AD171" s="1264"/>
      <c r="AE171" s="1264"/>
      <c r="AF171" s="1264"/>
      <c r="AG171" s="1264"/>
      <c r="AH171" s="1264"/>
      <c r="AI171" s="1264"/>
      <c r="AJ171" s="1264"/>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264"/>
      <c r="BF171" s="1264"/>
      <c r="BG171" s="1264"/>
      <c r="BH171" s="1264"/>
      <c r="BI171" s="1264"/>
      <c r="BJ171" s="1264"/>
      <c r="BK171" s="1264"/>
      <c r="BL171" s="1264"/>
      <c r="BM171" s="1264"/>
      <c r="BN171" s="1264"/>
      <c r="BO171" s="1264"/>
      <c r="BP171" s="1264"/>
      <c r="BQ171" s="1264"/>
      <c r="BR171" s="1264"/>
      <c r="BS171" s="1264"/>
      <c r="BT171" s="1264"/>
      <c r="BU171" s="1264"/>
      <c r="BV171" s="1264"/>
      <c r="BW171" s="1264"/>
      <c r="BX171" s="1264"/>
      <c r="BY171" s="1264"/>
      <c r="BZ171" s="1264"/>
      <c r="CA171" s="1264"/>
      <c r="CB171" s="1264"/>
      <c r="CC171" s="1264"/>
      <c r="CD171" s="1264"/>
      <c r="CE171" s="1264"/>
      <c r="CF171" s="1264"/>
      <c r="CG171" s="1264"/>
      <c r="CH171" s="1264"/>
      <c r="CI171" s="1264"/>
      <c r="CJ171" s="1264"/>
      <c r="CK171" s="1264"/>
      <c r="CL171" s="1264"/>
      <c r="CM171" s="1264"/>
      <c r="CN171" s="1264"/>
      <c r="CO171" s="1264"/>
      <c r="CP171" s="1264"/>
      <c r="CQ171" s="1264"/>
      <c r="CR171" s="1264"/>
    </row>
    <row r="172" spans="1:96">
      <c r="A172" s="1261"/>
      <c r="B172" s="1262"/>
      <c r="C172" s="1263"/>
      <c r="D172" s="1262"/>
      <c r="E172" s="1262"/>
      <c r="F172" s="1262"/>
      <c r="G172" s="1262"/>
      <c r="H172" s="1262"/>
      <c r="I172" s="1264"/>
      <c r="J172" s="1264"/>
      <c r="K172" s="1264"/>
      <c r="L172" s="1264"/>
      <c r="M172" s="1264"/>
      <c r="N172" s="1264"/>
      <c r="O172" s="1264"/>
      <c r="P172" s="1264"/>
      <c r="Q172" s="1264"/>
      <c r="R172" s="1264"/>
      <c r="S172" s="1264"/>
      <c r="T172" s="1264"/>
      <c r="U172" s="1264"/>
      <c r="V172" s="1264"/>
      <c r="W172" s="1264"/>
      <c r="X172" s="1264"/>
      <c r="Y172" s="1264"/>
      <c r="Z172" s="1264"/>
      <c r="AA172" s="1264"/>
      <c r="AB172" s="1264"/>
      <c r="AC172" s="1264"/>
      <c r="AD172" s="1264"/>
      <c r="AE172" s="1264"/>
      <c r="AF172" s="1264"/>
      <c r="AG172" s="1264"/>
      <c r="AH172" s="1264"/>
      <c r="AI172" s="1264"/>
      <c r="AJ172" s="1264"/>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264"/>
      <c r="BF172" s="1264"/>
      <c r="BG172" s="1264"/>
      <c r="BH172" s="1264"/>
      <c r="BI172" s="1264"/>
      <c r="BJ172" s="1264"/>
      <c r="BK172" s="1264"/>
      <c r="BL172" s="1264"/>
      <c r="BM172" s="1264"/>
      <c r="BN172" s="1264"/>
      <c r="BO172" s="1264"/>
      <c r="BP172" s="1264"/>
      <c r="BQ172" s="1264"/>
      <c r="BR172" s="1264"/>
      <c r="BS172" s="1264"/>
      <c r="BT172" s="1264"/>
      <c r="BU172" s="1264"/>
      <c r="BV172" s="1264"/>
      <c r="BW172" s="1264"/>
      <c r="BX172" s="1264"/>
      <c r="BY172" s="1264"/>
      <c r="BZ172" s="1264"/>
      <c r="CA172" s="1264"/>
      <c r="CB172" s="1264"/>
      <c r="CC172" s="1264"/>
      <c r="CD172" s="1264"/>
      <c r="CE172" s="1264"/>
      <c r="CF172" s="1264"/>
      <c r="CG172" s="1264"/>
      <c r="CH172" s="1264"/>
      <c r="CI172" s="1264"/>
      <c r="CJ172" s="1264"/>
      <c r="CK172" s="1264"/>
      <c r="CL172" s="1264"/>
      <c r="CM172" s="1264"/>
      <c r="CN172" s="1264"/>
      <c r="CO172" s="1264"/>
      <c r="CP172" s="1264"/>
      <c r="CQ172" s="1264"/>
      <c r="CR172" s="1264"/>
    </row>
    <row r="173" spans="1:96">
      <c r="A173" s="1261"/>
      <c r="B173" s="1262"/>
      <c r="C173" s="1263"/>
      <c r="D173" s="1262"/>
      <c r="E173" s="1262"/>
      <c r="F173" s="1262"/>
      <c r="G173" s="1262"/>
      <c r="H173" s="1262"/>
      <c r="I173" s="1264"/>
      <c r="J173" s="1264"/>
      <c r="K173" s="1264"/>
      <c r="L173" s="1264"/>
      <c r="M173" s="1264"/>
      <c r="N173" s="1264"/>
      <c r="O173" s="1264"/>
      <c r="P173" s="1264"/>
      <c r="Q173" s="1264"/>
      <c r="R173" s="1264"/>
      <c r="S173" s="1264"/>
      <c r="T173" s="1264"/>
      <c r="U173" s="1264"/>
      <c r="V173" s="1264"/>
      <c r="W173" s="1264"/>
      <c r="X173" s="1264"/>
      <c r="Y173" s="1264"/>
      <c r="Z173" s="1264"/>
      <c r="AA173" s="1264"/>
      <c r="AB173" s="1264"/>
      <c r="AC173" s="1264"/>
      <c r="AD173" s="1264"/>
      <c r="AE173" s="1264"/>
      <c r="AF173" s="1264"/>
      <c r="AG173" s="1264"/>
      <c r="AH173" s="1264"/>
      <c r="AI173" s="1264"/>
      <c r="AJ173" s="1264"/>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264"/>
      <c r="BF173" s="1264"/>
      <c r="BG173" s="1264"/>
      <c r="BH173" s="1264"/>
      <c r="BI173" s="1264"/>
      <c r="BJ173" s="1264"/>
      <c r="BK173" s="1264"/>
      <c r="BL173" s="1264"/>
      <c r="BM173" s="1264"/>
      <c r="BN173" s="1264"/>
      <c r="BO173" s="1264"/>
      <c r="BP173" s="1264"/>
      <c r="BQ173" s="1264"/>
      <c r="BR173" s="1264"/>
      <c r="BS173" s="1264"/>
      <c r="BT173" s="1264"/>
      <c r="BU173" s="1264"/>
      <c r="BV173" s="1264"/>
      <c r="BW173" s="1264"/>
      <c r="BX173" s="1264"/>
      <c r="BY173" s="1264"/>
      <c r="BZ173" s="1264"/>
      <c r="CA173" s="1264"/>
      <c r="CB173" s="1264"/>
      <c r="CC173" s="1264"/>
      <c r="CD173" s="1264"/>
      <c r="CE173" s="1264"/>
      <c r="CF173" s="1264"/>
      <c r="CG173" s="1264"/>
      <c r="CH173" s="1264"/>
      <c r="CI173" s="1264"/>
      <c r="CJ173" s="1264"/>
      <c r="CK173" s="1264"/>
      <c r="CL173" s="1264"/>
      <c r="CM173" s="1264"/>
      <c r="CN173" s="1264"/>
      <c r="CO173" s="1264"/>
      <c r="CP173" s="1264"/>
      <c r="CQ173" s="1264"/>
      <c r="CR173" s="1264"/>
    </row>
    <row r="174" spans="1:96">
      <c r="A174" s="1261"/>
      <c r="B174" s="1262"/>
      <c r="C174" s="1263"/>
      <c r="D174" s="1262"/>
      <c r="E174" s="1262"/>
      <c r="F174" s="1262"/>
      <c r="G174" s="1262"/>
      <c r="H174" s="1262"/>
      <c r="I174" s="1264"/>
      <c r="J174" s="1264"/>
      <c r="K174" s="1264"/>
      <c r="L174" s="1264"/>
      <c r="M174" s="1264"/>
      <c r="N174" s="1264"/>
      <c r="O174" s="1264"/>
      <c r="P174" s="1264"/>
      <c r="Q174" s="1264"/>
      <c r="R174" s="1264"/>
      <c r="S174" s="1264"/>
      <c r="T174" s="1264"/>
      <c r="U174" s="1264"/>
      <c r="V174" s="1264"/>
      <c r="W174" s="1264"/>
      <c r="X174" s="1264"/>
      <c r="Y174" s="1264"/>
      <c r="Z174" s="1264"/>
      <c r="AA174" s="1264"/>
      <c r="AB174" s="1264"/>
      <c r="AC174" s="1264"/>
      <c r="AD174" s="1264"/>
      <c r="AE174" s="1264"/>
      <c r="AF174" s="1264"/>
      <c r="AG174" s="1264"/>
      <c r="AH174" s="1264"/>
      <c r="AI174" s="1264"/>
      <c r="AJ174" s="1264"/>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264"/>
      <c r="BF174" s="1264"/>
      <c r="BG174" s="1264"/>
      <c r="BH174" s="1264"/>
      <c r="BI174" s="1264"/>
      <c r="BJ174" s="1264"/>
      <c r="BK174" s="1264"/>
      <c r="BL174" s="1264"/>
      <c r="BM174" s="1264"/>
      <c r="BN174" s="1264"/>
      <c r="BO174" s="1264"/>
      <c r="BP174" s="1264"/>
      <c r="BQ174" s="1264"/>
      <c r="BR174" s="1264"/>
      <c r="BS174" s="1264"/>
      <c r="BT174" s="1264"/>
      <c r="BU174" s="1264"/>
      <c r="BV174" s="1264"/>
      <c r="BW174" s="1264"/>
      <c r="BX174" s="1264"/>
      <c r="BY174" s="1264"/>
      <c r="BZ174" s="1264"/>
      <c r="CA174" s="1264"/>
      <c r="CB174" s="1264"/>
      <c r="CC174" s="1264"/>
      <c r="CD174" s="1264"/>
      <c r="CE174" s="1264"/>
      <c r="CF174" s="1264"/>
      <c r="CG174" s="1264"/>
      <c r="CH174" s="1264"/>
      <c r="CI174" s="1264"/>
      <c r="CJ174" s="1264"/>
      <c r="CK174" s="1264"/>
      <c r="CL174" s="1264"/>
      <c r="CM174" s="1264"/>
      <c r="CN174" s="1264"/>
      <c r="CO174" s="1264"/>
      <c r="CP174" s="1264"/>
      <c r="CQ174" s="1264"/>
      <c r="CR174" s="1264"/>
    </row>
    <row r="175" spans="1:96">
      <c r="A175" s="1261"/>
      <c r="B175" s="1262"/>
      <c r="C175" s="1263"/>
      <c r="D175" s="1262"/>
      <c r="E175" s="1262"/>
      <c r="F175" s="1262"/>
      <c r="G175" s="1262"/>
      <c r="H175" s="1262"/>
      <c r="I175" s="1264"/>
      <c r="J175" s="1264"/>
      <c r="K175" s="1264"/>
      <c r="L175" s="1264"/>
      <c r="M175" s="1264"/>
      <c r="N175" s="1264"/>
      <c r="O175" s="1264"/>
      <c r="P175" s="1264"/>
      <c r="Q175" s="1264"/>
      <c r="R175" s="1264"/>
      <c r="S175" s="1264"/>
      <c r="T175" s="1264"/>
      <c r="U175" s="1264"/>
      <c r="V175" s="1264"/>
      <c r="W175" s="1264"/>
      <c r="X175" s="1264"/>
      <c r="Y175" s="1264"/>
      <c r="Z175" s="1264"/>
      <c r="AA175" s="1264"/>
      <c r="AB175" s="1264"/>
      <c r="AC175" s="1264"/>
      <c r="AD175" s="1264"/>
      <c r="AE175" s="1264"/>
      <c r="AF175" s="1264"/>
      <c r="AG175" s="1264"/>
      <c r="AH175" s="1264"/>
      <c r="AI175" s="1264"/>
      <c r="AJ175" s="1264"/>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264"/>
      <c r="BF175" s="1264"/>
      <c r="BG175" s="1264"/>
      <c r="BH175" s="1264"/>
      <c r="BI175" s="1264"/>
      <c r="BJ175" s="1264"/>
      <c r="BK175" s="1264"/>
      <c r="BL175" s="1264"/>
      <c r="BM175" s="1264"/>
      <c r="BN175" s="1264"/>
      <c r="BO175" s="1264"/>
      <c r="BP175" s="1264"/>
      <c r="BQ175" s="1264"/>
      <c r="BR175" s="1264"/>
      <c r="BS175" s="1264"/>
      <c r="BT175" s="1264"/>
      <c r="BU175" s="1264"/>
      <c r="BV175" s="1264"/>
      <c r="BW175" s="1264"/>
      <c r="BX175" s="1264"/>
      <c r="BY175" s="1264"/>
      <c r="BZ175" s="1264"/>
      <c r="CA175" s="1264"/>
      <c r="CB175" s="1264"/>
      <c r="CC175" s="1264"/>
      <c r="CD175" s="1264"/>
      <c r="CE175" s="1264"/>
      <c r="CF175" s="1264"/>
      <c r="CG175" s="1264"/>
      <c r="CH175" s="1264"/>
      <c r="CI175" s="1264"/>
      <c r="CJ175" s="1264"/>
      <c r="CK175" s="1264"/>
      <c r="CL175" s="1264"/>
      <c r="CM175" s="1264"/>
      <c r="CN175" s="1264"/>
      <c r="CO175" s="1264"/>
      <c r="CP175" s="1264"/>
      <c r="CQ175" s="1264"/>
      <c r="CR175" s="1264"/>
    </row>
    <row r="176" spans="1:96">
      <c r="A176" s="1261"/>
      <c r="B176" s="1262"/>
      <c r="C176" s="1263"/>
      <c r="D176" s="1262"/>
      <c r="E176" s="1262"/>
      <c r="F176" s="1262"/>
      <c r="G176" s="1262"/>
      <c r="H176" s="1262"/>
      <c r="I176" s="1264"/>
      <c r="J176" s="1264"/>
      <c r="K176" s="1264"/>
      <c r="L176" s="1264"/>
      <c r="M176" s="1264"/>
      <c r="N176" s="1264"/>
      <c r="O176" s="1264"/>
      <c r="P176" s="1264"/>
      <c r="Q176" s="1264"/>
      <c r="R176" s="1264"/>
      <c r="S176" s="1264"/>
      <c r="T176" s="1264"/>
      <c r="U176" s="1264"/>
      <c r="V176" s="1264"/>
      <c r="W176" s="1264"/>
      <c r="X176" s="1264"/>
      <c r="Y176" s="1264"/>
      <c r="Z176" s="1264"/>
      <c r="AA176" s="1264"/>
      <c r="AB176" s="1264"/>
      <c r="AC176" s="1264"/>
      <c r="AD176" s="1264"/>
      <c r="AE176" s="1264"/>
      <c r="AF176" s="1264"/>
      <c r="AG176" s="1264"/>
      <c r="AH176" s="1264"/>
      <c r="AI176" s="1264"/>
      <c r="AJ176" s="1264"/>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264"/>
      <c r="BF176" s="1264"/>
      <c r="BG176" s="1264"/>
      <c r="BH176" s="1264"/>
      <c r="BI176" s="1264"/>
      <c r="BJ176" s="1264"/>
      <c r="BK176" s="1264"/>
      <c r="BL176" s="1264"/>
      <c r="BM176" s="1264"/>
      <c r="BN176" s="1264"/>
      <c r="BO176" s="1264"/>
      <c r="BP176" s="1264"/>
      <c r="BQ176" s="1264"/>
      <c r="BR176" s="1264"/>
      <c r="BS176" s="1264"/>
      <c r="BT176" s="1264"/>
      <c r="BU176" s="1264"/>
      <c r="BV176" s="1264"/>
      <c r="BW176" s="1264"/>
      <c r="BX176" s="1264"/>
      <c r="BY176" s="1264"/>
      <c r="BZ176" s="1264"/>
      <c r="CA176" s="1264"/>
      <c r="CB176" s="1264"/>
      <c r="CC176" s="1264"/>
      <c r="CD176" s="1264"/>
      <c r="CE176" s="1264"/>
      <c r="CF176" s="1264"/>
      <c r="CG176" s="1264"/>
      <c r="CH176" s="1264"/>
      <c r="CI176" s="1264"/>
      <c r="CJ176" s="1264"/>
      <c r="CK176" s="1264"/>
      <c r="CL176" s="1264"/>
      <c r="CM176" s="1264"/>
      <c r="CN176" s="1264"/>
      <c r="CO176" s="1264"/>
      <c r="CP176" s="1264"/>
      <c r="CQ176" s="1264"/>
      <c r="CR176" s="1264"/>
    </row>
    <row r="177" spans="1:96">
      <c r="A177" s="1261"/>
      <c r="B177" s="1262"/>
      <c r="C177" s="1263"/>
      <c r="D177" s="1262"/>
      <c r="E177" s="1262"/>
      <c r="F177" s="1262"/>
      <c r="G177" s="1262"/>
      <c r="H177" s="1262"/>
      <c r="I177" s="1264"/>
      <c r="J177" s="1264"/>
      <c r="K177" s="1264"/>
      <c r="L177" s="1264"/>
      <c r="M177" s="1264"/>
      <c r="N177" s="1264"/>
      <c r="O177" s="1264"/>
      <c r="P177" s="1264"/>
      <c r="Q177" s="1264"/>
      <c r="R177" s="1264"/>
      <c r="S177" s="1264"/>
      <c r="T177" s="1264"/>
      <c r="U177" s="1264"/>
      <c r="V177" s="1264"/>
      <c r="W177" s="1264"/>
      <c r="X177" s="1264"/>
      <c r="Y177" s="1264"/>
      <c r="Z177" s="1264"/>
      <c r="AA177" s="1264"/>
      <c r="AB177" s="1264"/>
      <c r="AC177" s="1264"/>
      <c r="AD177" s="1264"/>
      <c r="AE177" s="1264"/>
      <c r="AF177" s="1264"/>
      <c r="AG177" s="1264"/>
      <c r="AH177" s="1264"/>
      <c r="AI177" s="1264"/>
      <c r="AJ177" s="1264"/>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264"/>
      <c r="BF177" s="1264"/>
      <c r="BG177" s="1264"/>
      <c r="BH177" s="1264"/>
      <c r="BI177" s="1264"/>
      <c r="BJ177" s="1264"/>
      <c r="BK177" s="1264"/>
      <c r="BL177" s="1264"/>
      <c r="BM177" s="1264"/>
      <c r="BN177" s="1264"/>
      <c r="BO177" s="1264"/>
      <c r="BP177" s="1264"/>
      <c r="BQ177" s="1264"/>
      <c r="BR177" s="1264"/>
      <c r="BS177" s="1264"/>
      <c r="BT177" s="1264"/>
      <c r="BU177" s="1264"/>
      <c r="BV177" s="1264"/>
      <c r="BW177" s="1264"/>
      <c r="BX177" s="1264"/>
      <c r="BY177" s="1264"/>
      <c r="BZ177" s="1264"/>
      <c r="CA177" s="1264"/>
      <c r="CB177" s="1264"/>
      <c r="CC177" s="1264"/>
      <c r="CD177" s="1264"/>
      <c r="CE177" s="1264"/>
      <c r="CF177" s="1264"/>
      <c r="CG177" s="1264"/>
      <c r="CH177" s="1264"/>
      <c r="CI177" s="1264"/>
      <c r="CJ177" s="1264"/>
      <c r="CK177" s="1264"/>
      <c r="CL177" s="1264"/>
      <c r="CM177" s="1264"/>
      <c r="CN177" s="1264"/>
      <c r="CO177" s="1264"/>
      <c r="CP177" s="1264"/>
      <c r="CQ177" s="1264"/>
      <c r="CR177" s="1264"/>
    </row>
    <row r="178" spans="1:96">
      <c r="A178" s="1261"/>
      <c r="B178" s="1262"/>
      <c r="C178" s="1263"/>
      <c r="D178" s="1262"/>
      <c r="E178" s="1262"/>
      <c r="F178" s="1262"/>
      <c r="G178" s="1262"/>
      <c r="H178" s="1262"/>
      <c r="I178" s="1264"/>
      <c r="J178" s="1264"/>
      <c r="K178" s="1264"/>
      <c r="L178" s="1264"/>
      <c r="M178" s="1264"/>
      <c r="N178" s="1264"/>
      <c r="O178" s="1264"/>
      <c r="P178" s="1264"/>
      <c r="Q178" s="1264"/>
      <c r="R178" s="1264"/>
      <c r="S178" s="1264"/>
      <c r="T178" s="1264"/>
      <c r="U178" s="1264"/>
      <c r="V178" s="1264"/>
      <c r="W178" s="1264"/>
      <c r="X178" s="1264"/>
      <c r="Y178" s="1264"/>
      <c r="Z178" s="1264"/>
      <c r="AA178" s="1264"/>
      <c r="AB178" s="1264"/>
      <c r="AC178" s="1264"/>
      <c r="AD178" s="1264"/>
      <c r="AE178" s="1264"/>
      <c r="AF178" s="1264"/>
      <c r="AG178" s="1264"/>
      <c r="AH178" s="1264"/>
      <c r="AI178" s="1264"/>
      <c r="AJ178" s="1264"/>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264"/>
      <c r="BF178" s="1264"/>
      <c r="BG178" s="1264"/>
      <c r="BH178" s="1264"/>
      <c r="BI178" s="1264"/>
      <c r="BJ178" s="1264"/>
      <c r="BK178" s="1264"/>
      <c r="BL178" s="1264"/>
      <c r="BM178" s="1264"/>
      <c r="BN178" s="1264"/>
      <c r="BO178" s="1264"/>
      <c r="BP178" s="1264"/>
      <c r="BQ178" s="1264"/>
      <c r="BR178" s="1264"/>
      <c r="BS178" s="1264"/>
      <c r="BT178" s="1264"/>
      <c r="BU178" s="1264"/>
      <c r="BV178" s="1264"/>
      <c r="BW178" s="1264"/>
      <c r="BX178" s="1264"/>
      <c r="BY178" s="1264"/>
      <c r="BZ178" s="1264"/>
      <c r="CA178" s="1264"/>
      <c r="CB178" s="1264"/>
      <c r="CC178" s="1264"/>
      <c r="CD178" s="1264"/>
      <c r="CE178" s="1264"/>
      <c r="CF178" s="1264"/>
      <c r="CG178" s="1264"/>
      <c r="CH178" s="1264"/>
      <c r="CI178" s="1264"/>
      <c r="CJ178" s="1264"/>
      <c r="CK178" s="1264"/>
      <c r="CL178" s="1264"/>
      <c r="CM178" s="1264"/>
      <c r="CN178" s="1264"/>
      <c r="CO178" s="1264"/>
      <c r="CP178" s="1264"/>
      <c r="CQ178" s="1264"/>
      <c r="CR178" s="1264"/>
    </row>
    <row r="179" spans="1:96">
      <c r="A179" s="1261"/>
      <c r="B179" s="1262"/>
      <c r="C179" s="1263"/>
      <c r="D179" s="1262"/>
      <c r="E179" s="1262"/>
      <c r="F179" s="1262"/>
      <c r="G179" s="1262"/>
      <c r="H179" s="1262"/>
      <c r="I179" s="1264"/>
      <c r="J179" s="1264"/>
      <c r="K179" s="1264"/>
      <c r="L179" s="1264"/>
      <c r="M179" s="1264"/>
      <c r="N179" s="1264"/>
      <c r="O179" s="1264"/>
      <c r="P179" s="1264"/>
      <c r="Q179" s="1264"/>
      <c r="R179" s="1264"/>
      <c r="S179" s="1264"/>
      <c r="T179" s="1264"/>
      <c r="U179" s="1264"/>
      <c r="V179" s="1264"/>
      <c r="W179" s="1264"/>
      <c r="X179" s="1264"/>
      <c r="Y179" s="1264"/>
      <c r="Z179" s="1264"/>
      <c r="AA179" s="1264"/>
      <c r="AB179" s="1264"/>
      <c r="AC179" s="1264"/>
      <c r="AD179" s="1264"/>
      <c r="AE179" s="1264"/>
      <c r="AF179" s="1264"/>
      <c r="AG179" s="1264"/>
      <c r="AH179" s="1264"/>
      <c r="AI179" s="1264"/>
      <c r="AJ179" s="1264"/>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264"/>
      <c r="BF179" s="1264"/>
      <c r="BG179" s="1264"/>
      <c r="BH179" s="1264"/>
      <c r="BI179" s="1264"/>
      <c r="BJ179" s="1264"/>
      <c r="BK179" s="1264"/>
      <c r="BL179" s="1264"/>
      <c r="BM179" s="1264"/>
      <c r="BN179" s="1264"/>
      <c r="BO179" s="1264"/>
      <c r="BP179" s="1264"/>
      <c r="BQ179" s="1264"/>
      <c r="BR179" s="1264"/>
      <c r="BS179" s="1264"/>
      <c r="BT179" s="1264"/>
      <c r="BU179" s="1264"/>
      <c r="BV179" s="1264"/>
      <c r="BW179" s="1264"/>
      <c r="BX179" s="1264"/>
      <c r="BY179" s="1264"/>
      <c r="BZ179" s="1264"/>
      <c r="CA179" s="1264"/>
      <c r="CB179" s="1264"/>
      <c r="CC179" s="1264"/>
      <c r="CD179" s="1264"/>
      <c r="CE179" s="1264"/>
      <c r="CF179" s="1264"/>
      <c r="CG179" s="1264"/>
      <c r="CH179" s="1264"/>
      <c r="CI179" s="1264"/>
      <c r="CJ179" s="1264"/>
      <c r="CK179" s="1264"/>
      <c r="CL179" s="1264"/>
      <c r="CM179" s="1264"/>
      <c r="CN179" s="1264"/>
      <c r="CO179" s="1264"/>
      <c r="CP179" s="1264"/>
      <c r="CQ179" s="1264"/>
      <c r="CR179" s="1264"/>
    </row>
    <row r="180" spans="1:96">
      <c r="A180" s="1261"/>
      <c r="B180" s="1262"/>
      <c r="C180" s="1263"/>
      <c r="D180" s="1262"/>
      <c r="E180" s="1262"/>
      <c r="F180" s="1262"/>
      <c r="G180" s="1262"/>
      <c r="H180" s="1262"/>
      <c r="I180" s="1264"/>
      <c r="J180" s="1264"/>
      <c r="K180" s="1264"/>
      <c r="L180" s="1264"/>
      <c r="M180" s="1264"/>
      <c r="N180" s="1264"/>
      <c r="O180" s="1264"/>
      <c r="P180" s="1264"/>
      <c r="Q180" s="1264"/>
      <c r="R180" s="1264"/>
      <c r="S180" s="1264"/>
      <c r="T180" s="1264"/>
      <c r="U180" s="1264"/>
      <c r="V180" s="1264"/>
      <c r="W180" s="1264"/>
      <c r="X180" s="1264"/>
      <c r="Y180" s="1264"/>
      <c r="Z180" s="1264"/>
      <c r="AA180" s="1264"/>
      <c r="AB180" s="1264"/>
      <c r="AC180" s="1264"/>
      <c r="AD180" s="1264"/>
      <c r="AE180" s="1264"/>
      <c r="AF180" s="1264"/>
      <c r="AG180" s="1264"/>
      <c r="AH180" s="1264"/>
      <c r="AI180" s="1264"/>
      <c r="AJ180" s="1264"/>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264"/>
      <c r="BF180" s="1264"/>
      <c r="BG180" s="1264"/>
      <c r="BH180" s="1264"/>
      <c r="BI180" s="1264"/>
      <c r="BJ180" s="1264"/>
      <c r="BK180" s="1264"/>
      <c r="BL180" s="1264"/>
      <c r="BM180" s="1264"/>
      <c r="BN180" s="1264"/>
      <c r="BO180" s="1264"/>
      <c r="BP180" s="1264"/>
      <c r="BQ180" s="1264"/>
      <c r="BR180" s="1264"/>
      <c r="BS180" s="1264"/>
      <c r="BT180" s="1264"/>
      <c r="BU180" s="1264"/>
      <c r="BV180" s="1264"/>
      <c r="BW180" s="1264"/>
      <c r="BX180" s="1264"/>
      <c r="BY180" s="1264"/>
      <c r="BZ180" s="1264"/>
      <c r="CA180" s="1264"/>
      <c r="CB180" s="1264"/>
      <c r="CC180" s="1264"/>
      <c r="CD180" s="1264"/>
      <c r="CE180" s="1264"/>
      <c r="CF180" s="1264"/>
      <c r="CG180" s="1264"/>
      <c r="CH180" s="1264"/>
      <c r="CI180" s="1264"/>
      <c r="CJ180" s="1264"/>
      <c r="CK180" s="1264"/>
      <c r="CL180" s="1264"/>
      <c r="CM180" s="1264"/>
      <c r="CN180" s="1264"/>
      <c r="CO180" s="1264"/>
      <c r="CP180" s="1264"/>
      <c r="CQ180" s="1264"/>
      <c r="CR180" s="1264"/>
    </row>
    <row r="181" spans="1:96">
      <c r="A181" s="1261"/>
      <c r="B181" s="1262"/>
      <c r="C181" s="1263"/>
      <c r="D181" s="1262"/>
      <c r="E181" s="1262"/>
      <c r="F181" s="1262"/>
      <c r="G181" s="1262"/>
      <c r="H181" s="1262"/>
      <c r="I181" s="1264"/>
      <c r="J181" s="1264"/>
      <c r="K181" s="1264"/>
      <c r="L181" s="1264"/>
      <c r="M181" s="1264"/>
      <c r="N181" s="1264"/>
      <c r="O181" s="1264"/>
      <c r="P181" s="1264"/>
      <c r="Q181" s="1264"/>
      <c r="R181" s="1264"/>
      <c r="S181" s="1264"/>
      <c r="T181" s="1264"/>
      <c r="U181" s="1264"/>
      <c r="V181" s="1264"/>
      <c r="W181" s="1264"/>
      <c r="X181" s="1264"/>
      <c r="Y181" s="1264"/>
      <c r="Z181" s="1264"/>
      <c r="AA181" s="1264"/>
      <c r="AB181" s="1264"/>
      <c r="AC181" s="1264"/>
      <c r="AD181" s="1264"/>
      <c r="AE181" s="1264"/>
      <c r="AF181" s="1264"/>
      <c r="AG181" s="1264"/>
      <c r="AH181" s="1264"/>
      <c r="AI181" s="1264"/>
      <c r="AJ181" s="1264"/>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264"/>
      <c r="BF181" s="1264"/>
      <c r="BG181" s="1264"/>
      <c r="BH181" s="1264"/>
      <c r="BI181" s="1264"/>
      <c r="BJ181" s="1264"/>
      <c r="BK181" s="1264"/>
      <c r="BL181" s="1264"/>
      <c r="BM181" s="1264"/>
      <c r="BN181" s="1264"/>
      <c r="BO181" s="1264"/>
      <c r="BP181" s="1264"/>
      <c r="BQ181" s="1264"/>
      <c r="BR181" s="1264"/>
      <c r="BS181" s="1264"/>
      <c r="BT181" s="1264"/>
      <c r="BU181" s="1264"/>
      <c r="BV181" s="1264"/>
      <c r="BW181" s="1264"/>
      <c r="BX181" s="1264"/>
      <c r="BY181" s="1264"/>
      <c r="BZ181" s="1264"/>
      <c r="CA181" s="1264"/>
      <c r="CB181" s="1264"/>
      <c r="CC181" s="1264"/>
      <c r="CD181" s="1264"/>
      <c r="CE181" s="1264"/>
      <c r="CF181" s="1264"/>
      <c r="CG181" s="1264"/>
      <c r="CH181" s="1264"/>
      <c r="CI181" s="1264"/>
      <c r="CJ181" s="1264"/>
      <c r="CK181" s="1264"/>
      <c r="CL181" s="1264"/>
      <c r="CM181" s="1264"/>
      <c r="CN181" s="1264"/>
      <c r="CO181" s="1264"/>
      <c r="CP181" s="1264"/>
      <c r="CQ181" s="1264"/>
      <c r="CR181" s="1264"/>
    </row>
    <row r="182" spans="1:96">
      <c r="A182" s="1261"/>
      <c r="B182" s="1262"/>
      <c r="C182" s="1263"/>
      <c r="D182" s="1262"/>
      <c r="E182" s="1262"/>
      <c r="F182" s="1262"/>
      <c r="G182" s="1262"/>
      <c r="H182" s="1262"/>
      <c r="I182" s="1264"/>
      <c r="J182" s="1264"/>
      <c r="K182" s="1264"/>
      <c r="L182" s="1264"/>
      <c r="M182" s="1264"/>
      <c r="N182" s="1264"/>
      <c r="O182" s="1264"/>
      <c r="P182" s="1264"/>
      <c r="Q182" s="1264"/>
      <c r="R182" s="1264"/>
      <c r="S182" s="1264"/>
      <c r="T182" s="1264"/>
      <c r="U182" s="1264"/>
      <c r="V182" s="1264"/>
      <c r="W182" s="1264"/>
      <c r="X182" s="1264"/>
      <c r="Y182" s="1264"/>
      <c r="Z182" s="1264"/>
      <c r="AA182" s="1264"/>
      <c r="AB182" s="1264"/>
      <c r="AC182" s="1264"/>
      <c r="AD182" s="1264"/>
      <c r="AE182" s="1264"/>
      <c r="AF182" s="1264"/>
      <c r="AG182" s="1264"/>
      <c r="AH182" s="1264"/>
      <c r="AI182" s="1264"/>
      <c r="AJ182" s="1264"/>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264"/>
      <c r="BF182" s="1264"/>
      <c r="BG182" s="1264"/>
      <c r="BH182" s="1264"/>
      <c r="BI182" s="1264"/>
      <c r="BJ182" s="1264"/>
      <c r="BK182" s="1264"/>
      <c r="BL182" s="1264"/>
      <c r="BM182" s="1264"/>
      <c r="BN182" s="1264"/>
      <c r="BO182" s="1264"/>
      <c r="BP182" s="1264"/>
      <c r="BQ182" s="1264"/>
      <c r="BR182" s="1264"/>
      <c r="BS182" s="1264"/>
      <c r="BT182" s="1264"/>
      <c r="BU182" s="1264"/>
      <c r="BV182" s="1264"/>
      <c r="BW182" s="1264"/>
      <c r="BX182" s="1264"/>
      <c r="BY182" s="1264"/>
      <c r="BZ182" s="1264"/>
      <c r="CA182" s="1264"/>
      <c r="CB182" s="1264"/>
      <c r="CC182" s="1264"/>
      <c r="CD182" s="1264"/>
      <c r="CE182" s="1264"/>
      <c r="CF182" s="1264"/>
      <c r="CG182" s="1264"/>
      <c r="CH182" s="1264"/>
      <c r="CI182" s="1264"/>
      <c r="CJ182" s="1264"/>
      <c r="CK182" s="1264"/>
      <c r="CL182" s="1264"/>
      <c r="CM182" s="1264"/>
      <c r="CN182" s="1264"/>
      <c r="CO182" s="1264"/>
      <c r="CP182" s="1264"/>
      <c r="CQ182" s="1264"/>
      <c r="CR182" s="1264"/>
    </row>
    <row r="183" spans="1:96">
      <c r="A183" s="1261"/>
      <c r="B183" s="1262"/>
      <c r="C183" s="1263"/>
      <c r="D183" s="1262"/>
      <c r="E183" s="1262"/>
      <c r="F183" s="1262"/>
      <c r="G183" s="1262"/>
      <c r="H183" s="1262"/>
      <c r="I183" s="1264"/>
      <c r="J183" s="1264"/>
      <c r="K183" s="1264"/>
      <c r="L183" s="1264"/>
      <c r="M183" s="1264"/>
      <c r="N183" s="1264"/>
      <c r="O183" s="1264"/>
      <c r="P183" s="1264"/>
      <c r="Q183" s="1264"/>
      <c r="R183" s="1264"/>
      <c r="S183" s="1264"/>
      <c r="T183" s="1264"/>
      <c r="U183" s="1264"/>
      <c r="V183" s="1264"/>
      <c r="W183" s="1264"/>
      <c r="X183" s="1264"/>
      <c r="Y183" s="1264"/>
      <c r="Z183" s="1264"/>
      <c r="AA183" s="1264"/>
      <c r="AB183" s="1264"/>
      <c r="AC183" s="1264"/>
      <c r="AD183" s="1264"/>
      <c r="AE183" s="1264"/>
      <c r="AF183" s="1264"/>
      <c r="AG183" s="1264"/>
      <c r="AH183" s="1264"/>
      <c r="AI183" s="1264"/>
      <c r="AJ183" s="1264"/>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264"/>
      <c r="BF183" s="1264"/>
      <c r="BG183" s="1264"/>
      <c r="BH183" s="1264"/>
      <c r="BI183" s="1264"/>
      <c r="BJ183" s="1264"/>
      <c r="BK183" s="1264"/>
      <c r="BL183" s="1264"/>
      <c r="BM183" s="1264"/>
      <c r="BN183" s="1264"/>
      <c r="BO183" s="1264"/>
      <c r="BP183" s="1264"/>
      <c r="BQ183" s="1264"/>
      <c r="BR183" s="1264"/>
      <c r="BS183" s="1264"/>
      <c r="BT183" s="1264"/>
      <c r="BU183" s="1264"/>
      <c r="BV183" s="1264"/>
      <c r="BW183" s="1264"/>
      <c r="BX183" s="1264"/>
      <c r="BY183" s="1264"/>
      <c r="BZ183" s="1264"/>
      <c r="CA183" s="1264"/>
      <c r="CB183" s="1264"/>
      <c r="CC183" s="1264"/>
      <c r="CD183" s="1264"/>
      <c r="CE183" s="1264"/>
      <c r="CF183" s="1264"/>
      <c r="CG183" s="1264"/>
      <c r="CH183" s="1264"/>
      <c r="CI183" s="1264"/>
      <c r="CJ183" s="1264"/>
      <c r="CK183" s="1264"/>
      <c r="CL183" s="1264"/>
      <c r="CM183" s="1264"/>
      <c r="CN183" s="1264"/>
      <c r="CO183" s="1264"/>
      <c r="CP183" s="1264"/>
      <c r="CQ183" s="1264"/>
      <c r="CR183" s="1264"/>
    </row>
    <row r="184" spans="1:96">
      <c r="A184" s="1261"/>
      <c r="B184" s="1262"/>
      <c r="C184" s="1263"/>
      <c r="D184" s="1262"/>
      <c r="E184" s="1262"/>
      <c r="F184" s="1262"/>
      <c r="G184" s="1262"/>
      <c r="H184" s="1262"/>
      <c r="I184" s="1264"/>
      <c r="J184" s="1264"/>
      <c r="K184" s="1264"/>
      <c r="L184" s="1264"/>
      <c r="M184" s="1264"/>
      <c r="N184" s="1264"/>
      <c r="O184" s="1264"/>
      <c r="P184" s="1264"/>
      <c r="Q184" s="1264"/>
      <c r="R184" s="1264"/>
      <c r="S184" s="1264"/>
      <c r="T184" s="1264"/>
      <c r="U184" s="1264"/>
      <c r="V184" s="1264"/>
      <c r="W184" s="1264"/>
      <c r="X184" s="1264"/>
      <c r="Y184" s="1264"/>
      <c r="Z184" s="1264"/>
      <c r="AA184" s="1264"/>
      <c r="AB184" s="1264"/>
      <c r="AC184" s="1264"/>
      <c r="AD184" s="1264"/>
      <c r="AE184" s="1264"/>
      <c r="AF184" s="1264"/>
      <c r="AG184" s="1264"/>
      <c r="AH184" s="1264"/>
      <c r="AI184" s="1264"/>
      <c r="AJ184" s="1264"/>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264"/>
      <c r="BF184" s="1264"/>
      <c r="BG184" s="1264"/>
      <c r="BH184" s="1264"/>
      <c r="BI184" s="1264"/>
      <c r="BJ184" s="1264"/>
      <c r="BK184" s="1264"/>
      <c r="BL184" s="1264"/>
      <c r="BM184" s="1264"/>
      <c r="BN184" s="1264"/>
      <c r="BO184" s="1264"/>
      <c r="BP184" s="1264"/>
      <c r="BQ184" s="1264"/>
      <c r="BR184" s="1264"/>
      <c r="BS184" s="1264"/>
      <c r="BT184" s="1264"/>
      <c r="BU184" s="1264"/>
      <c r="BV184" s="1264"/>
      <c r="BW184" s="1264"/>
      <c r="BX184" s="1264"/>
      <c r="BY184" s="1264"/>
      <c r="BZ184" s="1264"/>
      <c r="CA184" s="1264"/>
      <c r="CB184" s="1264"/>
      <c r="CC184" s="1264"/>
      <c r="CD184" s="1264"/>
      <c r="CE184" s="1264"/>
      <c r="CF184" s="1264"/>
      <c r="CG184" s="1264"/>
      <c r="CH184" s="1264"/>
      <c r="CI184" s="1264"/>
      <c r="CJ184" s="1264"/>
      <c r="CK184" s="1264"/>
      <c r="CL184" s="1264"/>
      <c r="CM184" s="1264"/>
      <c r="CN184" s="1264"/>
      <c r="CO184" s="1264"/>
      <c r="CP184" s="1264"/>
      <c r="CQ184" s="1264"/>
      <c r="CR184" s="1264"/>
    </row>
    <row r="185" spans="1:96">
      <c r="A185" s="1261"/>
      <c r="B185" s="1262"/>
      <c r="C185" s="1263"/>
      <c r="D185" s="1262"/>
      <c r="E185" s="1262"/>
      <c r="F185" s="1262"/>
      <c r="G185" s="1262"/>
      <c r="H185" s="1262"/>
      <c r="I185" s="1264"/>
      <c r="J185" s="1264"/>
      <c r="K185" s="1264"/>
      <c r="L185" s="1264"/>
      <c r="M185" s="1264"/>
      <c r="N185" s="1264"/>
      <c r="O185" s="1264"/>
      <c r="P185" s="1264"/>
      <c r="Q185" s="1264"/>
      <c r="R185" s="1264"/>
      <c r="S185" s="1264"/>
      <c r="T185" s="1264"/>
      <c r="U185" s="1264"/>
      <c r="V185" s="1264"/>
      <c r="W185" s="1264"/>
      <c r="X185" s="1264"/>
      <c r="Y185" s="1264"/>
      <c r="Z185" s="1264"/>
      <c r="AA185" s="1264"/>
      <c r="AB185" s="1264"/>
      <c r="AC185" s="1264"/>
      <c r="AD185" s="1264"/>
      <c r="AE185" s="1264"/>
      <c r="AF185" s="1264"/>
      <c r="AG185" s="1264"/>
      <c r="AH185" s="1264"/>
      <c r="AI185" s="1264"/>
      <c r="AJ185" s="1264"/>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264"/>
      <c r="BF185" s="1264"/>
      <c r="BG185" s="1264"/>
      <c r="BH185" s="1264"/>
      <c r="BI185" s="1264"/>
      <c r="BJ185" s="1264"/>
      <c r="BK185" s="1264"/>
      <c r="BL185" s="1264"/>
      <c r="BM185" s="1264"/>
      <c r="BN185" s="1264"/>
      <c r="BO185" s="1264"/>
      <c r="BP185" s="1264"/>
      <c r="BQ185" s="1264"/>
      <c r="BR185" s="1264"/>
      <c r="BS185" s="1264"/>
      <c r="BT185" s="1264"/>
      <c r="BU185" s="1264"/>
      <c r="BV185" s="1264"/>
      <c r="BW185" s="1264"/>
      <c r="BX185" s="1264"/>
      <c r="BY185" s="1264"/>
      <c r="BZ185" s="1264"/>
      <c r="CA185" s="1264"/>
      <c r="CB185" s="1264"/>
      <c r="CC185" s="1264"/>
      <c r="CD185" s="1264"/>
      <c r="CE185" s="1264"/>
      <c r="CF185" s="1264"/>
      <c r="CG185" s="1264"/>
      <c r="CH185" s="1264"/>
      <c r="CI185" s="1264"/>
      <c r="CJ185" s="1264"/>
      <c r="CK185" s="1264"/>
      <c r="CL185" s="1264"/>
      <c r="CM185" s="1264"/>
      <c r="CN185" s="1264"/>
      <c r="CO185" s="1264"/>
      <c r="CP185" s="1264"/>
      <c r="CQ185" s="1264"/>
      <c r="CR185" s="1264"/>
    </row>
    <row r="186" spans="1:96">
      <c r="A186" s="1261"/>
      <c r="B186" s="1262"/>
      <c r="C186" s="1263"/>
      <c r="D186" s="1262"/>
      <c r="E186" s="1262"/>
      <c r="F186" s="1262"/>
      <c r="G186" s="1262"/>
      <c r="H186" s="1262"/>
      <c r="I186" s="1264"/>
      <c r="J186" s="1264"/>
      <c r="K186" s="1264"/>
      <c r="L186" s="1264"/>
      <c r="M186" s="1264"/>
      <c r="N186" s="1264"/>
      <c r="O186" s="1264"/>
      <c r="P186" s="1264"/>
      <c r="Q186" s="1264"/>
      <c r="R186" s="1264"/>
      <c r="S186" s="1264"/>
      <c r="T186" s="1264"/>
      <c r="U186" s="1264"/>
      <c r="V186" s="1264"/>
      <c r="W186" s="1264"/>
      <c r="X186" s="1264"/>
      <c r="Y186" s="1264"/>
      <c r="Z186" s="1264"/>
      <c r="AA186" s="1264"/>
      <c r="AB186" s="1264"/>
      <c r="AC186" s="1264"/>
      <c r="AD186" s="1264"/>
      <c r="AE186" s="1264"/>
      <c r="AF186" s="1264"/>
      <c r="AG186" s="1264"/>
      <c r="AH186" s="1264"/>
      <c r="AI186" s="1264"/>
      <c r="AJ186" s="1264"/>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264"/>
      <c r="BF186" s="1264"/>
      <c r="BG186" s="1264"/>
      <c r="BH186" s="1264"/>
      <c r="BI186" s="1264"/>
      <c r="BJ186" s="1264"/>
      <c r="BK186" s="1264"/>
      <c r="BL186" s="1264"/>
      <c r="BM186" s="1264"/>
      <c r="BN186" s="1264"/>
      <c r="BO186" s="1264"/>
      <c r="BP186" s="1264"/>
      <c r="BQ186" s="1264"/>
      <c r="BR186" s="1264"/>
      <c r="BS186" s="1264"/>
      <c r="BT186" s="1264"/>
      <c r="BU186" s="1264"/>
      <c r="BV186" s="1264"/>
      <c r="BW186" s="1264"/>
      <c r="BX186" s="1264"/>
      <c r="BY186" s="1264"/>
      <c r="BZ186" s="1264"/>
      <c r="CA186" s="1264"/>
      <c r="CB186" s="1264"/>
      <c r="CC186" s="1264"/>
      <c r="CD186" s="1264"/>
      <c r="CE186" s="1264"/>
      <c r="CF186" s="1264"/>
      <c r="CG186" s="1264"/>
      <c r="CH186" s="1264"/>
      <c r="CI186" s="1264"/>
      <c r="CJ186" s="1264"/>
      <c r="CK186" s="1264"/>
      <c r="CL186" s="1264"/>
      <c r="CM186" s="1264"/>
      <c r="CN186" s="1264"/>
      <c r="CO186" s="1264"/>
      <c r="CP186" s="1264"/>
      <c r="CQ186" s="1264"/>
      <c r="CR186" s="1264"/>
    </row>
    <row r="187" spans="1:96">
      <c r="A187" s="1261"/>
      <c r="B187" s="1262"/>
      <c r="C187" s="1263"/>
      <c r="D187" s="1262"/>
      <c r="E187" s="1262"/>
      <c r="F187" s="1262"/>
      <c r="G187" s="1262"/>
      <c r="H187" s="1262"/>
      <c r="I187" s="1264"/>
      <c r="J187" s="1264"/>
      <c r="K187" s="1264"/>
      <c r="L187" s="1264"/>
      <c r="M187" s="1264"/>
      <c r="N187" s="1264"/>
      <c r="O187" s="1264"/>
      <c r="P187" s="1264"/>
      <c r="Q187" s="1264"/>
      <c r="R187" s="1264"/>
      <c r="S187" s="1264"/>
      <c r="T187" s="1264"/>
      <c r="U187" s="1264"/>
      <c r="V187" s="1264"/>
      <c r="W187" s="1264"/>
      <c r="X187" s="1264"/>
      <c r="Y187" s="1264"/>
      <c r="Z187" s="1264"/>
      <c r="AA187" s="1264"/>
      <c r="AB187" s="1264"/>
      <c r="AC187" s="1264"/>
      <c r="AD187" s="1264"/>
      <c r="AE187" s="1264"/>
      <c r="AF187" s="1264"/>
      <c r="AG187" s="1264"/>
      <c r="AH187" s="1264"/>
      <c r="AI187" s="1264"/>
      <c r="AJ187" s="1264"/>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264"/>
      <c r="BF187" s="1264"/>
      <c r="BG187" s="1264"/>
      <c r="BH187" s="1264"/>
      <c r="BI187" s="1264"/>
      <c r="BJ187" s="1264"/>
      <c r="BK187" s="1264"/>
      <c r="BL187" s="1264"/>
      <c r="BM187" s="1264"/>
      <c r="BN187" s="1264"/>
      <c r="BO187" s="1264"/>
      <c r="BP187" s="1264"/>
      <c r="BQ187" s="1264"/>
      <c r="BR187" s="1264"/>
      <c r="BS187" s="1264"/>
      <c r="BT187" s="1264"/>
      <c r="BU187" s="1264"/>
      <c r="BV187" s="1264"/>
      <c r="BW187" s="1264"/>
      <c r="BX187" s="1264"/>
      <c r="BY187" s="1264"/>
      <c r="BZ187" s="1264"/>
      <c r="CA187" s="1264"/>
      <c r="CB187" s="1264"/>
      <c r="CC187" s="1264"/>
      <c r="CD187" s="1264"/>
      <c r="CE187" s="1264"/>
      <c r="CF187" s="1264"/>
      <c r="CG187" s="1264"/>
      <c r="CH187" s="1264"/>
      <c r="CI187" s="1264"/>
      <c r="CJ187" s="1264"/>
      <c r="CK187" s="1264"/>
      <c r="CL187" s="1264"/>
      <c r="CM187" s="1264"/>
      <c r="CN187" s="1264"/>
      <c r="CO187" s="1264"/>
      <c r="CP187" s="1264"/>
      <c r="CQ187" s="1264"/>
      <c r="CR187" s="1264"/>
    </row>
    <row r="188" spans="1:96">
      <c r="A188" s="1261"/>
      <c r="B188" s="1262"/>
      <c r="C188" s="1263"/>
      <c r="D188" s="1262"/>
      <c r="E188" s="1262"/>
      <c r="F188" s="1262"/>
      <c r="G188" s="1262"/>
      <c r="H188" s="1262"/>
      <c r="I188" s="1264"/>
      <c r="J188" s="1264"/>
      <c r="K188" s="1264"/>
      <c r="L188" s="1264"/>
      <c r="M188" s="1264"/>
      <c r="N188" s="1264"/>
      <c r="O188" s="1264"/>
      <c r="P188" s="1264"/>
      <c r="Q188" s="1264"/>
      <c r="R188" s="1264"/>
      <c r="S188" s="1264"/>
      <c r="T188" s="1264"/>
      <c r="U188" s="1264"/>
      <c r="V188" s="1264"/>
      <c r="W188" s="1264"/>
      <c r="X188" s="1264"/>
      <c r="Y188" s="1264"/>
      <c r="Z188" s="1264"/>
      <c r="AA188" s="1264"/>
      <c r="AB188" s="1264"/>
      <c r="AC188" s="1264"/>
      <c r="AD188" s="1264"/>
      <c r="AE188" s="1264"/>
      <c r="AF188" s="1264"/>
      <c r="AG188" s="1264"/>
      <c r="AH188" s="1264"/>
      <c r="AI188" s="1264"/>
      <c r="AJ188" s="1264"/>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264"/>
      <c r="BF188" s="1264"/>
      <c r="BG188" s="1264"/>
      <c r="BH188" s="1264"/>
      <c r="BI188" s="1264"/>
      <c r="BJ188" s="1264"/>
      <c r="BK188" s="1264"/>
      <c r="BL188" s="1264"/>
      <c r="BM188" s="1264"/>
      <c r="BN188" s="1264"/>
      <c r="BO188" s="1264"/>
      <c r="BP188" s="1264"/>
      <c r="BQ188" s="1264"/>
      <c r="BR188" s="1264"/>
      <c r="BS188" s="1264"/>
      <c r="BT188" s="1264"/>
      <c r="BU188" s="1264"/>
      <c r="BV188" s="1264"/>
      <c r="BW188" s="1264"/>
      <c r="BX188" s="1264"/>
      <c r="BY188" s="1264"/>
      <c r="BZ188" s="1264"/>
      <c r="CA188" s="1264"/>
      <c r="CB188" s="1264"/>
      <c r="CC188" s="1264"/>
      <c r="CD188" s="1264"/>
      <c r="CE188" s="1264"/>
      <c r="CF188" s="1264"/>
      <c r="CG188" s="1264"/>
      <c r="CH188" s="1264"/>
      <c r="CI188" s="1264"/>
      <c r="CJ188" s="1264"/>
      <c r="CK188" s="1264"/>
      <c r="CL188" s="1264"/>
      <c r="CM188" s="1264"/>
      <c r="CN188" s="1264"/>
      <c r="CO188" s="1264"/>
      <c r="CP188" s="1264"/>
      <c r="CQ188" s="1264"/>
      <c r="CR188" s="1264"/>
    </row>
    <row r="189" spans="1:96">
      <c r="A189" s="1265"/>
      <c r="B189" s="1264"/>
      <c r="C189" s="1266"/>
      <c r="D189" s="1264"/>
      <c r="E189" s="1264"/>
      <c r="F189" s="1264"/>
      <c r="G189" s="1264"/>
      <c r="H189" s="1264"/>
      <c r="I189" s="1264"/>
      <c r="J189" s="1264"/>
      <c r="K189" s="1264"/>
      <c r="L189" s="1264"/>
      <c r="M189" s="1264"/>
      <c r="N189" s="1264"/>
      <c r="O189" s="1264"/>
      <c r="P189" s="1264"/>
      <c r="Q189" s="1264"/>
      <c r="R189" s="1264"/>
      <c r="S189" s="1264"/>
      <c r="T189" s="1264"/>
      <c r="U189" s="1264"/>
      <c r="V189" s="1264"/>
      <c r="W189" s="1264"/>
      <c r="X189" s="1264"/>
      <c r="Y189" s="1264"/>
      <c r="Z189" s="1264"/>
      <c r="AA189" s="1264"/>
      <c r="AB189" s="1264"/>
      <c r="AC189" s="1264"/>
      <c r="AD189" s="1264"/>
      <c r="AE189" s="1264"/>
      <c r="AF189" s="1264"/>
      <c r="AG189" s="1264"/>
      <c r="AH189" s="1264"/>
      <c r="AI189" s="1264"/>
      <c r="AJ189" s="1264"/>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264"/>
      <c r="BF189" s="1264"/>
      <c r="BG189" s="1264"/>
      <c r="BH189" s="1264"/>
      <c r="BI189" s="1264"/>
      <c r="BJ189" s="1264"/>
      <c r="BK189" s="1264"/>
      <c r="BL189" s="1264"/>
      <c r="BM189" s="1264"/>
      <c r="BN189" s="1264"/>
      <c r="BO189" s="1264"/>
      <c r="BP189" s="1264"/>
      <c r="BQ189" s="1264"/>
      <c r="BR189" s="1264"/>
      <c r="BS189" s="1264"/>
      <c r="BT189" s="1264"/>
      <c r="BU189" s="1264"/>
      <c r="BV189" s="1264"/>
      <c r="BW189" s="1264"/>
      <c r="BX189" s="1264"/>
      <c r="BY189" s="1264"/>
      <c r="BZ189" s="1264"/>
      <c r="CA189" s="1264"/>
      <c r="CB189" s="1264"/>
      <c r="CC189" s="1264"/>
      <c r="CD189" s="1264"/>
      <c r="CE189" s="1264"/>
      <c r="CF189" s="1264"/>
      <c r="CG189" s="1264"/>
      <c r="CH189" s="1264"/>
      <c r="CI189" s="1264"/>
      <c r="CJ189" s="1264"/>
      <c r="CK189" s="1264"/>
      <c r="CL189" s="1264"/>
      <c r="CM189" s="1264"/>
      <c r="CN189" s="1264"/>
      <c r="CO189" s="1264"/>
      <c r="CP189" s="1264"/>
      <c r="CQ189" s="1264"/>
      <c r="CR189" s="126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4BD7F13-3425-44D8-A05D-98AC0526D15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2026-03-31T15:51:33Z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