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82" documentId="8_{DCF85A03-1EEC-410A-B6A1-333228F65FDB}" xr6:coauthVersionLast="47" xr6:coauthVersionMax="47" xr10:uidLastSave="{10934425-80EE-4658-9C13-D07EEBABD2A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8" r:id="rId12"/>
    <pivotCache cacheId="269" r:id="rId13"/>
    <pivotCache cacheId="270" r:id="rId14"/>
    <pivotCache cacheId="271" r:id="rId15"/>
    <pivotCache cacheId="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182" i="30"/>
  <c r="V330" i="30"/>
  <c r="V191" i="30"/>
  <c r="V187" i="30"/>
  <c r="V5" i="30"/>
  <c r="V180" i="30"/>
  <c r="V188" i="30"/>
  <c r="V193" i="30"/>
  <c r="V192" i="30"/>
  <c r="V30" i="30"/>
  <c r="V11" i="30"/>
  <c r="V6" i="30"/>
  <c r="V8" i="30"/>
  <c r="V156" i="30"/>
  <c r="V31" i="30"/>
  <c r="V326" i="30"/>
  <c r="V155" i="30"/>
  <c r="V25" i="30"/>
  <c r="V24" i="30"/>
  <c r="V27" i="30"/>
  <c r="V34" i="30"/>
  <c r="V36" i="30"/>
  <c r="V12" i="30"/>
  <c r="V351" i="30"/>
  <c r="V328" i="30"/>
  <c r="V194" i="30"/>
  <c r="V181" i="30"/>
  <c r="V184" i="30"/>
  <c r="V190" i="30"/>
  <c r="V189" i="30"/>
  <c r="V314" i="30"/>
  <c r="V317" i="30"/>
  <c r="V35"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<sst xmlns="http://schemas.openxmlformats.org/spreadsheetml/2006/main" count="24177" uniqueCount="2903">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</sst>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064816"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106478"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337963"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n v="454"/>
    <m/>
    <m/>
  </r>
  <r>
    <x v="520"/>
    <x v="5"/>
    <x v="375"/>
    <m/>
    <m/>
    <m/>
  </r>
  <r>
    <x v="490"/>
    <x v="36"/>
    <x v="375"/>
    <n v="115"/>
    <m/>
    <m/>
  </r>
  <r>
    <x v="521"/>
    <x v="25"/>
    <x v="375"/>
    <m/>
    <m/>
    <m/>
  </r>
  <r>
    <x v="524"/>
    <x v="25"/>
    <x v="375"/>
    <m/>
    <m/>
    <m/>
  </r>
  <r>
    <x v="523"/>
    <x v="52"/>
    <x v="375"/>
    <m/>
    <m/>
    <m/>
  </r>
  <r>
    <x v="525"/>
    <x v="1"/>
    <x v="375"/>
    <m/>
    <m/>
    <m/>
  </r>
  <r>
    <x v="125"/>
    <x v="15"/>
    <x v="3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n v="454"/>
    <m/>
    <m/>
    <x v="6"/>
  </r>
  <r>
    <s v="D-HPP636"/>
    <x v="5"/>
    <d v="2026-07-21T00:00:00"/>
    <m/>
    <m/>
    <m/>
    <x v="6"/>
  </r>
  <r>
    <s v="D-HPP310"/>
    <x v="36"/>
    <d v="2026-07-21T00:00:00"/>
    <n v="115"/>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3:08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187106</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782869</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0.19295942413101433</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243337</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2863479.5500000007</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4.7946933919751973E-2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148677</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1846772.3</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0.19295942413101433</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T3" activePane="topRight" state="frozen"/>
      <selection pane="topRight" activeCell="W14" sqref="W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221">
        <v>1708</v>
      </c>
      <c r="X9" s="1658">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221"/>
      <c r="X12" s="1658">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2">
        <v>7047</v>
      </c>
      <c r="X13" s="1658">
        <f>SUM(V13-W13)</f>
        <v>1704</v>
      </c>
      <c r="Y13" s="1237">
        <f>IFERROR($W13/$V13, 0)</f>
        <v>0.80527939664038395</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2">
        <v>5945</v>
      </c>
      <c r="X14" s="1658">
        <f>SUM(V14-W14)</f>
        <v>2051</v>
      </c>
      <c r="Y14" s="1237">
        <f>IFERROR($W14/$V14, 0)</f>
        <v>0.74349674837418711</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5909</v>
      </c>
      <c r="X25" s="1222">
        <f t="shared" si="0"/>
        <v>349</v>
      </c>
      <c r="Y25" s="1237">
        <f t="shared" si="1"/>
        <v>0.94423138382869931</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58">
        <v>2660</v>
      </c>
      <c r="X57" s="1658">
        <f>SUM(V57-W57)</f>
        <v>1837</v>
      </c>
      <c r="Y57" s="1237">
        <f>IFERROR($W57/$V57, 0)</f>
        <v>0.59150544807649541</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6">
        <v>46174</v>
      </c>
      <c r="R58" s="1656"/>
      <c r="S58" s="1656"/>
      <c r="T58" s="1656"/>
      <c r="U58" s="1656"/>
      <c r="V58" s="1657">
        <v>3537</v>
      </c>
      <c r="W58" s="1658"/>
      <c r="X58" s="1658">
        <f>SUM(V58-W58)</f>
        <v>3537</v>
      </c>
      <c r="Y58" s="1237">
        <f>IFERROR($W58/$V58, 0)</f>
        <v>0</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5"/>
      <c r="L60" s="1377"/>
      <c r="M60" s="1654" t="s">
        <v>256</v>
      </c>
      <c r="N60" s="1667"/>
      <c r="O60" s="1178" t="s">
        <v>128</v>
      </c>
      <c r="P60" s="735" t="s">
        <v>32</v>
      </c>
      <c r="Q60" s="990"/>
      <c r="R60" s="1656"/>
      <c r="S60" s="1656"/>
      <c r="T60" s="1656"/>
      <c r="U60" s="1656"/>
      <c r="V60" s="1657">
        <v>3036</v>
      </c>
      <c r="W60" s="1658"/>
      <c r="X60" s="1658">
        <f>SUM(V60-W60)</f>
        <v>3036</v>
      </c>
      <c r="Y60" s="1237">
        <f>IFERROR($W60/$V60, 0)</f>
        <v>0</v>
      </c>
      <c r="Z60" s="1666"/>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5"/>
      <c r="L62" s="1377"/>
      <c r="M62" s="699" t="s">
        <v>128</v>
      </c>
      <c r="N62" s="703">
        <v>3443</v>
      </c>
      <c r="O62" s="699" t="s">
        <v>128</v>
      </c>
      <c r="P62" s="691" t="s">
        <v>35</v>
      </c>
      <c r="Q62" s="1656">
        <v>46147</v>
      </c>
      <c r="R62" s="1656"/>
      <c r="S62" s="1656"/>
      <c r="T62" s="1656"/>
      <c r="U62" s="1656"/>
      <c r="V62" s="1658">
        <v>224</v>
      </c>
      <c r="W62" s="1658"/>
      <c r="X62" s="1658">
        <f>SUM(V62-W62)</f>
        <v>224</v>
      </c>
      <c r="Y62" s="1237">
        <f>IFERROR($W62/$V62, 0)</f>
        <v>0</v>
      </c>
      <c r="Z62" s="1656"/>
      <c r="AA62" s="1656"/>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4">
        <v>77</v>
      </c>
      <c r="I69" s="1257" t="s">
        <v>569</v>
      </c>
      <c r="J69" s="1258" t="s">
        <v>30</v>
      </c>
      <c r="K69" s="1655"/>
      <c r="L69" s="1377"/>
      <c r="M69" s="1177" t="s">
        <v>128</v>
      </c>
      <c r="N69" s="1667">
        <v>70699.5</v>
      </c>
      <c r="O69" s="1178" t="s">
        <v>128</v>
      </c>
      <c r="P69" s="1333" t="s">
        <v>32</v>
      </c>
      <c r="Q69" s="1656"/>
      <c r="R69" s="1656"/>
      <c r="S69" s="1656"/>
      <c r="T69" s="1656"/>
      <c r="U69" s="1656"/>
      <c r="V69" s="1657">
        <v>5471</v>
      </c>
      <c r="W69" s="1658"/>
      <c r="X69" s="1658">
        <f>SUM(V69-W69)</f>
        <v>5471</v>
      </c>
      <c r="Y69" s="1237">
        <f>IFERROR($W69/$V69, 0)</f>
        <v>0</v>
      </c>
      <c r="Z69" s="1656"/>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4">
        <v>56</v>
      </c>
      <c r="I70" s="1257" t="s">
        <v>569</v>
      </c>
      <c r="J70" s="1258" t="s">
        <v>30</v>
      </c>
      <c r="K70" s="1655"/>
      <c r="L70" s="1377"/>
      <c r="M70" s="1177" t="s">
        <v>128</v>
      </c>
      <c r="N70" s="1667">
        <v>38720</v>
      </c>
      <c r="O70" s="1178" t="s">
        <v>128</v>
      </c>
      <c r="P70" s="1333" t="s">
        <v>32</v>
      </c>
      <c r="Q70" s="1656"/>
      <c r="R70" s="1656"/>
      <c r="S70" s="1656"/>
      <c r="T70" s="1656"/>
      <c r="U70" s="1656"/>
      <c r="V70" s="1657">
        <v>3134</v>
      </c>
      <c r="W70" s="1658"/>
      <c r="X70" s="1658">
        <f>SUM(V70-W70)</f>
        <v>3134</v>
      </c>
      <c r="Y70" s="1237">
        <f>IFERROR($W70/$V70, 0)</f>
        <v>0</v>
      </c>
      <c r="Z70" s="1668"/>
      <c r="AA70" s="1669"/>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4">
        <v>80</v>
      </c>
      <c r="I71" s="1257" t="s">
        <v>569</v>
      </c>
      <c r="J71" s="1258" t="s">
        <v>30</v>
      </c>
      <c r="K71" s="1655"/>
      <c r="L71" s="1377"/>
      <c r="M71" s="1177" t="s">
        <v>128</v>
      </c>
      <c r="N71" s="1407">
        <v>77657.7</v>
      </c>
      <c r="O71" s="1178" t="s">
        <v>128</v>
      </c>
      <c r="P71" s="1333" t="s">
        <v>32</v>
      </c>
      <c r="Q71" s="1656"/>
      <c r="R71" s="1656"/>
      <c r="S71" s="1656"/>
      <c r="T71" s="1656"/>
      <c r="U71" s="1656"/>
      <c r="V71" s="1657">
        <v>6243</v>
      </c>
      <c r="W71" s="1658"/>
      <c r="X71" s="1658">
        <f>SUM(V71-W71)</f>
        <v>6243</v>
      </c>
      <c r="Y71" s="1237">
        <f>IFERROR($W71/$V71, 0)</f>
        <v>0</v>
      </c>
      <c r="Z71" s="1656"/>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4">
        <v>82</v>
      </c>
      <c r="I72" s="1257" t="s">
        <v>569</v>
      </c>
      <c r="J72" s="1258" t="s">
        <v>30</v>
      </c>
      <c r="K72" s="1655"/>
      <c r="L72" s="1377"/>
      <c r="M72" s="1177" t="s">
        <v>128</v>
      </c>
      <c r="N72" s="1407">
        <v>85513</v>
      </c>
      <c r="O72" s="1178" t="s">
        <v>128</v>
      </c>
      <c r="P72" s="1333" t="s">
        <v>32</v>
      </c>
      <c r="Q72" s="1656"/>
      <c r="R72" s="1656"/>
      <c r="S72" s="1656"/>
      <c r="T72" s="1656"/>
      <c r="U72" s="1656"/>
      <c r="V72" s="1657">
        <v>6678</v>
      </c>
      <c r="W72" s="1658"/>
      <c r="X72" s="1658">
        <f>SUM(V72-W72)</f>
        <v>6678</v>
      </c>
      <c r="Y72" s="1211">
        <f>IFERROR($W72/$V72, 0)</f>
        <v>0</v>
      </c>
      <c r="Z72" s="1669"/>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4">
        <v>0</v>
      </c>
      <c r="I73" s="1257" t="s">
        <v>569</v>
      </c>
      <c r="J73" s="1258" t="s">
        <v>30</v>
      </c>
      <c r="K73" s="1655"/>
      <c r="L73" s="1377"/>
      <c r="M73" s="1177" t="s">
        <v>128</v>
      </c>
      <c r="N73" s="1667">
        <v>25174.45</v>
      </c>
      <c r="O73" s="1178" t="s">
        <v>128</v>
      </c>
      <c r="P73" s="1333" t="s">
        <v>32</v>
      </c>
      <c r="Q73" s="1656"/>
      <c r="R73" s="1656"/>
      <c r="S73" s="1656"/>
      <c r="T73" s="1656"/>
      <c r="U73" s="1656"/>
      <c r="V73" s="1657">
        <v>2721</v>
      </c>
      <c r="W73" s="1658"/>
      <c r="X73" s="1658">
        <f>SUM(V73-W73)</f>
        <v>2721</v>
      </c>
      <c r="Y73" s="1211">
        <f>IFERROR($W73/$V73, 0)</f>
        <v>0</v>
      </c>
      <c r="Z73" s="1669"/>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4">
        <v>53</v>
      </c>
      <c r="I74" s="1257" t="s">
        <v>569</v>
      </c>
      <c r="J74" s="1258" t="s">
        <v>30</v>
      </c>
      <c r="K74" s="1357"/>
      <c r="L74" s="1235"/>
      <c r="M74" s="1177" t="s">
        <v>128</v>
      </c>
      <c r="N74" s="1358">
        <v>56455</v>
      </c>
      <c r="O74" s="1178" t="s">
        <v>128</v>
      </c>
      <c r="P74" s="1550" t="s">
        <v>29</v>
      </c>
      <c r="Q74" s="1656">
        <v>46174</v>
      </c>
      <c r="R74" s="1656"/>
      <c r="S74" s="1656"/>
      <c r="T74" s="1656"/>
      <c r="U74" s="1656"/>
      <c r="V74" s="1657">
        <v>4814</v>
      </c>
      <c r="W74" s="1658">
        <v>4660</v>
      </c>
      <c r="X74" s="1658">
        <f>SUM(V74-W74)</f>
        <v>154</v>
      </c>
      <c r="Y74" s="1467">
        <f>IFERROR($W74/$V74, 0)</f>
        <v>0.96800997091815533</v>
      </c>
      <c r="Z74" s="1670">
        <v>46184</v>
      </c>
      <c r="AA74" s="1670"/>
      <c r="AB74" s="926">
        <v>0</v>
      </c>
      <c r="AC74" s="733">
        <v>0</v>
      </c>
      <c r="AD74" s="732">
        <v>0</v>
      </c>
      <c r="AE74" s="1238" t="s">
        <v>693</v>
      </c>
      <c r="AF74" s="725"/>
    </row>
    <row r="75" spans="1:32" ht="24.75" customHeight="1">
      <c r="A75" s="1397" t="s">
        <v>694</v>
      </c>
      <c r="B75" s="1381" t="s">
        <v>37</v>
      </c>
      <c r="C75" s="1378">
        <v>46265</v>
      </c>
      <c r="D75" s="1376"/>
      <c r="E75" s="1377"/>
      <c r="F75" s="1376"/>
      <c r="G75" s="1236"/>
      <c r="H75" s="1654">
        <v>77</v>
      </c>
      <c r="I75" s="1257" t="s">
        <v>569</v>
      </c>
      <c r="J75" s="1258" t="s">
        <v>30</v>
      </c>
      <c r="K75" s="1655"/>
      <c r="L75" s="1377"/>
      <c r="M75" s="1177" t="s">
        <v>128</v>
      </c>
      <c r="N75" s="1667">
        <v>68598</v>
      </c>
      <c r="O75" s="1178" t="s">
        <v>128</v>
      </c>
      <c r="P75" s="1333" t="s">
        <v>32</v>
      </c>
      <c r="Q75" s="1656"/>
      <c r="R75" s="1656"/>
      <c r="S75" s="1656"/>
      <c r="T75" s="1656"/>
      <c r="U75" s="1656"/>
      <c r="V75" s="1657">
        <v>5803</v>
      </c>
      <c r="W75" s="1658"/>
      <c r="X75" s="1658">
        <f>SUM(V75-W75)</f>
        <v>5803</v>
      </c>
      <c r="Y75" s="1237">
        <f>IFERROR($W75/$V75, 0)</f>
        <v>0</v>
      </c>
      <c r="Z75" s="1656"/>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4">
        <v>74</v>
      </c>
      <c r="I76" s="1257" t="s">
        <v>569</v>
      </c>
      <c r="J76" s="1258" t="s">
        <v>30</v>
      </c>
      <c r="K76" s="1655"/>
      <c r="L76" s="1377"/>
      <c r="M76" s="1177" t="s">
        <v>128</v>
      </c>
      <c r="N76" s="1358">
        <v>92274</v>
      </c>
      <c r="O76" s="1178" t="s">
        <v>128</v>
      </c>
      <c r="P76" s="1333" t="s">
        <v>29</v>
      </c>
      <c r="Q76" s="1656">
        <v>46142</v>
      </c>
      <c r="R76" s="1656"/>
      <c r="S76" s="1656"/>
      <c r="T76" s="1656"/>
      <c r="U76" s="1656"/>
      <c r="V76" s="1657">
        <v>8145</v>
      </c>
      <c r="W76" s="1658">
        <v>7162</v>
      </c>
      <c r="X76" s="1658">
        <f>SUM(V76-W76)</f>
        <v>983</v>
      </c>
      <c r="Y76" s="1237">
        <f>IFERROR($W76/$V76, 0)</f>
        <v>0.87931246163290366</v>
      </c>
      <c r="Z76" s="1656">
        <v>46149</v>
      </c>
      <c r="AA76" s="1656"/>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4">
        <v>56</v>
      </c>
      <c r="I77" s="1257" t="s">
        <v>569</v>
      </c>
      <c r="J77" s="1258" t="s">
        <v>30</v>
      </c>
      <c r="K77" s="1655"/>
      <c r="L77" s="1377"/>
      <c r="M77" s="1654" t="s">
        <v>128</v>
      </c>
      <c r="N77" s="1667">
        <v>55008</v>
      </c>
      <c r="O77" s="1178" t="s">
        <v>128</v>
      </c>
      <c r="P77" s="1333" t="s">
        <v>32</v>
      </c>
      <c r="Q77" s="1656"/>
      <c r="R77" s="1656"/>
      <c r="S77" s="1656"/>
      <c r="T77" s="1656"/>
      <c r="U77" s="1656"/>
      <c r="V77" s="1657">
        <v>4625</v>
      </c>
      <c r="W77" s="1658"/>
      <c r="X77" s="1658">
        <f>SUM(V77-W77)</f>
        <v>4625</v>
      </c>
      <c r="Y77" s="1237">
        <f>IFERROR($W77/$V77, 0)</f>
        <v>0</v>
      </c>
      <c r="Z77" s="1656"/>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4">
        <v>48</v>
      </c>
      <c r="I78" s="1257" t="s">
        <v>569</v>
      </c>
      <c r="J78" s="1258" t="s">
        <v>30</v>
      </c>
      <c r="K78" s="1655"/>
      <c r="L78" s="1377"/>
      <c r="M78" s="1177" t="s">
        <v>128</v>
      </c>
      <c r="N78" s="1358">
        <v>50669</v>
      </c>
      <c r="O78" s="1178" t="s">
        <v>128</v>
      </c>
      <c r="P78" s="1333" t="s">
        <v>32</v>
      </c>
      <c r="Q78" s="1656"/>
      <c r="R78" s="1656"/>
      <c r="S78" s="1656"/>
      <c r="T78" s="1656"/>
      <c r="U78" s="1656"/>
      <c r="V78" s="1657">
        <v>3600</v>
      </c>
      <c r="W78" s="1658"/>
      <c r="X78" s="1658">
        <f>SUM(V78-W78)</f>
        <v>3600</v>
      </c>
      <c r="Y78" s="1237">
        <f>IFERROR($W78/$V78, 0)</f>
        <v>0</v>
      </c>
      <c r="Z78" s="1656"/>
      <c r="AA78" s="1656"/>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4">
        <v>70</v>
      </c>
      <c r="I79" s="1257" t="s">
        <v>569</v>
      </c>
      <c r="J79" s="1258" t="s">
        <v>30</v>
      </c>
      <c r="K79" s="1655"/>
      <c r="L79" s="1377"/>
      <c r="M79" s="1177" t="s">
        <v>128</v>
      </c>
      <c r="N79" s="415">
        <v>65362</v>
      </c>
      <c r="O79" s="1178" t="s">
        <v>128</v>
      </c>
      <c r="P79" s="1333" t="s">
        <v>29</v>
      </c>
      <c r="Q79" s="1656">
        <v>46170</v>
      </c>
      <c r="R79" s="1656"/>
      <c r="S79" s="1656"/>
      <c r="T79" s="1656"/>
      <c r="U79" s="1656"/>
      <c r="V79" s="1657">
        <v>5460</v>
      </c>
      <c r="W79" s="1658">
        <v>5097</v>
      </c>
      <c r="X79" s="1658">
        <f>SUM(V79-W79)</f>
        <v>363</v>
      </c>
      <c r="Y79" s="1237">
        <f>IFERROR($W79/$V79, 0)</f>
        <v>0.93351648351648353</v>
      </c>
      <c r="Z79" s="1656">
        <v>46189</v>
      </c>
      <c r="AA79" s="1656"/>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4">
        <v>90</v>
      </c>
      <c r="I81" s="1257" t="s">
        <v>569</v>
      </c>
      <c r="J81" s="1258" t="s">
        <v>30</v>
      </c>
      <c r="K81" s="1655"/>
      <c r="L81" s="1377"/>
      <c r="M81" s="1177" t="s">
        <v>128</v>
      </c>
      <c r="N81" s="1358">
        <v>90888</v>
      </c>
      <c r="O81" s="1178" t="s">
        <v>128</v>
      </c>
      <c r="P81" s="1333" t="s">
        <v>32</v>
      </c>
      <c r="Q81" s="1656"/>
      <c r="R81" s="1656"/>
      <c r="S81" s="1656"/>
      <c r="T81" s="1656"/>
      <c r="U81" s="1656"/>
      <c r="V81" s="1657">
        <v>7881</v>
      </c>
      <c r="W81" s="1658"/>
      <c r="X81" s="1658">
        <f>SUM(V81-W81)</f>
        <v>7881</v>
      </c>
      <c r="Y81" s="1237">
        <f>IFERROR($W81/$V81, 0)</f>
        <v>0</v>
      </c>
      <c r="Z81" s="1656"/>
      <c r="AA81" s="1656"/>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4">
        <v>74</v>
      </c>
      <c r="I83" s="1257" t="s">
        <v>569</v>
      </c>
      <c r="J83" s="1258" t="s">
        <v>30</v>
      </c>
      <c r="K83" s="1655"/>
      <c r="L83" s="1377"/>
      <c r="M83" s="1177" t="s">
        <v>128</v>
      </c>
      <c r="N83" s="415">
        <v>70534.5</v>
      </c>
      <c r="O83" s="1178" t="s">
        <v>128</v>
      </c>
      <c r="P83" s="1333" t="s">
        <v>29</v>
      </c>
      <c r="Q83" s="1656">
        <v>46174</v>
      </c>
      <c r="R83" s="1656"/>
      <c r="S83" s="1656"/>
      <c r="T83" s="1656"/>
      <c r="U83" s="1656"/>
      <c r="V83" s="1657">
        <v>5756</v>
      </c>
      <c r="W83" s="1658">
        <v>5394</v>
      </c>
      <c r="X83" s="1658">
        <f>SUM(V83-W83)</f>
        <v>362</v>
      </c>
      <c r="Y83" s="1237">
        <f>IFERROR($W83/$V83, 0)</f>
        <v>0.93710910354412791</v>
      </c>
      <c r="Z83" s="1656">
        <v>46191</v>
      </c>
      <c r="AA83" s="1656"/>
      <c r="AB83" s="1189">
        <v>0</v>
      </c>
      <c r="AC83" s="1189">
        <v>0</v>
      </c>
      <c r="AD83" s="1222">
        <v>0</v>
      </c>
      <c r="AE83" s="1238" t="s">
        <v>705</v>
      </c>
      <c r="AF83" s="725"/>
    </row>
    <row r="84" spans="1:32" ht="24.75" customHeight="1">
      <c r="A84" s="1375" t="s">
        <v>712</v>
      </c>
      <c r="B84" s="1381" t="s">
        <v>37</v>
      </c>
      <c r="C84" s="697">
        <v>46203</v>
      </c>
      <c r="D84" s="1376"/>
      <c r="E84" s="1377"/>
      <c r="F84" s="1376"/>
      <c r="G84" s="1236"/>
      <c r="H84" s="1654">
        <v>56</v>
      </c>
      <c r="I84" s="1257" t="s">
        <v>569</v>
      </c>
      <c r="J84" s="744" t="s">
        <v>30</v>
      </c>
      <c r="K84" s="1357"/>
      <c r="L84" s="1235"/>
      <c r="M84" s="1177" t="s">
        <v>128</v>
      </c>
      <c r="N84" s="1358">
        <v>50042</v>
      </c>
      <c r="O84" s="1178" t="s">
        <v>128</v>
      </c>
      <c r="P84" s="1333" t="s">
        <v>32</v>
      </c>
      <c r="Q84" s="1656"/>
      <c r="R84" s="1656"/>
      <c r="S84" s="1656"/>
      <c r="T84" s="1656"/>
      <c r="U84" s="1656"/>
      <c r="V84" s="1657">
        <v>4159</v>
      </c>
      <c r="W84" s="1658"/>
      <c r="X84" s="1658">
        <f>SUM(V84-W84)</f>
        <v>4159</v>
      </c>
      <c r="Y84" s="1237">
        <f>IFERROR($W84/$V84, 0)</f>
        <v>0</v>
      </c>
      <c r="Z84" s="1656"/>
      <c r="AA84" s="1656"/>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4">
        <v>62</v>
      </c>
      <c r="I85" s="1257" t="s">
        <v>569</v>
      </c>
      <c r="J85" s="744" t="s">
        <v>30</v>
      </c>
      <c r="K85" s="1357"/>
      <c r="L85" s="1235"/>
      <c r="M85" s="1177" t="s">
        <v>128</v>
      </c>
      <c r="N85" s="1358">
        <v>48766</v>
      </c>
      <c r="O85" s="1178" t="s">
        <v>128</v>
      </c>
      <c r="P85" s="1333" t="s">
        <v>35</v>
      </c>
      <c r="Q85" s="1656">
        <v>46185</v>
      </c>
      <c r="R85" s="1656"/>
      <c r="S85" s="1656"/>
      <c r="T85" s="1656"/>
      <c r="U85" s="1656"/>
      <c r="V85" s="1657">
        <v>4009</v>
      </c>
      <c r="W85" s="1658"/>
      <c r="X85" s="1658">
        <f>SUM(V85-W85)</f>
        <v>4009</v>
      </c>
      <c r="Y85" s="1237">
        <f>IFERROR($W85/$V85, 0)</f>
        <v>0</v>
      </c>
      <c r="Z85" s="1656"/>
      <c r="AA85" s="1656"/>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4">
        <v>0</v>
      </c>
      <c r="I86" s="1257" t="s">
        <v>569</v>
      </c>
      <c r="J86" s="1258" t="s">
        <v>30</v>
      </c>
      <c r="K86" s="1655"/>
      <c r="L86" s="1377"/>
      <c r="M86" s="1177" t="s">
        <v>128</v>
      </c>
      <c r="N86" s="1358">
        <v>35456.550000000003</v>
      </c>
      <c r="O86" s="1178" t="s">
        <v>128</v>
      </c>
      <c r="P86" s="1333" t="s">
        <v>35</v>
      </c>
      <c r="Q86" s="1656">
        <v>46185</v>
      </c>
      <c r="R86" s="1656"/>
      <c r="S86" s="1656"/>
      <c r="T86" s="1656"/>
      <c r="U86" s="1656"/>
      <c r="V86" s="1657">
        <v>2635</v>
      </c>
      <c r="W86" s="1658">
        <v>2166</v>
      </c>
      <c r="X86" s="1658">
        <f>SUM(V86-W86)</f>
        <v>469</v>
      </c>
      <c r="Y86" s="1237">
        <f>IFERROR($W86/$V86, 0)</f>
        <v>0.822011385199241</v>
      </c>
      <c r="Z86" s="1656"/>
      <c r="AA86" s="1656"/>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4">
        <v>0</v>
      </c>
      <c r="I87" s="1257" t="s">
        <v>569</v>
      </c>
      <c r="J87" s="1258" t="s">
        <v>30</v>
      </c>
      <c r="K87" s="1655"/>
      <c r="L87" s="1377"/>
      <c r="M87" s="1177" t="s">
        <v>128</v>
      </c>
      <c r="N87" s="1358">
        <v>72557.350000000006</v>
      </c>
      <c r="O87" s="1178" t="s">
        <v>128</v>
      </c>
      <c r="P87" s="1333" t="s">
        <v>32</v>
      </c>
      <c r="Q87" s="1656"/>
      <c r="R87" s="1656"/>
      <c r="S87" s="1656"/>
      <c r="T87" s="1656"/>
      <c r="U87" s="1656"/>
      <c r="V87" s="1657">
        <v>5666</v>
      </c>
      <c r="W87" s="1658"/>
      <c r="X87" s="1658">
        <f>SUM(V87-W87)</f>
        <v>5666</v>
      </c>
      <c r="Y87" s="1237">
        <f>IFERROR($W87/$V87, 0)</f>
        <v>0</v>
      </c>
      <c r="Z87" s="1656"/>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4">
        <v>0</v>
      </c>
      <c r="I88" s="1257" t="s">
        <v>569</v>
      </c>
      <c r="J88" s="1258" t="s">
        <v>30</v>
      </c>
      <c r="K88" s="1655"/>
      <c r="L88" s="1377"/>
      <c r="M88" s="1177" t="s">
        <v>128</v>
      </c>
      <c r="N88" s="415">
        <v>75219.199999999997</v>
      </c>
      <c r="O88" s="1178" t="s">
        <v>128</v>
      </c>
      <c r="P88" s="1333" t="s">
        <v>29</v>
      </c>
      <c r="Q88" s="1656">
        <v>46189</v>
      </c>
      <c r="R88" s="1656"/>
      <c r="S88" s="1656"/>
      <c r="T88" s="1656"/>
      <c r="U88" s="1656"/>
      <c r="V88" s="1657">
        <v>5902</v>
      </c>
      <c r="W88" s="1658">
        <v>737</v>
      </c>
      <c r="X88" s="1658">
        <f>SUM(V88-W88)</f>
        <v>5165</v>
      </c>
      <c r="Y88" s="1237">
        <f>IFERROR($W88/$V88, 0)</f>
        <v>0.1248729244323958</v>
      </c>
      <c r="Z88" s="1656">
        <v>46210</v>
      </c>
      <c r="AA88" s="1656"/>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5"/>
      <c r="L89" s="1377"/>
      <c r="M89" s="1177" t="s">
        <v>128</v>
      </c>
      <c r="N89" s="415">
        <v>31327.7</v>
      </c>
      <c r="O89" s="1178" t="s">
        <v>128</v>
      </c>
      <c r="P89" s="1333" t="s">
        <v>29</v>
      </c>
      <c r="Q89" s="1656">
        <v>46189</v>
      </c>
      <c r="R89" s="1656"/>
      <c r="S89" s="1656"/>
      <c r="T89" s="1656"/>
      <c r="U89" s="1656"/>
      <c r="V89" s="1657">
        <v>2342</v>
      </c>
      <c r="W89" s="1658">
        <v>2096</v>
      </c>
      <c r="X89" s="1658">
        <f>SUM(V89-W89)</f>
        <v>246</v>
      </c>
      <c r="Y89" s="1237">
        <f>IFERROR($W89/$V89, 0)</f>
        <v>0.89496157130657561</v>
      </c>
      <c r="Z89" s="1656">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5"/>
      <c r="L90" s="1377"/>
      <c r="M90" s="1177" t="s">
        <v>128</v>
      </c>
      <c r="N90" s="415">
        <v>21849.3</v>
      </c>
      <c r="O90" s="1178" t="s">
        <v>128</v>
      </c>
      <c r="P90" s="1333" t="s">
        <v>35</v>
      </c>
      <c r="Q90" s="1656">
        <v>46218</v>
      </c>
      <c r="R90" s="1656"/>
      <c r="S90" s="1656"/>
      <c r="T90" s="1656"/>
      <c r="U90" s="1656"/>
      <c r="V90" s="1657">
        <v>1618</v>
      </c>
      <c r="W90" s="1658"/>
      <c r="X90" s="1658">
        <f>SUM(V90-W90)</f>
        <v>1618</v>
      </c>
      <c r="Y90" s="1237">
        <f>IFERROR($W90/$V90, 0)</f>
        <v>0</v>
      </c>
      <c r="Z90" s="1656"/>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4" t="s">
        <v>36</v>
      </c>
      <c r="K91" s="1655"/>
      <c r="L91" s="1377"/>
      <c r="M91" s="1654" t="s">
        <v>256</v>
      </c>
      <c r="N91" s="1667">
        <v>60744.4</v>
      </c>
      <c r="O91" s="1178" t="s">
        <v>128</v>
      </c>
      <c r="P91" s="1333" t="s">
        <v>35</v>
      </c>
      <c r="Q91" s="1656">
        <v>46197</v>
      </c>
      <c r="R91" s="1656"/>
      <c r="S91" s="1656"/>
      <c r="T91" s="1656"/>
      <c r="U91" s="1656"/>
      <c r="V91" s="1657">
        <v>5950</v>
      </c>
      <c r="W91" s="1658">
        <v>2667</v>
      </c>
      <c r="X91" s="1658">
        <f>SUM(V91-W91)</f>
        <v>3283</v>
      </c>
      <c r="Y91" s="1237">
        <f>IFERROR($W91/$V91, 0)</f>
        <v>0.44823529411764707</v>
      </c>
      <c r="Z91" s="1656">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4"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7">
        <v>62074</v>
      </c>
      <c r="O93" s="744" t="s">
        <v>128</v>
      </c>
      <c r="P93" s="735" t="s">
        <v>29</v>
      </c>
      <c r="Q93" s="1656"/>
      <c r="R93" s="1656"/>
      <c r="S93" s="1656"/>
      <c r="T93" s="1656"/>
      <c r="U93" s="1656"/>
      <c r="V93" s="1657">
        <v>5246</v>
      </c>
      <c r="W93" s="1671">
        <v>162</v>
      </c>
      <c r="X93" s="1658">
        <f>SUM(V93-W93)</f>
        <v>5084</v>
      </c>
      <c r="Y93" s="1237">
        <f>IFERROR($W93/$V93, 0)</f>
        <v>3.0880670987418986E-2</v>
      </c>
      <c r="Z93" s="1656">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4">
        <v>79</v>
      </c>
      <c r="I95" s="1257" t="s">
        <v>569</v>
      </c>
      <c r="J95" s="744" t="s">
        <v>33</v>
      </c>
      <c r="K95" s="689" t="s">
        <v>549</v>
      </c>
      <c r="L95" s="1377"/>
      <c r="M95" s="1177" t="s">
        <v>128</v>
      </c>
      <c r="N95" s="1667"/>
      <c r="O95" s="744" t="s">
        <v>256</v>
      </c>
      <c r="P95" s="735" t="s">
        <v>32</v>
      </c>
      <c r="Q95" s="1656"/>
      <c r="R95" s="1656"/>
      <c r="S95" s="1656"/>
      <c r="T95" s="1656"/>
      <c r="U95" s="1656"/>
      <c r="V95" s="1657">
        <v>5953</v>
      </c>
      <c r="W95" s="1658"/>
      <c r="X95" s="1658">
        <f>SUM(V95-W95)</f>
        <v>5953</v>
      </c>
      <c r="Y95" s="1237">
        <f>IFERROR($W95/$V95, 0)</f>
        <v>0</v>
      </c>
      <c r="Z95" s="1656"/>
      <c r="AA95" s="1360"/>
      <c r="AB95" s="695">
        <v>0</v>
      </c>
      <c r="AC95" s="733">
        <v>0</v>
      </c>
      <c r="AD95" s="732">
        <v>0</v>
      </c>
      <c r="AE95" s="1298" t="s">
        <v>735</v>
      </c>
      <c r="AF95" s="725"/>
    </row>
    <row r="96" spans="1:32" ht="24.75" customHeight="1">
      <c r="A96" s="1487" t="s">
        <v>736</v>
      </c>
      <c r="B96" s="1059" t="s">
        <v>40</v>
      </c>
      <c r="C96" s="1378"/>
      <c r="D96" s="1376"/>
      <c r="E96" s="1377"/>
      <c r="F96" s="1376"/>
      <c r="G96" s="1236"/>
      <c r="H96" s="1654">
        <v>78</v>
      </c>
      <c r="I96" s="1257" t="s">
        <v>569</v>
      </c>
      <c r="J96" s="744" t="s">
        <v>33</v>
      </c>
      <c r="K96" s="689" t="s">
        <v>549</v>
      </c>
      <c r="L96" s="1377"/>
      <c r="M96" s="1177" t="s">
        <v>128</v>
      </c>
      <c r="N96" s="1667"/>
      <c r="O96" s="744" t="s">
        <v>256</v>
      </c>
      <c r="P96" s="735" t="s">
        <v>32</v>
      </c>
      <c r="Q96" s="1656"/>
      <c r="R96" s="1656"/>
      <c r="S96" s="1656"/>
      <c r="T96" s="1656"/>
      <c r="U96" s="1656"/>
      <c r="V96" s="1657">
        <v>5890</v>
      </c>
      <c r="W96" s="1658"/>
      <c r="X96" s="1658">
        <f>SUM(V96-W96)</f>
        <v>5890</v>
      </c>
      <c r="Y96" s="1237">
        <f>IFERROR($W96/$V96, 0)</f>
        <v>0</v>
      </c>
      <c r="Z96" s="1656"/>
      <c r="AA96" s="1360"/>
      <c r="AB96" s="695">
        <v>0</v>
      </c>
      <c r="AC96" s="733">
        <v>0</v>
      </c>
      <c r="AD96" s="732">
        <v>0</v>
      </c>
      <c r="AE96" s="1298" t="s">
        <v>735</v>
      </c>
      <c r="AF96" s="725"/>
    </row>
    <row r="97" spans="1:32" ht="24.75" customHeight="1">
      <c r="A97" s="1487" t="s">
        <v>737</v>
      </c>
      <c r="B97" s="1059" t="s">
        <v>40</v>
      </c>
      <c r="C97" s="1378"/>
      <c r="D97" s="1376"/>
      <c r="E97" s="1377"/>
      <c r="F97" s="1376"/>
      <c r="G97" s="1236"/>
      <c r="H97" s="1654">
        <v>49</v>
      </c>
      <c r="I97" s="1257" t="s">
        <v>569</v>
      </c>
      <c r="J97" s="744" t="s">
        <v>33</v>
      </c>
      <c r="K97" s="689" t="s">
        <v>549</v>
      </c>
      <c r="L97" s="1377"/>
      <c r="M97" s="1177" t="s">
        <v>128</v>
      </c>
      <c r="N97" s="1667"/>
      <c r="O97" s="744" t="s">
        <v>256</v>
      </c>
      <c r="P97" s="735" t="s">
        <v>32</v>
      </c>
      <c r="Q97" s="1656"/>
      <c r="R97" s="1656"/>
      <c r="S97" s="1656"/>
      <c r="T97" s="1656"/>
      <c r="U97" s="1656"/>
      <c r="V97" s="1657">
        <v>4709</v>
      </c>
      <c r="W97" s="1658"/>
      <c r="X97" s="1658">
        <f>SUM(V97-W97)</f>
        <v>4709</v>
      </c>
      <c r="Y97" s="1237">
        <f>IFERROR($W97/$V97, 0)</f>
        <v>0</v>
      </c>
      <c r="Z97" s="1656"/>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4">
        <v>58</v>
      </c>
      <c r="I8" s="371" t="s">
        <v>822</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4">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4">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4">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4">
        <v>65</v>
      </c>
      <c r="I12" s="371" t="s">
        <v>822</v>
      </c>
      <c r="J12" s="1055" t="s">
        <v>30</v>
      </c>
      <c r="K12" s="689"/>
      <c r="L12" s="359" t="s">
        <v>637</v>
      </c>
      <c r="M12" s="371" t="s">
        <v>128</v>
      </c>
      <c r="N12" s="989">
        <v>45252</v>
      </c>
      <c r="O12" s="371" t="s">
        <v>128</v>
      </c>
      <c r="P12" s="727" t="s">
        <v>38</v>
      </c>
      <c r="Q12" s="1656">
        <v>46184</v>
      </c>
      <c r="R12" s="700" t="s">
        <v>256</v>
      </c>
      <c r="S12" s="362" t="s">
        <v>847</v>
      </c>
      <c r="T12" s="372" t="s">
        <v>827</v>
      </c>
      <c r="U12" s="372" t="s">
        <v>827</v>
      </c>
      <c r="V12" s="1657">
        <v>3360</v>
      </c>
      <c r="W12" s="1672">
        <v>3403</v>
      </c>
      <c r="X12" s="1658">
        <f>SUM(V12-W12)</f>
        <v>-43</v>
      </c>
      <c r="Y12" s="1237">
        <f>IFERROR($W12/$V12, 0)</f>
        <v>1.0127976190476191</v>
      </c>
      <c r="Z12" s="1656">
        <v>46192</v>
      </c>
      <c r="AA12" s="1656">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4">
        <v>21</v>
      </c>
      <c r="I13" s="371" t="s">
        <v>822</v>
      </c>
      <c r="J13" s="740" t="s">
        <v>30</v>
      </c>
      <c r="K13" s="689"/>
      <c r="L13" s="359" t="s">
        <v>637</v>
      </c>
      <c r="M13" s="371" t="s">
        <v>128</v>
      </c>
      <c r="N13" s="989">
        <v>38308</v>
      </c>
      <c r="O13" s="371" t="s">
        <v>128</v>
      </c>
      <c r="P13" s="727" t="s">
        <v>38</v>
      </c>
      <c r="Q13" s="1656">
        <v>46185</v>
      </c>
      <c r="R13" s="700" t="s">
        <v>256</v>
      </c>
      <c r="S13" s="362" t="s">
        <v>847</v>
      </c>
      <c r="T13" s="372" t="s">
        <v>827</v>
      </c>
      <c r="U13" s="372" t="s">
        <v>827</v>
      </c>
      <c r="V13" s="1657">
        <v>3379</v>
      </c>
      <c r="W13" s="1672">
        <v>3340</v>
      </c>
      <c r="X13" s="1658">
        <f>SUM(V13-W13)</f>
        <v>39</v>
      </c>
      <c r="Y13" s="1237">
        <f>IFERROR($W13/$V13, 0)</f>
        <v>0.98845812370523822</v>
      </c>
      <c r="Z13" s="1656">
        <v>46198</v>
      </c>
      <c r="AA13" s="1656">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4">
        <v>85</v>
      </c>
      <c r="I14" s="371" t="s">
        <v>822</v>
      </c>
      <c r="J14" s="1055" t="s">
        <v>30</v>
      </c>
      <c r="K14" s="689"/>
      <c r="L14" s="359" t="s">
        <v>637</v>
      </c>
      <c r="M14" s="371" t="s">
        <v>128</v>
      </c>
      <c r="N14" s="989">
        <v>56492</v>
      </c>
      <c r="O14" s="371" t="s">
        <v>128</v>
      </c>
      <c r="P14" s="727" t="s">
        <v>38</v>
      </c>
      <c r="Q14" s="1656">
        <v>46170</v>
      </c>
      <c r="R14" s="700" t="s">
        <v>256</v>
      </c>
      <c r="S14" s="362" t="s">
        <v>847</v>
      </c>
      <c r="T14" s="372" t="s">
        <v>827</v>
      </c>
      <c r="U14" s="372" t="s">
        <v>827</v>
      </c>
      <c r="V14" s="1657">
        <v>4054</v>
      </c>
      <c r="W14" s="1672">
        <v>4092</v>
      </c>
      <c r="X14" s="1658">
        <f>SUM(V14-W14)</f>
        <v>-38</v>
      </c>
      <c r="Y14" s="1237">
        <f>IFERROR($W14/$V14, 0)</f>
        <v>1.0093734583127776</v>
      </c>
      <c r="Z14" s="1656">
        <v>46184</v>
      </c>
      <c r="AA14" s="1656">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4">
        <v>87</v>
      </c>
      <c r="I15" s="371" t="s">
        <v>822</v>
      </c>
      <c r="J15" s="1055" t="s">
        <v>30</v>
      </c>
      <c r="K15" s="689"/>
      <c r="L15" s="359" t="s">
        <v>637</v>
      </c>
      <c r="M15" s="371" t="s">
        <v>128</v>
      </c>
      <c r="N15" s="989">
        <v>59286</v>
      </c>
      <c r="O15" s="371" t="s">
        <v>128</v>
      </c>
      <c r="P15" s="727" t="s">
        <v>38</v>
      </c>
      <c r="Q15" s="1656">
        <v>46170</v>
      </c>
      <c r="R15" s="700" t="s">
        <v>256</v>
      </c>
      <c r="S15" s="362" t="s">
        <v>847</v>
      </c>
      <c r="T15" s="372" t="s">
        <v>827</v>
      </c>
      <c r="U15" s="372" t="s">
        <v>827</v>
      </c>
      <c r="V15" s="1657">
        <v>4413</v>
      </c>
      <c r="W15" s="1672">
        <v>4477</v>
      </c>
      <c r="X15" s="1658">
        <f>SUM(V15-W15)</f>
        <v>-64</v>
      </c>
      <c r="Y15" s="1237">
        <f>IFERROR($W15/$V15, 0)</f>
        <v>1.0145026059370044</v>
      </c>
      <c r="Z15" s="1656">
        <v>46184</v>
      </c>
      <c r="AA15" s="1656">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4">
        <v>77</v>
      </c>
      <c r="I16" s="371" t="s">
        <v>822</v>
      </c>
      <c r="J16" s="1055" t="s">
        <v>30</v>
      </c>
      <c r="K16" s="689"/>
      <c r="L16" s="359" t="s">
        <v>637</v>
      </c>
      <c r="M16" s="371" t="s">
        <v>128</v>
      </c>
      <c r="N16" s="989">
        <v>52948</v>
      </c>
      <c r="O16" s="371" t="s">
        <v>128</v>
      </c>
      <c r="P16" s="727" t="s">
        <v>38</v>
      </c>
      <c r="Q16" s="1656">
        <v>46185</v>
      </c>
      <c r="R16" s="700" t="s">
        <v>256</v>
      </c>
      <c r="S16" s="362" t="s">
        <v>847</v>
      </c>
      <c r="T16" s="372" t="s">
        <v>827</v>
      </c>
      <c r="U16" s="372" t="s">
        <v>827</v>
      </c>
      <c r="V16" s="1657">
        <v>3957</v>
      </c>
      <c r="W16" s="1672">
        <v>3858</v>
      </c>
      <c r="X16" s="1658">
        <f>SUM(V16-W16)</f>
        <v>99</v>
      </c>
      <c r="Y16" s="1237">
        <f>IFERROR($W16/$V16, 0)</f>
        <v>0.97498104624715698</v>
      </c>
      <c r="Z16" s="1656">
        <v>46203</v>
      </c>
      <c r="AA16" s="1656">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4">
        <v>74</v>
      </c>
      <c r="I17" s="371" t="s">
        <v>822</v>
      </c>
      <c r="J17" s="740" t="s">
        <v>30</v>
      </c>
      <c r="K17" s="689"/>
      <c r="L17" s="359" t="s">
        <v>637</v>
      </c>
      <c r="M17" s="371" t="s">
        <v>128</v>
      </c>
      <c r="N17" s="989">
        <v>51256</v>
      </c>
      <c r="O17" s="371" t="s">
        <v>128</v>
      </c>
      <c r="P17" s="727" t="s">
        <v>38</v>
      </c>
      <c r="Q17" s="1656">
        <v>46185</v>
      </c>
      <c r="R17" s="700" t="s">
        <v>256</v>
      </c>
      <c r="S17" s="362" t="s">
        <v>847</v>
      </c>
      <c r="T17" s="372" t="s">
        <v>827</v>
      </c>
      <c r="U17" s="372" t="s">
        <v>827</v>
      </c>
      <c r="V17" s="1657">
        <v>3826</v>
      </c>
      <c r="W17" s="1672">
        <v>3853</v>
      </c>
      <c r="X17" s="1658">
        <f>SUM(V17-W17)</f>
        <v>-27</v>
      </c>
      <c r="Y17" s="1237">
        <f>IFERROR($W17/$V17, 0)</f>
        <v>1.0070569785676948</v>
      </c>
      <c r="Z17" s="1656">
        <v>46203</v>
      </c>
      <c r="AA17" s="1656">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4">
        <v>73</v>
      </c>
      <c r="I18" s="371" t="s">
        <v>822</v>
      </c>
      <c r="J18" s="1055" t="s">
        <v>30</v>
      </c>
      <c r="K18" s="689"/>
      <c r="L18" s="359" t="s">
        <v>637</v>
      </c>
      <c r="M18" s="371" t="s">
        <v>128</v>
      </c>
      <c r="N18" s="989">
        <v>61225.25</v>
      </c>
      <c r="O18" s="371" t="s">
        <v>128</v>
      </c>
      <c r="P18" s="727" t="s">
        <v>38</v>
      </c>
      <c r="Q18" s="1656">
        <v>46184</v>
      </c>
      <c r="R18" s="700" t="s">
        <v>256</v>
      </c>
      <c r="S18" s="362" t="s">
        <v>847</v>
      </c>
      <c r="T18" s="372" t="s">
        <v>827</v>
      </c>
      <c r="U18" s="372" t="s">
        <v>827</v>
      </c>
      <c r="V18" s="1657">
        <v>4654</v>
      </c>
      <c r="W18" s="1672">
        <v>4748</v>
      </c>
      <c r="X18" s="1658">
        <f>SUM(V18-W18)</f>
        <v>-94</v>
      </c>
      <c r="Y18" s="1237">
        <f>IFERROR($W18/$V18, 0)</f>
        <v>1.0201976794155565</v>
      </c>
      <c r="Z18" s="1656">
        <v>46191</v>
      </c>
      <c r="AA18" s="1656">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847</v>
      </c>
      <c r="T19" s="372" t="s">
        <v>827</v>
      </c>
      <c r="U19" s="372" t="s">
        <v>827</v>
      </c>
      <c r="V19" s="1657">
        <v>2724</v>
      </c>
      <c r="W19" s="1672">
        <v>2653</v>
      </c>
      <c r="X19" s="1658">
        <f>SUM(V19-W19)</f>
        <v>71</v>
      </c>
      <c r="Y19" s="1237">
        <f>IFERROR($W19/$V19, 0)</f>
        <v>0.97393538913362698</v>
      </c>
      <c r="Z19" s="1656">
        <v>46210</v>
      </c>
      <c r="AA19" s="1656">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6">
        <v>46147</v>
      </c>
      <c r="R20" s="700" t="s">
        <v>128</v>
      </c>
      <c r="S20" s="362">
        <v>46161</v>
      </c>
      <c r="T20" s="362">
        <v>46168</v>
      </c>
      <c r="U20" s="372" t="s">
        <v>827</v>
      </c>
      <c r="V20" s="1657">
        <v>466</v>
      </c>
      <c r="W20" s="1673">
        <v>665</v>
      </c>
      <c r="X20" s="1658">
        <f>SUM(V20-W20)</f>
        <v>-199</v>
      </c>
      <c r="Y20" s="1237">
        <f>IFERROR($W20/$V20, 0)</f>
        <v>1.4270386266094421</v>
      </c>
      <c r="Z20" s="1656">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4">
        <v>21</v>
      </c>
      <c r="I26" s="371" t="s">
        <v>822</v>
      </c>
      <c r="J26" s="1055" t="s">
        <v>30</v>
      </c>
      <c r="K26" s="689"/>
      <c r="L26" s="1377">
        <v>46147</v>
      </c>
      <c r="M26" s="371" t="s">
        <v>128</v>
      </c>
      <c r="N26" s="989">
        <v>81882</v>
      </c>
      <c r="O26" s="371" t="s">
        <v>128</v>
      </c>
      <c r="P26" s="727" t="s">
        <v>38</v>
      </c>
      <c r="Q26" s="1656">
        <v>46146</v>
      </c>
      <c r="R26" s="990" t="s">
        <v>128</v>
      </c>
      <c r="S26" s="362">
        <v>46182</v>
      </c>
      <c r="T26" s="362">
        <v>46218</v>
      </c>
      <c r="U26" s="372" t="s">
        <v>827</v>
      </c>
      <c r="V26" s="1657">
        <v>6481</v>
      </c>
      <c r="W26" s="1474">
        <v>6586</v>
      </c>
      <c r="X26" s="1658">
        <f>SUM(V26-W26)</f>
        <v>-105</v>
      </c>
      <c r="Y26" s="1237">
        <f>IFERROR($W26/$V26, 0)</f>
        <v>1.0162012035179757</v>
      </c>
      <c r="Z26" s="1656">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4">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4">
        <v>65</v>
      </c>
      <c r="I28" s="371" t="s">
        <v>822</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69">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4">
        <v>31</v>
      </c>
      <c r="I29" s="371" t="s">
        <v>822</v>
      </c>
      <c r="J29" s="1055" t="s">
        <v>30</v>
      </c>
      <c r="K29" s="689"/>
      <c r="L29" s="1377">
        <v>45795</v>
      </c>
      <c r="M29" s="371" t="s">
        <v>128</v>
      </c>
      <c r="N29" s="989">
        <v>73945</v>
      </c>
      <c r="O29" s="371" t="s">
        <v>128</v>
      </c>
      <c r="P29" s="727" t="s">
        <v>38</v>
      </c>
      <c r="Q29" s="1656">
        <v>46160</v>
      </c>
      <c r="R29" s="700" t="s">
        <v>256</v>
      </c>
      <c r="S29" s="362" t="s">
        <v>847</v>
      </c>
      <c r="T29" s="372" t="s">
        <v>827</v>
      </c>
      <c r="U29" s="372" t="s">
        <v>827</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4">
        <v>93</v>
      </c>
      <c r="I30" s="371" t="s">
        <v>822</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4">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4">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4">
        <v>91</v>
      </c>
      <c r="I33" s="371" t="s">
        <v>822</v>
      </c>
      <c r="J33" s="1055" t="s">
        <v>30</v>
      </c>
      <c r="K33" s="689"/>
      <c r="L33" s="1377">
        <v>46175</v>
      </c>
      <c r="M33" s="371" t="s">
        <v>128</v>
      </c>
      <c r="N33" s="989">
        <v>111633.5</v>
      </c>
      <c r="O33" s="371" t="s">
        <v>128</v>
      </c>
      <c r="P33" s="727" t="s">
        <v>38</v>
      </c>
      <c r="Q33" s="1656">
        <v>46178</v>
      </c>
      <c r="R33" s="700" t="s">
        <v>128</v>
      </c>
      <c r="S33" s="362">
        <v>46209</v>
      </c>
      <c r="T33" s="372" t="s">
        <v>827</v>
      </c>
      <c r="U33" s="372" t="s">
        <v>827</v>
      </c>
      <c r="V33" s="1657">
        <v>9431</v>
      </c>
      <c r="W33" s="1474">
        <v>9339</v>
      </c>
      <c r="X33" s="1658">
        <f>SUM(V33-W33)</f>
        <v>92</v>
      </c>
      <c r="Y33" s="1237">
        <f>IFERROR($W33/$V33, 0)</f>
        <v>0.99024493691018978</v>
      </c>
      <c r="Z33" s="1656">
        <v>46197</v>
      </c>
      <c r="AA33" s="1656">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4">
        <v>76</v>
      </c>
      <c r="I34" s="371" t="s">
        <v>822</v>
      </c>
      <c r="J34" s="1055" t="s">
        <v>30</v>
      </c>
      <c r="K34" s="689"/>
      <c r="L34" s="1377">
        <v>46175</v>
      </c>
      <c r="M34" s="371" t="s">
        <v>128</v>
      </c>
      <c r="N34" s="989">
        <v>67567.5</v>
      </c>
      <c r="O34" s="371" t="s">
        <v>128</v>
      </c>
      <c r="P34" s="727" t="s">
        <v>38</v>
      </c>
      <c r="Q34" s="1656">
        <v>46171</v>
      </c>
      <c r="R34" s="700" t="s">
        <v>256</v>
      </c>
      <c r="S34" s="362" t="s">
        <v>847</v>
      </c>
      <c r="T34" s="372" t="s">
        <v>827</v>
      </c>
      <c r="U34" s="372" t="s">
        <v>827</v>
      </c>
      <c r="V34" s="1657">
        <v>5460</v>
      </c>
      <c r="W34" s="1474">
        <v>5402</v>
      </c>
      <c r="X34" s="1658">
        <f>SUM(V34-W34)</f>
        <v>58</v>
      </c>
      <c r="Y34" s="1237">
        <f>IFERROR($W34/$V34, 0)</f>
        <v>0.98937728937728942</v>
      </c>
      <c r="Z34" s="1656">
        <v>46209</v>
      </c>
      <c r="AA34" s="1656">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4">
        <v>51</v>
      </c>
      <c r="I35" s="371" t="s">
        <v>822</v>
      </c>
      <c r="J35" s="1055" t="s">
        <v>30</v>
      </c>
      <c r="K35" s="689"/>
      <c r="L35" s="1377">
        <v>46174</v>
      </c>
      <c r="M35" s="371" t="s">
        <v>128</v>
      </c>
      <c r="N35" s="989">
        <v>97514.75</v>
      </c>
      <c r="O35" s="371" t="s">
        <v>128</v>
      </c>
      <c r="P35" s="727" t="s">
        <v>38</v>
      </c>
      <c r="Q35" s="1656">
        <v>46174</v>
      </c>
      <c r="R35" s="700" t="s">
        <v>128</v>
      </c>
      <c r="S35" s="362">
        <v>46220</v>
      </c>
      <c r="T35" s="372" t="s">
        <v>827</v>
      </c>
      <c r="U35" s="372" t="s">
        <v>827</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4">
        <v>63</v>
      </c>
      <c r="I36" s="371" t="s">
        <v>822</v>
      </c>
      <c r="J36" s="1055" t="s">
        <v>30</v>
      </c>
      <c r="K36" s="689"/>
      <c r="L36" s="1377">
        <v>46174</v>
      </c>
      <c r="M36" s="371" t="s">
        <v>128</v>
      </c>
      <c r="N36" s="989">
        <v>54827.5</v>
      </c>
      <c r="O36" s="371" t="s">
        <v>128</v>
      </c>
      <c r="P36" s="727" t="s">
        <v>38</v>
      </c>
      <c r="Q36" s="1656">
        <v>46183</v>
      </c>
      <c r="R36" s="700" t="s">
        <v>128</v>
      </c>
      <c r="S36" s="362">
        <v>46211</v>
      </c>
      <c r="T36" s="372" t="s">
        <v>827</v>
      </c>
      <c r="U36" s="372" t="s">
        <v>827</v>
      </c>
      <c r="V36" s="1657">
        <v>4414</v>
      </c>
      <c r="W36" s="1474">
        <v>4493</v>
      </c>
      <c r="X36" s="1658">
        <f>SUM(V36-W36)</f>
        <v>-79</v>
      </c>
      <c r="Y36" s="1237">
        <f>IFERROR($W36/$V36, 0)</f>
        <v>1.017897598550068</v>
      </c>
      <c r="Z36" s="1656">
        <v>46185</v>
      </c>
      <c r="AA36" s="1669">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4">
        <v>42</v>
      </c>
      <c r="I37" s="371" t="s">
        <v>822</v>
      </c>
      <c r="J37" s="1055" t="s">
        <v>30</v>
      </c>
      <c r="K37" s="689"/>
      <c r="L37" s="1377">
        <v>46178</v>
      </c>
      <c r="M37" s="371" t="s">
        <v>128</v>
      </c>
      <c r="N37" s="989">
        <v>101724.5</v>
      </c>
      <c r="O37" s="371" t="s">
        <v>128</v>
      </c>
      <c r="P37" s="727" t="s">
        <v>38</v>
      </c>
      <c r="Q37" s="1656">
        <v>46171</v>
      </c>
      <c r="R37" s="700" t="s">
        <v>128</v>
      </c>
      <c r="S37" s="362">
        <v>46203</v>
      </c>
      <c r="T37" s="372" t="s">
        <v>827</v>
      </c>
      <c r="U37" s="372" t="s">
        <v>827</v>
      </c>
      <c r="V37" s="1657">
        <v>7993</v>
      </c>
      <c r="W37" s="1474">
        <v>7560</v>
      </c>
      <c r="X37" s="1658">
        <f>SUM(V37-W37)</f>
        <v>433</v>
      </c>
      <c r="Y37" s="1237">
        <f>IFERROR($W37/$V37, 0)</f>
        <v>0.94582759914925563</v>
      </c>
      <c r="Z37" s="1656">
        <v>46190</v>
      </c>
      <c r="AA37" s="1656">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4">
        <v>67</v>
      </c>
      <c r="I38" s="371" t="s">
        <v>822</v>
      </c>
      <c r="J38" s="1055" t="s">
        <v>30</v>
      </c>
      <c r="K38" s="689"/>
      <c r="L38" s="1377" t="s">
        <v>637</v>
      </c>
      <c r="M38" s="371" t="s">
        <v>128</v>
      </c>
      <c r="N38" s="989">
        <v>95128</v>
      </c>
      <c r="O38" s="371" t="s">
        <v>128</v>
      </c>
      <c r="P38" s="727" t="s">
        <v>38</v>
      </c>
      <c r="Q38" s="1656">
        <v>46171</v>
      </c>
      <c r="R38" s="700" t="s">
        <v>128</v>
      </c>
      <c r="S38" s="362">
        <v>46211</v>
      </c>
      <c r="T38" s="372" t="s">
        <v>827</v>
      </c>
      <c r="U38" s="372" t="s">
        <v>827</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4">
        <v>91</v>
      </c>
      <c r="I39" s="371" t="s">
        <v>822</v>
      </c>
      <c r="J39" s="1055" t="s">
        <v>30</v>
      </c>
      <c r="K39" s="689"/>
      <c r="L39" s="1377">
        <v>46175</v>
      </c>
      <c r="M39" s="371" t="s">
        <v>128</v>
      </c>
      <c r="N39" s="989">
        <v>72668.5</v>
      </c>
      <c r="O39" s="371" t="s">
        <v>128</v>
      </c>
      <c r="P39" s="727" t="s">
        <v>38</v>
      </c>
      <c r="Q39" s="1656">
        <v>46176</v>
      </c>
      <c r="R39" s="700" t="s">
        <v>256</v>
      </c>
      <c r="S39" s="362" t="s">
        <v>847</v>
      </c>
      <c r="T39" s="372" t="s">
        <v>827</v>
      </c>
      <c r="U39" s="372" t="s">
        <v>827</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4">
        <v>28</v>
      </c>
      <c r="I40" s="371" t="s">
        <v>822</v>
      </c>
      <c r="J40" s="1055" t="s">
        <v>30</v>
      </c>
      <c r="K40" s="689"/>
      <c r="L40" s="1377" t="s">
        <v>637</v>
      </c>
      <c r="M40" s="371" t="s">
        <v>128</v>
      </c>
      <c r="N40" s="989">
        <v>73691.5</v>
      </c>
      <c r="O40" s="371" t="s">
        <v>128</v>
      </c>
      <c r="P40" s="727" t="s">
        <v>38</v>
      </c>
      <c r="Q40" s="1656">
        <v>46177</v>
      </c>
      <c r="R40" s="700" t="s">
        <v>256</v>
      </c>
      <c r="S40" s="362" t="s">
        <v>847</v>
      </c>
      <c r="T40" s="372" t="s">
        <v>827</v>
      </c>
      <c r="U40" s="372" t="s">
        <v>827</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4">
        <v>0</v>
      </c>
      <c r="I41" s="1052" t="s">
        <v>822</v>
      </c>
      <c r="J41" s="1055" t="s">
        <v>30</v>
      </c>
      <c r="K41" s="689"/>
      <c r="L41" s="1377">
        <v>46176</v>
      </c>
      <c r="M41" s="371" t="s">
        <v>128</v>
      </c>
      <c r="N41" s="989">
        <v>10128.049999999999</v>
      </c>
      <c r="O41" s="371" t="s">
        <v>128</v>
      </c>
      <c r="P41" s="727" t="s">
        <v>38</v>
      </c>
      <c r="Q41" s="1656">
        <v>46176</v>
      </c>
      <c r="R41" s="700" t="s">
        <v>128</v>
      </c>
      <c r="S41" s="362">
        <v>46211</v>
      </c>
      <c r="T41" s="372" t="s">
        <v>827</v>
      </c>
      <c r="U41" s="372" t="s">
        <v>827</v>
      </c>
      <c r="V41" s="1657">
        <v>813</v>
      </c>
      <c r="W41" s="1474">
        <v>800</v>
      </c>
      <c r="X41" s="1658">
        <f>SUM(V41-W41)</f>
        <v>13</v>
      </c>
      <c r="Y41" s="1237">
        <f>IFERROR($W41/$V41, 0)</f>
        <v>0.98400984009840098</v>
      </c>
      <c r="Z41" s="1656">
        <v>46184</v>
      </c>
      <c r="AA41" s="1669">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4">
        <v>69</v>
      </c>
      <c r="I51" s="1257" t="s">
        <v>822</v>
      </c>
      <c r="J51" s="1258" t="s">
        <v>30</v>
      </c>
      <c r="K51" s="689"/>
      <c r="L51" s="359" t="s">
        <v>637</v>
      </c>
      <c r="M51" s="1177" t="s">
        <v>128</v>
      </c>
      <c r="N51" s="415">
        <v>72896</v>
      </c>
      <c r="O51" s="1178" t="s">
        <v>128</v>
      </c>
      <c r="P51" s="1404" t="s">
        <v>38</v>
      </c>
      <c r="Q51" s="1656">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4">
        <v>60</v>
      </c>
      <c r="I52" s="1229" t="s">
        <v>822</v>
      </c>
      <c r="J52" s="1258" t="s">
        <v>30</v>
      </c>
      <c r="K52" s="689"/>
      <c r="L52" s="359" t="s">
        <v>637</v>
      </c>
      <c r="M52" s="1177" t="s">
        <v>128</v>
      </c>
      <c r="N52" s="415">
        <v>70151.5</v>
      </c>
      <c r="O52" s="1178" t="s">
        <v>128</v>
      </c>
      <c r="P52" s="1404" t="s">
        <v>38</v>
      </c>
      <c r="Q52" s="1656">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6">
        <v>46181</v>
      </c>
      <c r="AA65" s="1656">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5">
        <v>49</v>
      </c>
      <c r="I67" s="1229" t="s">
        <v>822</v>
      </c>
      <c r="J67" s="1218" t="s">
        <v>30</v>
      </c>
      <c r="K67" s="361"/>
      <c r="L67" s="1378">
        <v>46178</v>
      </c>
      <c r="M67" s="1218" t="s">
        <v>128</v>
      </c>
      <c r="N67" s="1660">
        <v>103484.5</v>
      </c>
      <c r="O67" s="1218" t="s">
        <v>128</v>
      </c>
      <c r="P67" s="727" t="s">
        <v>38</v>
      </c>
      <c r="Q67" s="1661">
        <v>46178</v>
      </c>
      <c r="R67" s="700" t="s">
        <v>128</v>
      </c>
      <c r="S67" s="362" t="s">
        <v>847</v>
      </c>
      <c r="T67" s="372" t="s">
        <v>827</v>
      </c>
      <c r="U67" s="372" t="s">
        <v>827</v>
      </c>
      <c r="V67" s="1658">
        <v>8094</v>
      </c>
      <c r="W67" s="1561">
        <v>7667</v>
      </c>
      <c r="X67" s="1222">
        <f>SUM(V67-W67)</f>
        <v>427</v>
      </c>
      <c r="Y67" s="1272">
        <f>IFERROR($W67/$V67, 0)</f>
        <v>0.94724487274524338</v>
      </c>
      <c r="Z67" s="1661">
        <v>46189</v>
      </c>
      <c r="AA67" s="1661">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4">
        <v>79</v>
      </c>
      <c r="I68" s="303" t="s">
        <v>822</v>
      </c>
      <c r="J68" s="744" t="s">
        <v>30</v>
      </c>
      <c r="K68" s="689"/>
      <c r="L68" s="359" t="s">
        <v>637</v>
      </c>
      <c r="M68" s="1177" t="s">
        <v>128</v>
      </c>
      <c r="N68" s="1358">
        <v>73533</v>
      </c>
      <c r="O68" s="1178" t="s">
        <v>128</v>
      </c>
      <c r="P68" s="1404" t="s">
        <v>38</v>
      </c>
      <c r="Q68" s="1656">
        <v>46147</v>
      </c>
      <c r="R68" s="700" t="s">
        <v>128</v>
      </c>
      <c r="S68" s="362">
        <v>46190</v>
      </c>
      <c r="T68" s="372" t="s">
        <v>948</v>
      </c>
      <c r="U68" s="372" t="s">
        <v>948</v>
      </c>
      <c r="V68" s="1657">
        <v>5974</v>
      </c>
      <c r="W68" s="1672">
        <v>5911</v>
      </c>
      <c r="X68" s="1658">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4">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4">
        <v>58</v>
      </c>
      <c r="I316" s="371" t="s">
        <v>822</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0">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4">
        <v>56</v>
      </c>
      <c r="I317" s="1052" t="s">
        <v>822</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row>
    <row r="1889" spans="1:4">
      <c r="A1889" t="s">
        <v>602</v>
      </c>
      <c r="B1889">
        <v>188</v>
      </c>
      <c r="C1889">
        <v>115</v>
      </c>
      <c r="D1889">
        <v>303</v>
      </c>
    </row>
    <row r="1890" spans="1:4">
      <c r="A1890" t="s">
        <v>809</v>
      </c>
      <c r="B1890">
        <v>812</v>
      </c>
      <c r="D1890">
        <v>812</v>
      </c>
    </row>
    <row r="1891" spans="1:4">
      <c r="A1891" t="s">
        <v>671</v>
      </c>
    </row>
    <row r="1892" spans="1:4">
      <c r="A1892" t="s">
        <v>720</v>
      </c>
    </row>
    <row r="1893" spans="1:4">
      <c r="A1893" t="s">
        <v>582</v>
      </c>
    </row>
    <row r="1894" spans="1:4">
      <c r="A1894" t="s">
        <v>584</v>
      </c>
      <c r="B1894">
        <v>3372</v>
      </c>
      <c r="C1894">
        <v>454</v>
      </c>
      <c r="D1894">
        <v>3826</v>
      </c>
    </row>
    <row r="1895" spans="1:4">
      <c r="A1895" t="s">
        <v>725</v>
      </c>
    </row>
    <row r="1896" spans="1:4">
      <c r="A1896" t="s">
        <v>586</v>
      </c>
      <c r="B1896">
        <v>1458</v>
      </c>
      <c r="D1896">
        <v>1458</v>
      </c>
    </row>
    <row r="1897" spans="1:4">
      <c r="A1897" t="s">
        <v>654</v>
      </c>
      <c r="B1897">
        <v>2233</v>
      </c>
      <c r="D1897">
        <v>2233</v>
      </c>
    </row>
    <row r="1898" spans="1:4">
      <c r="A1898" t="s">
        <v>722</v>
      </c>
    </row>
    <row r="1899" spans="1:4">
      <c r="A1899" t="s">
        <v>730</v>
      </c>
      <c r="B1899">
        <v>162</v>
      </c>
      <c r="D1899">
        <v>162</v>
      </c>
    </row>
    <row r="1900" spans="1:4">
      <c r="A1900" t="s">
        <v>656</v>
      </c>
    </row>
    <row r="1901" spans="1:4">
      <c r="A1901" t="s">
        <v>721</v>
      </c>
    </row>
    <row r="1902" spans="1:4">
      <c r="A1902" t="s">
        <v>487</v>
      </c>
      <c r="B1902">
        <v>8225</v>
      </c>
      <c r="C1902">
        <v>569</v>
      </c>
      <c r="D1902">
        <v>8794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tabSelected="1" workbookViewId="0">
      <pane ySplit="1" topLeftCell="A3718" activePane="bottomLeft" state="frozen"/>
      <selection pane="bottomLeft" activeCell="F3730" sqref="F373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G3727" t="s">
        <v>2098</v>
      </c>
    </row>
    <row r="3728" spans="1:7">
      <c r="A3728" s="1225" t="s">
        <v>582</v>
      </c>
      <c r="B3728" s="1416" t="s">
        <v>78</v>
      </c>
      <c r="C3728" s="23">
        <v>46224</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G3732" t="s">
        <v>2098</v>
      </c>
    </row>
    <row r="3733" spans="1:7">
      <c r="A3733" s="1225" t="s">
        <v>656</v>
      </c>
      <c r="B3733" s="1225" t="s">
        <v>56</v>
      </c>
      <c r="C3733" s="23">
        <v>46224</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7810045-E206-4486-8D84-70F8003AB70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2026-07-21T19:09:39Z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