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63" documentId="8_{DCF85A03-1EEC-410A-B6A1-333228F65FDB}" xr6:coauthVersionLast="47" xr6:coauthVersionMax="47" xr10:uidLastSave="{141B689E-9DE6-4923-8D93-A4C702F0AED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4" r:id="rId12"/>
    <pivotCache cacheId="105" r:id="rId13"/>
    <pivotCache cacheId="106" r:id="rId14"/>
    <pivotCache cacheId="107" r:id="rId15"/>
    <pivotCache cacheId="1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165" i="30"/>
  <c r="V163" i="30"/>
  <c r="V15" i="30"/>
  <c r="V10" i="30"/>
  <c r="V168" i="30"/>
  <c r="V5" i="30"/>
  <c r="V24" i="30"/>
  <c r="V164" i="30"/>
  <c r="V167"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<sst xmlns="http://schemas.openxmlformats.org/spreadsheetml/2006/main" count="20826" uniqueCount="2584">
  <si>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</si>
  <si>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</si>
  <si>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</si>
  <si>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</si>
  <si>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</si>
  <si>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</si>
  <si>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</si>
  <si>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</si>
  <si>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</si>
  <si>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</si>
  <si>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</si>
  <si>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</si>
  <si>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</si>
  <si>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</si>
  <si>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</si>
  <si>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</si>
  <si>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</si>
  <si>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</si>
  <si>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</si>
  <si>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</si>
  <si>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</si>
  <si>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</si>
  <si>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</si>
  <si>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</si>
  <si>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</si>
  <si>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</si>
  <si>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</si>
  <si>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</si>
  <si>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</si>
  <si>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</si>
  <si>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</si>
  <si>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</si>
  <si>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</si>
  <si>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</si>
  <si>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</si>
  <si>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</si>
  <si>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</si>
  <si>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</si>
  <si>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</si>
  <si>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</si>
  <si>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</si>
  <si>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</si>
  <si>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</si>
  <si>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</si>
  <si>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</si>
  <si>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</si>
  <si>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</si>
  <si>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</si>
  <si>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</si>
  <si>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</si>
  <si>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</si>
  <si>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</si>
  <si>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</si>
  <si>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</si>
  <si>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</si>
  <si>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</si>
  <si>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</si>
  <si>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</si>
  <si>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</si>
  <si>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</si>
  <si>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</si>
  <si>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</si>
  <si>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</si>
  <si>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</si>
  <si>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</si>
  <si>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</si>
  <si>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</si>
  <si>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</si>
  <si>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</si>
  <si>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</si>
  <si>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</si>
  <si>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</si>
  <si>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</si>
  <si>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</si>
  <si>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</si>
  <si>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</si>
  <si>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</si>
  <si>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</si>
  <si>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</si>
  <si>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</si>
  <si>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</si>
  <si>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</si>
  <si>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</si>
  <si>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</si>
  <si>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</si>
  <si>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</si>
  <si>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</si>
  <si>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</si>
  <si>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</si>
  <si>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</si>
  <si>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</si>
  <si>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</si>
  <si>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</si>
  <si>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</si>
  <si>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</si>
  <si>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</si>
  <si>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</si>
  <si>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</si>
  <si>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</si>
  <si>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</si>
  <si>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</si>
  <si>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</si>
  <si>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</si>
  <si>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</si>
  <si>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</si>
  <si>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</si>
  <si>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</si>
  <si>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</si>
  <si>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</si>
  <si>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</si>
  <si>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</si>
  <si>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</si>
  <si>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</si>
  <si>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</si>
  <si>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</si>
  <si>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</si>
  <si>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</si>
  <si>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</si>
  <si>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</si>
  <si>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</si>
  <si>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</si>
  <si>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</si>
  <si>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</si>
  <si>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</si>
  <si>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</si>
  <si>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</si>
  <si>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</si>
  <si>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</si>
  <si>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</si>
  <si>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</si>
  <si>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</si>
  <si>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</si>
  <si>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</si>
  <si>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</si>
  <si>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</si>
  <si>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</si>
  <si>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</si>
  <si>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</si>
  <si>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</si>
  <si>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</si>
  <si>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</si>
  <si>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</si>
  <si>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</si>
  <si>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</si>
  <si>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</si>
  <si>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</si>
  <si>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</si>
  <si>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</si>
  <si>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</si>
  <si>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</si>
  <si>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</si>
  <si>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</si>
  <si>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</si>
  <si>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</si>
  <si>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</si>
  <si>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</si>
  <si>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</si>
  <si>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</si>
  <si>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</si>
  <si>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</si>
  <si>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</si>
  <si>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</si>
  <si>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</si>
  <si>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</si>
  <si>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</si>
  <si>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</si>
  <si>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</si>
  <si>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</si>
  <si>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</si>
  <si>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</si>
  <si>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</si>
  <si>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</si>
  <si>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</si>
  <si>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</si>
  <si>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</si>
  <si>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</si>
  <si>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</si>
  <si>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</si>
  <si>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</si>
  <si>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</si>
  <si>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</si>
  <si>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</si>
  <si>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</si>
  <si>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</si>
  <si>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</si>
  <si>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</si>
  <si>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</si>
  <si>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</si>
  <si>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</si>
  <si>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</si>
  <si>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</si>
  <si>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</si>
  <si>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</si>
  <si>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</si>
  <si>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</si>
  <si>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</si>
  <si>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</si>
  <si>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</si>
  <si>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</si>
  <si>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</si>
  <si>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</si>
  <si>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</si>
  <si>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</si>
  <si>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</si>
  <si>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</si>
  <si>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</si>
  <si>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</si>
  <si>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</si>
  <si>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</si>
  <si>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</si>
  <si>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</si>
  <si>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</si>
  <si>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</si>
  <si>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</si>
  <si>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</si>
  <si>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</si>
  <si>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</si>
  <si>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</si>
  <si>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</si>
  <si>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</si>
  <si>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</si>
  <si>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</si>
  <si>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</si>
  <si>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</si>
  <si>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</si>
  <si>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</si>
  <si>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</si>
  <si>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</si>
  <si>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</si>
  <si>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</si>
  <si>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</si>
  <si>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</si>
  <si>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</si>
  <si>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</si>
  <si>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</si>
  <si>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</si>
  <si>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</si>
  <si>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</si>
  <si>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</si>
  <si>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</si>
  <si>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</si>
  <si>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</si>
  <si>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</si>
  <si>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</si>
  <si>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</si>
  <si>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</si>
  <si>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</si>
  <si>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</si>
  <si>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</si>
  <si>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</si>
  <si>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</si>
  <si>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</si>
  <si>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</si>
  <si>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</si>
  <si>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</si>
  <si>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</si>
  <si>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</si>
  <si>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</si>
  <si>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</si>
  <si>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</si>
  <si>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</si>
  <si>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</si>
  <si>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</si>
  <si>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</si>
  <si>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</si>
  <si>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</si>
  <si>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</si>
  <si>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</si>
  <si>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</si>
  <si>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</si>
  <si>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</si>
  <si>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</si>
  <si>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</si>
  <si>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</si>
  <si>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</si>
  <si>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</si>
  <si>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</si>
  <si>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</si>
  <si>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</si>
  <si>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</si>
  <si>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</si>
  <si>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</si>
  <si>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</si>
  <si>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</si>
  <si>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</si>
  <si>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</si>
  <si>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</si>
  <si>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</si>
  <si>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</si>
  <si>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</si>
  <si>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</si>
  <si>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</si>
  <si>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</si>
  <si>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</si>
  <si>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</si>
  <si>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</si>
  <si>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</si>
  <si>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</si>
  <si>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</si>
  <si>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</si>
  <si>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</si>
  <si>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</si>
  <si>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</si>
  <si>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</si>
  <si>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</si>
  <si>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</si>
  <si>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</si>
  <si>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</si>
  <si>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</si>
  <si>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</si>
  <si>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</si>
  <si>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</si>
  <si>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</si>
  <si>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</si>
  <si>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</si>
  <si>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</si>
  <si>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</si>
  <si>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</si>
  <si>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</si>
  <si>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</si>
  <si>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</si>
  <si>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</si>
  <si>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</si>
  <si>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</si>
  <si>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</si>
  <si>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</si>
  <si>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</si>
  <si>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</si>
  <si>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</si>
  <si>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</si>
  <si>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</si>
  <si>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</si>
  <si>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</si>
  <si>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</si>
  <si>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</si>
  <si>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</si>
  <si>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</si>
  <si>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</si>
  <si>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</si>
  <si>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</si>
  <si>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</si>
  <si>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</si>
  <si>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</si>
  <si>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</si>
  <si>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</si>
  <si>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</si>
  <si>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</si>
  <si>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</si>
  <si>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</si>
  <si>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</si>
  <si>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</si>
  <si>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</si>
  <si>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</si>
  <si>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</si>
  <si>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</si>
  <si>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</si>
  <si>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</si>
  <si>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</si>
  <si>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</si>
  <si>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</si>
  <si>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</si>
  <si>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</si>
  <si>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</si>
  <si>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</si>
  <si>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</si>
  <si>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</si>
  <si>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</si>
  <si>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</si>
  <si>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</si>
  <si>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</si>
  <si>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</si>
  <si>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</si>
  <si>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</si>
  <si>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</si>
  <si>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</si>
  <si>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</si>
  <si>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</si>
  <si>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</si>
  <si>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</si>
  <si>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</si>
  <si>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</si>
  <si>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</si>
  <si>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</si>
  <si>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</si>
  <si>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</si>
  <si>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</si>
  <si>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</si>
  <si>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</si>
  <si>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</si>
  <si>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</si>
  <si>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</si>
  <si>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</si>
  <si>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</si>
  <si>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</si>
  <si>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</si>
  <si>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</si>
  <si>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</si>
  <si>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</si>
  <si>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</si>
  <si>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</si>
  <si>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</si>
  <si>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</si>
  <si>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</si>
  <si>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</si>
  <si>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</si>
  <si>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</si>
  <si>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</si>
  <si>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</si>
  <si>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</si>
  <si>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</si>
  <si>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</si>
  <si>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</si>
  <si>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</si>
  <si>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</si>
  <si>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</si>
  <si>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</si>
  <si>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</si>
  <si>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</si>
  <si>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</si>
  <si>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</si>
  <si>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</si>
  <si>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</si>
  <si>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</si>
  <si>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</si>
  <si>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</si>
  <si>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</si>
  <si>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</si>
  <si>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</si>
  <si>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</si>
  <si>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</si>
  <si>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</si>
  <si>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</si>
  <si>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</si>
  <si>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</si>
  <si>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</si>
  <si>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</si>
  <si>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</si>
  <si>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</si>
  <si>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</si>
  <si>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</si>
  <si>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</si>
  <si>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</si>
  <si>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</si>
  <si>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</si>
  <si>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</si>
  <si>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</si>
  <si>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</si>
  <si>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</si>
  <si>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</si>
  <si>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</si>
  <si>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</si>
  <si>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</si>
  <si>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</si>
  <si>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</si>
  <si>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</si>
  <si>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</si>
  <si>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</si>
  <si>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</si>
  <si>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</si>
  <si>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</si>
  <si>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</si>
  <si>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</si>
  <si>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</si>
  <si>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</si>
  <si>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</si>
  <si>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</si>
  <si>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</si>
  <si>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</si>
  <si>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</si>
  <si>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</si>
  <si>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</si>
  <si>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</si>
  <si>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</si>
  <si>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</si>
  <si>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</si>
  <si>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</si>
  <si>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</si>
  <si>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</si>
  <si>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</si>
  <si>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</si>
  <si>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</si>
  <si>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</si>
  <si>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</si>
  <si>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</si>
  <si>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</si>
  <si>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</si>
  <si>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</si>
  <si>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</si>
  <si>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</si>
  <si>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</si>
  <si>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</si>
  <si>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</si>
  <si>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</si>
  <si>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</si>
  <si>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</si>
  <si>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</si>
  <si>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</si>
  <si>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</si>
  <si>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</si>
  <si>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</si>
  <si>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</si>
  <si>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</si>
  <si>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</si>
  <si>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</si>
  <si>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</si>
  <si>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</si>
  <si>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</si>
  <si>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</si>
  <si>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</si>
  <si>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</si>
  <si>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</si>
  <si>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</si>
  <si>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</si>
  <si>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</si>
  <si>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</si>
  <si>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</si>
  <si>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</si>
  <si>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</si>
  <si>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</si>
  <si>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</si>
  <si>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</si>
  <si>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</si>
  <si>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</si>
  <si>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</si>
  <si>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</si>
  <si>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</si>
  <si>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</si>
  <si>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</si>
  <si>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</si>
  <si>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</si>
  <si>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</si>
  <si>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</si>
  <si>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</si>
  <si>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</si>
  <si>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</si>
  <si>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</si>
  <si>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</si>
  <si>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</si>
  <si>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</si>
  <si>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</si>
  <si>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</si>
  <si>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</si>
  <si>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</si>
  <si>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</si>
  <si>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</si>
  <si>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</si>
  <si>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</si>
  <si>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</si>
  <si>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</si>
  <si>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</si>
  <si>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</si>
  <si>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</si>
  <si>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</si>
  <si>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</si>
  <si>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</si>
  <si>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</si>
  <si>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</si>
  <si>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</si>
  <si>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</si>
  <si>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</si>
  <si>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</si>
  <si>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</si>
  <si>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</si>
  <si>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</si>
  <si>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</si>
  <si>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</si>
  <si>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</si>
  <si>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</si>
  <si>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</si>
  <si>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</si>
  <si>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</si>
  <si>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</si>
  <si>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</si>
  <si>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</si>
  <si>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</si>
  <si>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</si>
  <si>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</si>
  <si>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</si>
  <si>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</si>
  <si>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</si>
  <si>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</si>
  <si>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</si>
  <si>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</si>
  <si>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</si>
  <si>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</si>
  <si>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</si>
  <si>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</si>
  <si>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</si>
  <si>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</si>
  <si>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</si>
  <si>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</si>
  <si>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</si>
  <si>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</si>
  <si>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</si>
  <si>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</si>
  <si>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</si>
  <si>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</si>
  <si>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</si>
  <si>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</si>
  <si>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</si>
  <si>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</si>
  <si>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</si>
  <si>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</si>
  <si>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</si>
  <si>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</si>
  <si>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</si>
  <si>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</si>
  <si>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</si>
  <si>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</si>
  <si>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</si>
  <si>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</si>
  <si>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</si>
  <si>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</si>
  <si>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</si>
  <si>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</si>
  <si>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</si>
  <si>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</si>
  <si>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</si>
  <si>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</si>
  <si>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</si>
  <si>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</si>
  <si>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</si>
  <si>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</si>
  <si>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</si>
  <si>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</si>
  <si>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</si>
  <si>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</si>
  <si>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</si>
  <si>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</si>
  <si>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</si>
  <si>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</si>
  <si>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</si>
  <si>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</si>
  <si>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</si>
  <si>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</si>
  <si>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</si>
  <si>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</si>
  <si>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</si>
  <si>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</si>
  <si>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</si>
  <si>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</si>
  <si>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</si>
  <si>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</si>
  <si>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</si>
  <si>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</si>
  <si>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</si>
  <si>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</si>
  <si>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</si>
  <si>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</si>
  <si>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</si>
  <si>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</si>
  <si>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</si>
  <si>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</si>
  <si>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</si>
  <si>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</si>
  <si>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</si>
  <si>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</si>
  <si>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</si>
  <si>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</si>
  <si>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</si>
  <si>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</si>
  <si>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</si>
  <si>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</si>
  <si>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</si>
  <si>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</si>
  <si>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</si>
  <si>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</si>
  <si>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</si>
  <si>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</si>
  <si>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</si>
  <si>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</si>
  <si>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</si>
  <si>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</si>
  <si>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</si>
  <si>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</si>
  <si>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</si>
  <si>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</si>
  <si>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</si>
  <si>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</si>
  <si>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</si>
  <si>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</si>
  <si>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</si>
  <si>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</si>
  <si>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</si>
  <si>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</si>
  <si>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</si>
  <si>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</si>
  <si>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</si>
  <si>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</si>
  <si>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</si>
  <si>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</si>
  <si>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</si>
  <si>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</si>
  <si>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</si>
  <si>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</si>
  <si>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</si>
  <si>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</si>
  <si>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</si>
  <si>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</si>
  <si>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</si>
  <si>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</si>
  <si>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</si>
  <si>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</si>
  <si>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</si>
  <si>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</si>
  <si>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</si>
  <si>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</si>
  <si>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</si>
  <si>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</si>
  <si>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</si>
  <si>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</si>
  <si>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</si>
  <si>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Pending Notice To Proceed From Tillman</t>
  </si>
  <si>
    <t>D-HSW404</t>
  </si>
  <si>
    <t>5/18 Cannot Approve PO In SiteTracker.</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</si>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</sst>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4166669"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4861108"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48611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5092593"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5092593"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m/>
    <m/>
    <m/>
  </r>
  <r>
    <x v="431"/>
    <x v="26"/>
    <x v="329"/>
    <m/>
    <m/>
    <m/>
  </r>
  <r>
    <x v="426"/>
    <x v="8"/>
    <x v="329"/>
    <m/>
    <m/>
    <m/>
  </r>
  <r>
    <x v="435"/>
    <x v="1"/>
    <x v="329"/>
    <m/>
    <m/>
    <m/>
  </r>
  <r>
    <x v="430"/>
    <x v="26"/>
    <x v="329"/>
    <m/>
    <m/>
    <m/>
  </r>
  <r>
    <x v="429"/>
    <x v="47"/>
    <x v="329"/>
    <m/>
    <m/>
    <m/>
  </r>
  <r>
    <x v="427"/>
    <x v="47"/>
    <x v="329"/>
    <m/>
    <m/>
    <m/>
  </r>
  <r>
    <x v="408"/>
    <x v="44"/>
    <x v="329"/>
    <m/>
    <m/>
    <m/>
  </r>
  <r>
    <x v="433"/>
    <x v="44"/>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m/>
    <m/>
    <m/>
    <x v="4"/>
  </r>
  <r>
    <s v="D-HLX406"/>
    <x v="26"/>
    <d v="2026-05-18T00:00:00"/>
    <m/>
    <m/>
    <m/>
    <x v="4"/>
  </r>
  <r>
    <s v="D-HLX501"/>
    <x v="8"/>
    <d v="2026-05-18T00:00:00"/>
    <m/>
    <m/>
    <m/>
    <x v="4"/>
  </r>
  <r>
    <s v="FB-HAL179"/>
    <x v="1"/>
    <d v="2026-05-18T00:00:00"/>
    <m/>
    <m/>
    <m/>
    <x v="4"/>
  </r>
  <r>
    <s v="FB-HAL101"/>
    <x v="26"/>
    <d v="2026-05-18T00:00:00"/>
    <m/>
    <m/>
    <m/>
    <x v="4"/>
  </r>
  <r>
    <s v="D-HTG206"/>
    <x v="47"/>
    <d v="2026-05-18T00:00:00"/>
    <m/>
    <m/>
    <m/>
    <x v="4"/>
  </r>
  <r>
    <s v="D-HTG208"/>
    <x v="47"/>
    <d v="2026-05-18T00:00:00"/>
    <m/>
    <m/>
    <m/>
    <x v="4"/>
  </r>
  <r>
    <s v="D-HBR252"/>
    <x v="44"/>
    <d v="2026-05-18T00:00:00"/>
    <m/>
    <m/>
    <m/>
    <x v="4"/>
  </r>
  <r>
    <s v="FB-HBR252"/>
    <x v="44"/>
    <d v="2026-05-1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m/>
    <m/>
    <m/>
    <n v="55"/>
    <s v="On Track"/>
    <s v="Received"/>
    <m/>
    <m/>
    <s v="Yes"/>
    <n v="55435.9"/>
    <s v="Yes"/>
    <s v="In Process"/>
    <d v="2026-01-02T00:00:00"/>
    <m/>
    <m/>
    <m/>
    <m/>
    <n v="4571"/>
    <n v="3989"/>
    <n v="582"/>
    <n v="0.8726755633340626"/>
    <d v="2026-04-16T00:00:00"/>
    <n v="0"/>
    <n v="0"/>
    <n v="0"/>
    <s v="12/24 NTP Package Received."/>
  </r>
  <r>
    <s v="D-HBR254"/>
    <s v="Miami"/>
    <d v="2027-01-01T00:00:00"/>
    <x v="14"/>
    <m/>
    <m/>
    <m/>
    <n v="71"/>
    <s v="On Track"/>
    <s v="Received"/>
    <m/>
    <m/>
    <s v="Yes"/>
    <n v="74320.899999999994"/>
    <s v="Yes"/>
    <s v="In Process"/>
    <d v="2026-01-02T00:00:00"/>
    <m/>
    <m/>
    <m/>
    <m/>
    <n v="5990"/>
    <n v="5229"/>
    <n v="761"/>
    <n v="0.8729549248747913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1" t="s">
        <v>0</v>
      </c>
      <c r="B1" s="1491"/>
      <c r="C1" s="1491"/>
      <c r="D1" s="1491"/>
      <c r="E1" s="1491"/>
      <c r="F1" s="1491"/>
      <c r="G1" s="1491"/>
      <c r="H1" s="1491"/>
      <c r="I1" s="1491"/>
      <c r="J1" s="1491"/>
      <c r="K1" s="1491"/>
      <c r="L1" s="1491"/>
      <c r="M1" s="1491"/>
      <c r="N1" s="1491"/>
      <c r="O1" s="1491"/>
      <c r="P1" s="1491"/>
      <c r="Q1" s="1010"/>
      <c r="S1" s="1010"/>
      <c r="T1" s="1010"/>
      <c r="U1" s="1010"/>
      <c r="V1" s="1010"/>
      <c r="W1" s="1010"/>
      <c r="X1" s="1010"/>
      <c r="Y1" s="1010"/>
      <c r="Z1" s="1010"/>
    </row>
    <row r="2" spans="1:26" ht="24.95" customHeight="1">
      <c r="A2" s="1492" t="str">
        <f ca="1">"Last Updated: "&amp;TEXT(NOW(),"MM/DD/YYYY  h:mm AM/PM")</f>
        <v>Last Updated: 05/18/2026  12:22 PM</v>
      </c>
      <c r="B2" s="1492"/>
      <c r="C2" s="1492"/>
      <c r="D2" s="1492"/>
      <c r="E2" s="1492"/>
      <c r="F2" s="1492"/>
      <c r="G2" s="1492"/>
      <c r="H2" s="1492"/>
      <c r="I2" s="1492"/>
      <c r="J2" s="1492"/>
      <c r="K2" s="1492"/>
      <c r="L2" s="1492"/>
      <c r="M2" s="1492"/>
      <c r="N2" s="1492"/>
      <c r="O2" s="1492"/>
      <c r="P2" s="1492"/>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9" t="s">
        <v>1</v>
      </c>
      <c r="B4" s="1509"/>
      <c r="C4" s="1509"/>
      <c r="D4" s="1509"/>
      <c r="E4" s="1509"/>
      <c r="F4" s="1509"/>
      <c r="G4" s="1509"/>
      <c r="H4" s="1509"/>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3" t="s">
        <v>7</v>
      </c>
      <c r="B7" s="1493"/>
      <c r="C7" s="1493"/>
      <c r="D7" s="1493"/>
      <c r="E7" s="1493"/>
      <c r="F7" s="1493"/>
      <c r="G7" s="1493"/>
      <c r="H7" s="1493"/>
      <c r="I7" s="1493"/>
      <c r="J7" s="1493"/>
      <c r="K7" s="1493"/>
      <c r="L7" s="1493"/>
      <c r="M7" s="1493"/>
      <c r="N7" s="1493"/>
      <c r="O7" s="1493"/>
      <c r="P7" s="1493"/>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4" t="s">
        <v>8</v>
      </c>
      <c r="B9" s="1495"/>
      <c r="C9" s="1010"/>
      <c r="D9" s="1474" t="s">
        <v>9</v>
      </c>
      <c r="E9" s="1475"/>
      <c r="F9" s="1476"/>
      <c r="G9" s="1010"/>
      <c r="H9" s="1474" t="s">
        <v>10</v>
      </c>
      <c r="I9" s="1475"/>
      <c r="J9" s="1476"/>
      <c r="K9" s="1010"/>
      <c r="L9" s="1474" t="s">
        <v>11</v>
      </c>
      <c r="M9" s="1475"/>
      <c r="N9" s="1476"/>
      <c r="O9" s="1010"/>
      <c r="P9" s="1010"/>
      <c r="Q9" s="1010"/>
      <c r="R9" s="1010"/>
      <c r="S9" s="1010"/>
      <c r="T9" s="1010"/>
      <c r="U9" s="1010"/>
      <c r="V9" s="1010"/>
      <c r="W9" s="1010"/>
      <c r="X9" s="1010"/>
      <c r="Y9" s="1010"/>
      <c r="Z9" s="1010"/>
    </row>
    <row r="10" spans="1:26" ht="50.1" customHeight="1">
      <c r="A10" s="1480"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0"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1"/>
      <c r="F10" s="1482"/>
      <c r="G10" s="1010"/>
      <c r="H10" s="1496"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58315</v>
      </c>
      <c r="I10" s="1497"/>
      <c r="J10" s="1498"/>
      <c r="K10" s="1010"/>
      <c r="L10" s="1499"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968935</v>
      </c>
      <c r="M10" s="1500"/>
      <c r="N10" s="1501"/>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4" t="s">
        <v>12</v>
      </c>
      <c r="B12" s="1476"/>
      <c r="C12" s="1010"/>
      <c r="D12" s="1474" t="s">
        <v>13</v>
      </c>
      <c r="E12" s="1475"/>
      <c r="F12" s="1476"/>
      <c r="G12" s="1010"/>
      <c r="H12" s="1474" t="s">
        <v>14</v>
      </c>
      <c r="I12" s="1475"/>
      <c r="J12" s="1476"/>
      <c r="K12" s="1010"/>
      <c r="L12" s="1474" t="s">
        <v>15</v>
      </c>
      <c r="M12" s="1475"/>
      <c r="N12" s="1476"/>
      <c r="O12" s="1010"/>
      <c r="P12" s="1010"/>
      <c r="Q12" s="1010"/>
      <c r="R12" s="1010"/>
      <c r="S12" s="1010"/>
      <c r="T12" s="1010"/>
      <c r="U12" s="1010"/>
      <c r="V12" s="1010"/>
      <c r="W12" s="1010"/>
      <c r="X12" s="1010"/>
      <c r="Y12" s="1010"/>
      <c r="Z12" s="1010"/>
    </row>
    <row r="13" spans="1:26" ht="50.1" customHeight="1">
      <c r="A13" s="1502">
        <f>IFERROR(H10/D10,0)</f>
        <v>5.6768070090046238E-2</v>
      </c>
      <c r="B13" s="1503"/>
      <c r="C13" s="1010"/>
      <c r="D13" s="1477"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8"/>
      <c r="F13" s="1479"/>
      <c r="G13" s="1010"/>
      <c r="H13" s="1480"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1"/>
      <c r="J13" s="1482"/>
      <c r="K13" s="1010"/>
      <c r="L13" s="1488">
        <f>COUNTA('Pending Resto-COP Packages'!A11:A62)</f>
        <v>40</v>
      </c>
      <c r="M13" s="1489"/>
      <c r="N13" s="1490"/>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3" t="s">
        <v>16</v>
      </c>
      <c r="B15" s="1483"/>
      <c r="C15" s="1483"/>
      <c r="D15" s="1483"/>
      <c r="E15" s="1010"/>
      <c r="F15" s="1483" t="s">
        <v>17</v>
      </c>
      <c r="G15" s="1483"/>
      <c r="H15" s="1483"/>
      <c r="I15" s="1483"/>
      <c r="J15" s="1010"/>
      <c r="K15" s="1483" t="s">
        <v>18</v>
      </c>
      <c r="L15" s="1483"/>
      <c r="M15" s="1483"/>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106</v>
      </c>
      <c r="M17" s="1396">
        <f>IFERROR(L17/SUM(L17:L19),0)</f>
        <v>0.6347305389221557</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0.3652694610778443</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5.6768070090046238E-2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3" t="s">
        <v>44</v>
      </c>
      <c r="B27" s="1483"/>
      <c r="C27" s="1483"/>
      <c r="D27" s="1483"/>
      <c r="F27" s="1484" t="s">
        <v>45</v>
      </c>
      <c r="G27" s="1484"/>
      <c r="H27" s="1484"/>
      <c r="I27" s="1484"/>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5" t="s">
        <v>65</v>
      </c>
      <c r="B39" s="1485"/>
      <c r="C39" s="1485"/>
      <c r="D39" s="1485"/>
      <c r="E39" s="1485"/>
      <c r="F39" s="1485"/>
      <c r="G39" s="1485"/>
      <c r="H39" s="1485"/>
      <c r="I39" s="1485"/>
      <c r="J39" s="1485"/>
      <c r="K39" s="1486"/>
      <c r="L39" s="1486"/>
      <c r="M39" s="1486"/>
      <c r="N39" s="1486"/>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7" t="s">
        <v>66</v>
      </c>
      <c r="B60" s="1487"/>
      <c r="C60" s="1487"/>
      <c r="D60" s="1487"/>
      <c r="E60" s="1487"/>
      <c r="F60" s="1487"/>
      <c r="G60" s="1487"/>
      <c r="H60" s="1487"/>
      <c r="I60" s="1487"/>
      <c r="J60" s="1487"/>
      <c r="K60" s="1487"/>
      <c r="L60" s="1487"/>
      <c r="M60" s="1487"/>
      <c r="N60" s="1487"/>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4" t="s">
        <v>441</v>
      </c>
      <c r="C1" s="1504"/>
      <c r="D1" s="427"/>
      <c r="E1" s="1504" t="s">
        <v>442</v>
      </c>
      <c r="F1" s="150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25098</v>
      </c>
      <c r="E5" t="s">
        <v>48</v>
      </c>
      <c r="F5">
        <v>54562</v>
      </c>
      <c r="K5" s="12" t="s">
        <v>450</v>
      </c>
      <c r="P5" s="12" t="s">
        <v>450</v>
      </c>
      <c r="W5" t="s">
        <v>451</v>
      </c>
      <c r="X5">
        <v>13</v>
      </c>
    </row>
    <row r="6" spans="1:25">
      <c r="B6" t="s">
        <v>452</v>
      </c>
      <c r="C6">
        <v>347387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62</v>
      </c>
      <c r="C11">
        <v>8175</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8686</v>
      </c>
      <c r="L14" t="s">
        <v>327</v>
      </c>
      <c r="M14">
        <v>1</v>
      </c>
      <c r="P14" t="s">
        <v>469</v>
      </c>
      <c r="R14">
        <v>5</v>
      </c>
    </row>
    <row r="15" spans="1:25">
      <c r="B15" t="s">
        <v>470</v>
      </c>
      <c r="C15">
        <v>28138</v>
      </c>
      <c r="L15" t="s">
        <v>465</v>
      </c>
      <c r="M15">
        <v>1</v>
      </c>
      <c r="P15" t="s">
        <v>452</v>
      </c>
      <c r="R15">
        <v>12</v>
      </c>
    </row>
    <row r="16" spans="1:25">
      <c r="B16" t="s">
        <v>471</v>
      </c>
      <c r="C16">
        <v>25360</v>
      </c>
      <c r="L16" t="s">
        <v>329</v>
      </c>
      <c r="M16">
        <v>1</v>
      </c>
      <c r="P16" t="s">
        <v>472</v>
      </c>
      <c r="R16">
        <v>19</v>
      </c>
    </row>
    <row r="17" spans="2:13">
      <c r="B17" t="s">
        <v>473</v>
      </c>
      <c r="C17">
        <v>5923</v>
      </c>
      <c r="L17" t="s">
        <v>331</v>
      </c>
      <c r="M17">
        <v>1</v>
      </c>
    </row>
    <row r="18" spans="2:13">
      <c r="B18" t="s">
        <v>472</v>
      </c>
      <c r="C18">
        <v>563872</v>
      </c>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5"/>
      <c r="B1" s="1505"/>
      <c r="C1" s="1505"/>
      <c r="D1" s="1505"/>
      <c r="E1" s="1505"/>
      <c r="F1" s="1505"/>
      <c r="G1" s="1505"/>
      <c r="H1" s="1506" t="s">
        <v>481</v>
      </c>
      <c r="I1" s="1506"/>
      <c r="J1" s="1506"/>
      <c r="K1" s="1506"/>
      <c r="L1" s="1506"/>
      <c r="M1" s="1506"/>
      <c r="N1" s="1506"/>
      <c r="O1" s="1506"/>
      <c r="P1" s="189"/>
      <c r="Q1" s="1507" t="s">
        <v>97</v>
      </c>
      <c r="R1" s="1507"/>
      <c r="S1" s="1508"/>
      <c r="T1" s="1507"/>
      <c r="U1" s="1507"/>
      <c r="V1" s="1507"/>
      <c r="W1" s="1507"/>
      <c r="X1" s="1507"/>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25" activePane="topRight" state="frozen"/>
      <selection pane="topRight" activeCell="C135" sqref="C13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0">
        <v>21</v>
      </c>
      <c r="I2" s="372" t="s">
        <v>545</v>
      </c>
      <c r="J2" s="1061" t="s">
        <v>30</v>
      </c>
      <c r="K2" s="1511"/>
      <c r="L2" s="1408">
        <v>46147</v>
      </c>
      <c r="M2" s="372" t="s">
        <v>110</v>
      </c>
      <c r="N2" s="994">
        <v>81882</v>
      </c>
      <c r="O2" s="372" t="s">
        <v>110</v>
      </c>
      <c r="P2" s="707" t="s">
        <v>29</v>
      </c>
      <c r="Q2" s="1512">
        <v>46146</v>
      </c>
      <c r="R2" s="702"/>
      <c r="S2" s="1512"/>
      <c r="T2" s="1512"/>
      <c r="U2" s="1512"/>
      <c r="V2" s="1513">
        <v>6481</v>
      </c>
      <c r="W2" s="1471">
        <v>1555</v>
      </c>
      <c r="X2" s="1514">
        <f>SUM(V2-W2)</f>
        <v>4926</v>
      </c>
      <c r="Y2" s="1249">
        <f>IFERROR($W2/$V2, 0)</f>
        <v>0.23993210924240085</v>
      </c>
      <c r="Z2" s="1512">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0">
        <v>46</v>
      </c>
      <c r="I3" s="372" t="s">
        <v>545</v>
      </c>
      <c r="J3" s="1061" t="s">
        <v>30</v>
      </c>
      <c r="K3" s="1511"/>
      <c r="L3" s="1408">
        <v>46147</v>
      </c>
      <c r="M3" s="372" t="s">
        <v>110</v>
      </c>
      <c r="N3" s="994">
        <v>71754.5</v>
      </c>
      <c r="O3" s="372" t="s">
        <v>110</v>
      </c>
      <c r="P3" s="707" t="s">
        <v>35</v>
      </c>
      <c r="Q3" s="1512">
        <v>46147</v>
      </c>
      <c r="R3" s="702"/>
      <c r="S3" s="1512"/>
      <c r="T3" s="1512"/>
      <c r="U3" s="1512"/>
      <c r="V3" s="1513">
        <v>5649</v>
      </c>
      <c r="W3" s="1233"/>
      <c r="X3" s="1514">
        <f>SUM(V3-W3)</f>
        <v>5649</v>
      </c>
      <c r="Y3" s="1249">
        <f>IFERROR($W3/$V3, 0)</f>
        <v>0</v>
      </c>
      <c r="Z3" s="1512"/>
      <c r="AA3" s="697">
        <v>0</v>
      </c>
      <c r="AB3" s="697">
        <v>0</v>
      </c>
      <c r="AC3" s="1059">
        <v>0</v>
      </c>
      <c r="AD3" s="1046" t="s">
        <v>549</v>
      </c>
      <c r="AE3" s="714"/>
    </row>
    <row r="4" spans="1:31" s="715" customFormat="1" ht="24.75" customHeight="1">
      <c r="A4" s="1406" t="s">
        <v>550</v>
      </c>
      <c r="B4" s="1261" t="s">
        <v>543</v>
      </c>
      <c r="C4" s="1409">
        <v>46199</v>
      </c>
      <c r="D4" s="1409"/>
      <c r="E4" s="1408"/>
      <c r="F4" s="1407"/>
      <c r="G4" s="1248"/>
      <c r="H4" s="1510">
        <v>94</v>
      </c>
      <c r="I4" s="372" t="s">
        <v>545</v>
      </c>
      <c r="J4" s="1061" t="s">
        <v>30</v>
      </c>
      <c r="K4" s="1511"/>
      <c r="L4" s="1408"/>
      <c r="M4" s="372" t="s">
        <v>110</v>
      </c>
      <c r="N4" s="994">
        <v>94021.5</v>
      </c>
      <c r="O4" s="372" t="s">
        <v>110</v>
      </c>
      <c r="P4" s="707" t="s">
        <v>35</v>
      </c>
      <c r="Q4" s="1512">
        <v>46149</v>
      </c>
      <c r="R4" s="702"/>
      <c r="S4" s="1512"/>
      <c r="T4" s="1512"/>
      <c r="U4" s="1512"/>
      <c r="V4" s="1513">
        <v>7741</v>
      </c>
      <c r="W4" s="1233"/>
      <c r="X4" s="1514">
        <f>SUM(V4-W4)</f>
        <v>7741</v>
      </c>
      <c r="Y4" s="1249">
        <f>IFERROR($W4/$V4, 0)</f>
        <v>0</v>
      </c>
      <c r="Z4" s="1512"/>
      <c r="AA4" s="697">
        <v>0</v>
      </c>
      <c r="AB4" s="697">
        <v>0</v>
      </c>
      <c r="AC4" s="1059">
        <v>0</v>
      </c>
      <c r="AD4" s="1046" t="s">
        <v>551</v>
      </c>
      <c r="AE4" s="714"/>
    </row>
    <row r="5" spans="1:31" s="715" customFormat="1" ht="24.75" customHeight="1">
      <c r="A5" s="1406" t="s">
        <v>552</v>
      </c>
      <c r="B5" s="1261" t="s">
        <v>543</v>
      </c>
      <c r="C5" s="1409">
        <v>46199</v>
      </c>
      <c r="D5" s="1409"/>
      <c r="E5" s="1408"/>
      <c r="F5" s="1407"/>
      <c r="G5" s="1248"/>
      <c r="H5" s="1510">
        <v>65</v>
      </c>
      <c r="I5" s="372" t="s">
        <v>545</v>
      </c>
      <c r="J5" s="1061" t="s">
        <v>30</v>
      </c>
      <c r="K5" s="1511"/>
      <c r="L5" s="1408"/>
      <c r="M5" s="372" t="s">
        <v>110</v>
      </c>
      <c r="N5" s="994">
        <v>97544</v>
      </c>
      <c r="O5" s="372" t="s">
        <v>110</v>
      </c>
      <c r="P5" s="707" t="s">
        <v>32</v>
      </c>
      <c r="Q5" s="1512"/>
      <c r="R5" s="702"/>
      <c r="S5" s="1512"/>
      <c r="T5" s="1512"/>
      <c r="U5" s="1512"/>
      <c r="V5" s="1513">
        <v>7771</v>
      </c>
      <c r="W5" s="1233"/>
      <c r="X5" s="1514">
        <f>SUM(V5-W5)</f>
        <v>7771</v>
      </c>
      <c r="Y5" s="1249">
        <f>IFERROR($W5/$V5, 0)</f>
        <v>0</v>
      </c>
      <c r="Z5" s="1512"/>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0">
        <v>31</v>
      </c>
      <c r="I6" s="372" t="s">
        <v>545</v>
      </c>
      <c r="J6" s="1061" t="s">
        <v>30</v>
      </c>
      <c r="K6" s="1511"/>
      <c r="L6" s="1408"/>
      <c r="M6" s="372" t="s">
        <v>110</v>
      </c>
      <c r="N6" s="994">
        <v>73945</v>
      </c>
      <c r="O6" s="372" t="s">
        <v>110</v>
      </c>
      <c r="P6" s="707" t="s">
        <v>32</v>
      </c>
      <c r="Q6" s="1512"/>
      <c r="R6" s="702"/>
      <c r="S6" s="1512"/>
      <c r="T6" s="1512"/>
      <c r="U6" s="1512"/>
      <c r="V6" s="1513">
        <v>5923</v>
      </c>
      <c r="W6" s="1233"/>
      <c r="X6" s="1514">
        <f>SUM(V6-W6)</f>
        <v>5923</v>
      </c>
      <c r="Y6" s="1249">
        <f>IFERROR($W6/$V6, 0)</f>
        <v>0</v>
      </c>
      <c r="Z6" s="1512"/>
      <c r="AA6" s="697">
        <v>0</v>
      </c>
      <c r="AB6" s="697">
        <v>0</v>
      </c>
      <c r="AC6" s="1059">
        <v>0</v>
      </c>
      <c r="AD6" s="1046" t="s">
        <v>551</v>
      </c>
      <c r="AE6" s="714"/>
    </row>
    <row r="7" spans="1:31" s="715" customFormat="1" ht="24.75" customHeight="1">
      <c r="A7" s="1406" t="s">
        <v>554</v>
      </c>
      <c r="B7" s="1261" t="s">
        <v>543</v>
      </c>
      <c r="C7" s="1409">
        <v>46199</v>
      </c>
      <c r="D7" s="1409"/>
      <c r="E7" s="1408"/>
      <c r="F7" s="1407"/>
      <c r="G7" s="1248"/>
      <c r="H7" s="1510">
        <v>93</v>
      </c>
      <c r="I7" s="372" t="s">
        <v>545</v>
      </c>
      <c r="J7" s="1061" t="s">
        <v>30</v>
      </c>
      <c r="K7" s="1511"/>
      <c r="L7" s="1408"/>
      <c r="M7" s="372" t="s">
        <v>110</v>
      </c>
      <c r="N7" s="994">
        <v>111096</v>
      </c>
      <c r="O7" s="372" t="s">
        <v>110</v>
      </c>
      <c r="P7" s="707" t="s">
        <v>32</v>
      </c>
      <c r="Q7" s="1512"/>
      <c r="R7" s="702"/>
      <c r="S7" s="1512"/>
      <c r="T7" s="1512"/>
      <c r="U7" s="1512"/>
      <c r="V7" s="1513">
        <v>9483</v>
      </c>
      <c r="W7" s="1233"/>
      <c r="X7" s="1514">
        <f>SUM(V7-W7)</f>
        <v>9483</v>
      </c>
      <c r="Y7" s="1249">
        <f>IFERROR($W7/$V7, 0)</f>
        <v>0</v>
      </c>
      <c r="Z7" s="1512"/>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0">
        <v>73</v>
      </c>
      <c r="I8" s="372" t="s">
        <v>545</v>
      </c>
      <c r="J8" s="1061" t="s">
        <v>30</v>
      </c>
      <c r="K8" s="1511"/>
      <c r="L8" s="1408">
        <v>46154</v>
      </c>
      <c r="M8" s="372" t="s">
        <v>110</v>
      </c>
      <c r="N8" s="994">
        <v>132347.5</v>
      </c>
      <c r="O8" s="372" t="s">
        <v>110</v>
      </c>
      <c r="P8" s="707" t="s">
        <v>35</v>
      </c>
      <c r="Q8" s="1512">
        <v>46154</v>
      </c>
      <c r="R8" s="702"/>
      <c r="S8" s="1512"/>
      <c r="T8" s="1512"/>
      <c r="U8" s="1512"/>
      <c r="V8" s="1513">
        <v>11206</v>
      </c>
      <c r="W8" s="1233"/>
      <c r="X8" s="1514">
        <f>SUM(V8-W8)</f>
        <v>11206</v>
      </c>
      <c r="Y8" s="1249">
        <f>IFERROR($W8/$V8, 0)</f>
        <v>0</v>
      </c>
      <c r="Z8" s="1512">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0">
        <v>79</v>
      </c>
      <c r="I9" s="372" t="s">
        <v>545</v>
      </c>
      <c r="J9" s="1061" t="s">
        <v>30</v>
      </c>
      <c r="K9" s="1511"/>
      <c r="L9" s="1408">
        <v>46152</v>
      </c>
      <c r="M9" s="372" t="s">
        <v>110</v>
      </c>
      <c r="N9" s="994">
        <v>100208</v>
      </c>
      <c r="O9" s="372" t="s">
        <v>110</v>
      </c>
      <c r="P9" s="707" t="s">
        <v>35</v>
      </c>
      <c r="Q9" s="1512">
        <v>46149</v>
      </c>
      <c r="R9" s="702"/>
      <c r="S9" s="1512"/>
      <c r="T9" s="1512"/>
      <c r="U9" s="1512"/>
      <c r="V9" s="1513">
        <v>8175</v>
      </c>
      <c r="W9" s="1233"/>
      <c r="X9" s="1514">
        <f>SUM(V9-W9)</f>
        <v>8175</v>
      </c>
      <c r="Y9" s="1249">
        <f>IFERROR($W9/$V9, 0)</f>
        <v>0</v>
      </c>
      <c r="Z9" s="1512"/>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0">
        <v>110</v>
      </c>
      <c r="I10" s="372" t="s">
        <v>545</v>
      </c>
      <c r="J10" s="1061" t="s">
        <v>30</v>
      </c>
      <c r="K10" s="1511"/>
      <c r="L10" s="1408"/>
      <c r="M10" s="372" t="s">
        <v>110</v>
      </c>
      <c r="N10" s="994">
        <v>101920.5</v>
      </c>
      <c r="O10" s="372" t="s">
        <v>110</v>
      </c>
      <c r="P10" s="707" t="s">
        <v>32</v>
      </c>
      <c r="Q10" s="1512"/>
      <c r="R10" s="702"/>
      <c r="S10" s="1512"/>
      <c r="T10" s="1512"/>
      <c r="U10" s="1512"/>
      <c r="V10" s="1513">
        <v>8444</v>
      </c>
      <c r="W10" s="1233"/>
      <c r="X10" s="1514">
        <f>SUM(V10-W10)</f>
        <v>8444</v>
      </c>
      <c r="Y10" s="1249">
        <f>IFERROR($W10/$V10, 0)</f>
        <v>0</v>
      </c>
      <c r="Z10" s="1512"/>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0">
        <v>91</v>
      </c>
      <c r="I11" s="372" t="s">
        <v>545</v>
      </c>
      <c r="J11" s="1061" t="s">
        <v>30</v>
      </c>
      <c r="K11" s="1511"/>
      <c r="L11" s="1408"/>
      <c r="M11" s="372" t="s">
        <v>110</v>
      </c>
      <c r="N11" s="994">
        <v>111633.5</v>
      </c>
      <c r="O11" s="372" t="s">
        <v>110</v>
      </c>
      <c r="P11" s="707" t="s">
        <v>32</v>
      </c>
      <c r="Q11" s="1512"/>
      <c r="R11" s="702"/>
      <c r="S11" s="1512"/>
      <c r="T11" s="1512"/>
      <c r="U11" s="1512"/>
      <c r="V11" s="1513">
        <v>9431</v>
      </c>
      <c r="W11" s="1233"/>
      <c r="X11" s="1514">
        <f>SUM(V11-W11)</f>
        <v>9431</v>
      </c>
      <c r="Y11" s="1249">
        <f>IFERROR($W11/$V11, 0)</f>
        <v>0</v>
      </c>
      <c r="Z11" s="1512"/>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0">
        <v>76</v>
      </c>
      <c r="I12" s="372" t="s">
        <v>545</v>
      </c>
      <c r="J12" s="1061" t="s">
        <v>30</v>
      </c>
      <c r="K12" s="1511"/>
      <c r="L12" s="1408"/>
      <c r="M12" s="372" t="s">
        <v>110</v>
      </c>
      <c r="N12" s="994">
        <v>67567.5</v>
      </c>
      <c r="O12" s="372" t="s">
        <v>110</v>
      </c>
      <c r="P12" s="707" t="s">
        <v>32</v>
      </c>
      <c r="Q12" s="1512"/>
      <c r="R12" s="702"/>
      <c r="S12" s="1512"/>
      <c r="T12" s="1512"/>
      <c r="U12" s="1512"/>
      <c r="V12" s="1513">
        <v>5460</v>
      </c>
      <c r="W12" s="1233"/>
      <c r="X12" s="1514">
        <f>SUM(V12-W12)</f>
        <v>5460</v>
      </c>
      <c r="Y12" s="1249">
        <f>IFERROR($W12/$V12, 0)</f>
        <v>0</v>
      </c>
      <c r="Z12" s="1512"/>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0">
        <v>51</v>
      </c>
      <c r="I13" s="372" t="s">
        <v>545</v>
      </c>
      <c r="J13" s="1061" t="s">
        <v>30</v>
      </c>
      <c r="K13" s="1511"/>
      <c r="L13" s="1408"/>
      <c r="M13" s="372" t="s">
        <v>110</v>
      </c>
      <c r="N13" s="994">
        <v>97514.75</v>
      </c>
      <c r="O13" s="372" t="s">
        <v>110</v>
      </c>
      <c r="P13" s="707" t="s">
        <v>32</v>
      </c>
      <c r="Q13" s="1512"/>
      <c r="R13" s="702"/>
      <c r="S13" s="1512"/>
      <c r="T13" s="1512"/>
      <c r="U13" s="1512"/>
      <c r="V13" s="1513">
        <v>7958</v>
      </c>
      <c r="W13" s="1233"/>
      <c r="X13" s="1514">
        <f>SUM(V13-W13)</f>
        <v>7958</v>
      </c>
      <c r="Y13" s="1249">
        <f>IFERROR($W13/$V13, 0)</f>
        <v>0</v>
      </c>
      <c r="Z13" s="1512"/>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0">
        <v>63</v>
      </c>
      <c r="I14" s="372" t="s">
        <v>545</v>
      </c>
      <c r="J14" s="1061" t="s">
        <v>30</v>
      </c>
      <c r="K14" s="1511"/>
      <c r="L14" s="1408"/>
      <c r="M14" s="372" t="s">
        <v>110</v>
      </c>
      <c r="N14" s="994">
        <v>54827.5</v>
      </c>
      <c r="O14" s="372" t="s">
        <v>110</v>
      </c>
      <c r="P14" s="707" t="s">
        <v>32</v>
      </c>
      <c r="Q14" s="1512"/>
      <c r="R14" s="702"/>
      <c r="S14" s="1512"/>
      <c r="T14" s="1512"/>
      <c r="U14" s="1512"/>
      <c r="V14" s="1513">
        <v>4414</v>
      </c>
      <c r="W14" s="1233"/>
      <c r="X14" s="1514">
        <f>SUM(V14-W14)</f>
        <v>4414</v>
      </c>
      <c r="Y14" s="1249">
        <f>IFERROR($W14/$V14, 0)</f>
        <v>0</v>
      </c>
      <c r="Z14" s="1512"/>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0">
        <v>42</v>
      </c>
      <c r="I15" s="372" t="s">
        <v>545</v>
      </c>
      <c r="J15" s="1061" t="s">
        <v>30</v>
      </c>
      <c r="K15" s="1511"/>
      <c r="L15" s="1408"/>
      <c r="M15" s="372" t="s">
        <v>110</v>
      </c>
      <c r="N15" s="994">
        <v>101724.5</v>
      </c>
      <c r="O15" s="372" t="s">
        <v>110</v>
      </c>
      <c r="P15" s="707" t="s">
        <v>32</v>
      </c>
      <c r="Q15" s="1512"/>
      <c r="R15" s="702"/>
      <c r="S15" s="1512"/>
      <c r="T15" s="1512"/>
      <c r="U15" s="1512"/>
      <c r="V15" s="1513">
        <v>7993</v>
      </c>
      <c r="W15" s="1233"/>
      <c r="X15" s="1514">
        <f>SUM(V15-W15)</f>
        <v>7993</v>
      </c>
      <c r="Y15" s="1249">
        <f>IFERROR($W15/$V15, 0)</f>
        <v>0</v>
      </c>
      <c r="Z15" s="1512"/>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0">
        <v>67</v>
      </c>
      <c r="I16" s="372" t="s">
        <v>545</v>
      </c>
      <c r="J16" s="1061" t="s">
        <v>30</v>
      </c>
      <c r="K16" s="1511"/>
      <c r="L16" s="1408"/>
      <c r="M16" s="372" t="s">
        <v>110</v>
      </c>
      <c r="N16" s="994">
        <v>95128</v>
      </c>
      <c r="O16" s="372" t="s">
        <v>110</v>
      </c>
      <c r="P16" s="707" t="s">
        <v>32</v>
      </c>
      <c r="Q16" s="1512"/>
      <c r="R16" s="702"/>
      <c r="S16" s="1512"/>
      <c r="T16" s="1512"/>
      <c r="U16" s="1512"/>
      <c r="V16" s="1513">
        <v>7857</v>
      </c>
      <c r="W16" s="1233"/>
      <c r="X16" s="1514">
        <f>SUM(V16-W16)</f>
        <v>7857</v>
      </c>
      <c r="Y16" s="1249">
        <f>IFERROR($W16/$V16, 0)</f>
        <v>0</v>
      </c>
      <c r="Z16" s="1512"/>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0">
        <v>91</v>
      </c>
      <c r="I17" s="372" t="s">
        <v>545</v>
      </c>
      <c r="J17" s="1061" t="s">
        <v>30</v>
      </c>
      <c r="K17" s="1511"/>
      <c r="L17" s="1408"/>
      <c r="M17" s="372" t="s">
        <v>110</v>
      </c>
      <c r="N17" s="994">
        <v>72668.5</v>
      </c>
      <c r="O17" s="372" t="s">
        <v>110</v>
      </c>
      <c r="P17" s="707" t="s">
        <v>32</v>
      </c>
      <c r="Q17" s="1512"/>
      <c r="R17" s="702"/>
      <c r="S17" s="1512"/>
      <c r="T17" s="1512"/>
      <c r="U17" s="1512"/>
      <c r="V17" s="1513">
        <v>5934</v>
      </c>
      <c r="W17" s="1233"/>
      <c r="X17" s="1514">
        <f>SUM(V17-W17)</f>
        <v>5934</v>
      </c>
      <c r="Y17" s="1249">
        <f>IFERROR($W17/$V17, 0)</f>
        <v>0</v>
      </c>
      <c r="Z17" s="1512"/>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0">
        <v>88</v>
      </c>
      <c r="I18" s="372" t="s">
        <v>545</v>
      </c>
      <c r="J18" s="1061" t="s">
        <v>30</v>
      </c>
      <c r="K18" s="1511"/>
      <c r="L18" s="1408"/>
      <c r="M18" s="372" t="s">
        <v>110</v>
      </c>
      <c r="N18" s="994">
        <v>96607</v>
      </c>
      <c r="O18" s="372" t="s">
        <v>110</v>
      </c>
      <c r="P18" s="707" t="s">
        <v>32</v>
      </c>
      <c r="Q18" s="1512"/>
      <c r="R18" s="702"/>
      <c r="S18" s="1512"/>
      <c r="T18" s="1512"/>
      <c r="U18" s="1512"/>
      <c r="V18" s="1513">
        <v>7623</v>
      </c>
      <c r="W18" s="1233"/>
      <c r="X18" s="1514">
        <f>SUM(V18-W18)</f>
        <v>7623</v>
      </c>
      <c r="Y18" s="1249">
        <f>IFERROR($W18/$V18, 0)</f>
        <v>0</v>
      </c>
      <c r="Z18" s="1512"/>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0">
        <v>75</v>
      </c>
      <c r="I19" s="372" t="s">
        <v>545</v>
      </c>
      <c r="J19" s="1061" t="s">
        <v>30</v>
      </c>
      <c r="K19" s="1511"/>
      <c r="L19" s="1408"/>
      <c r="M19" s="372" t="s">
        <v>110</v>
      </c>
      <c r="N19" s="994">
        <v>95477</v>
      </c>
      <c r="O19" s="372" t="s">
        <v>110</v>
      </c>
      <c r="P19" s="707" t="s">
        <v>32</v>
      </c>
      <c r="Q19" s="1512"/>
      <c r="R19" s="702"/>
      <c r="S19" s="1512"/>
      <c r="T19" s="1512"/>
      <c r="U19" s="1512"/>
      <c r="V19" s="1513">
        <v>7966</v>
      </c>
      <c r="W19" s="1233"/>
      <c r="X19" s="1514">
        <f>SUM(V19-W19)</f>
        <v>7966</v>
      </c>
      <c r="Y19" s="1249">
        <f>IFERROR($W19/$V19, 0)</f>
        <v>0</v>
      </c>
      <c r="Z19" s="1512"/>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0">
        <v>97</v>
      </c>
      <c r="I20" s="372" t="s">
        <v>545</v>
      </c>
      <c r="J20" s="1061" t="s">
        <v>30</v>
      </c>
      <c r="K20" s="1511"/>
      <c r="L20" s="1408"/>
      <c r="M20" s="372" t="s">
        <v>110</v>
      </c>
      <c r="N20" s="994">
        <v>94688.5</v>
      </c>
      <c r="O20" s="372" t="s">
        <v>110</v>
      </c>
      <c r="P20" s="707" t="s">
        <v>32</v>
      </c>
      <c r="Q20" s="1512"/>
      <c r="R20" s="702"/>
      <c r="S20" s="1512"/>
      <c r="T20" s="1512"/>
      <c r="U20" s="1512"/>
      <c r="V20" s="1513">
        <v>7856</v>
      </c>
      <c r="W20" s="1233"/>
      <c r="X20" s="1514">
        <f>SUM(V20-W20)</f>
        <v>7856</v>
      </c>
      <c r="Y20" s="1249">
        <f>IFERROR($W20/$V20, 0)</f>
        <v>0</v>
      </c>
      <c r="Z20" s="1512"/>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0">
        <v>65</v>
      </c>
      <c r="I21" s="372" t="s">
        <v>545</v>
      </c>
      <c r="J21" s="1061" t="s">
        <v>30</v>
      </c>
      <c r="K21" s="1511"/>
      <c r="L21" s="1408"/>
      <c r="M21" s="372" t="s">
        <v>110</v>
      </c>
      <c r="N21" s="994">
        <v>97700</v>
      </c>
      <c r="O21" s="372" t="s">
        <v>110</v>
      </c>
      <c r="P21" s="707" t="s">
        <v>32</v>
      </c>
      <c r="Q21" s="1512"/>
      <c r="R21" s="702"/>
      <c r="S21" s="1512"/>
      <c r="T21" s="1512"/>
      <c r="U21" s="1512"/>
      <c r="V21" s="1513">
        <v>8047</v>
      </c>
      <c r="W21" s="1233"/>
      <c r="X21" s="1514">
        <f>SUM(V21-W21)</f>
        <v>8047</v>
      </c>
      <c r="Y21" s="1249">
        <f>IFERROR($W21/$V21, 0)</f>
        <v>0</v>
      </c>
      <c r="Z21" s="1512"/>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0">
        <v>51</v>
      </c>
      <c r="I22" s="372" t="s">
        <v>545</v>
      </c>
      <c r="J22" s="1061" t="s">
        <v>30</v>
      </c>
      <c r="K22" s="1511"/>
      <c r="L22" s="1408"/>
      <c r="M22" s="372" t="s">
        <v>110</v>
      </c>
      <c r="N22" s="994">
        <v>91700</v>
      </c>
      <c r="O22" s="372" t="s">
        <v>110</v>
      </c>
      <c r="P22" s="707" t="s">
        <v>32</v>
      </c>
      <c r="Q22" s="1512"/>
      <c r="R22" s="702"/>
      <c r="S22" s="1512"/>
      <c r="T22" s="1512"/>
      <c r="U22" s="1512"/>
      <c r="V22" s="1513">
        <v>7529</v>
      </c>
      <c r="W22" s="1233"/>
      <c r="X22" s="1514">
        <f>SUM(V22-W22)</f>
        <v>7529</v>
      </c>
      <c r="Y22" s="1249">
        <f>IFERROR($W22/$V22, 0)</f>
        <v>0</v>
      </c>
      <c r="Z22" s="1512"/>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0">
        <v>67</v>
      </c>
      <c r="I23" s="372" t="s">
        <v>545</v>
      </c>
      <c r="J23" s="1061" t="s">
        <v>30</v>
      </c>
      <c r="K23" s="1511"/>
      <c r="L23" s="1408"/>
      <c r="M23" s="372" t="s">
        <v>110</v>
      </c>
      <c r="N23" s="994">
        <v>100866</v>
      </c>
      <c r="O23" s="372" t="s">
        <v>110</v>
      </c>
      <c r="P23" s="707" t="s">
        <v>32</v>
      </c>
      <c r="Q23" s="1512"/>
      <c r="R23" s="702"/>
      <c r="S23" s="1512"/>
      <c r="T23" s="1512"/>
      <c r="U23" s="1512"/>
      <c r="V23" s="1513">
        <v>9021</v>
      </c>
      <c r="W23" s="1233"/>
      <c r="X23" s="1514">
        <f>SUM(V23-W23)</f>
        <v>9021</v>
      </c>
      <c r="Y23" s="1249">
        <f>IFERROR($W23/$V23, 0)</f>
        <v>0</v>
      </c>
      <c r="Z23" s="1512"/>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0">
        <v>93</v>
      </c>
      <c r="I24" s="372" t="s">
        <v>545</v>
      </c>
      <c r="J24" s="1061" t="s">
        <v>30</v>
      </c>
      <c r="K24" s="1511"/>
      <c r="L24" s="1408"/>
      <c r="M24" s="372" t="s">
        <v>110</v>
      </c>
      <c r="N24" s="994">
        <v>104934</v>
      </c>
      <c r="O24" s="372" t="s">
        <v>110</v>
      </c>
      <c r="P24" s="707" t="s">
        <v>32</v>
      </c>
      <c r="Q24" s="1512"/>
      <c r="R24" s="702"/>
      <c r="S24" s="1512"/>
      <c r="T24" s="1512"/>
      <c r="U24" s="1512"/>
      <c r="V24" s="1513">
        <v>8701</v>
      </c>
      <c r="W24" s="1233"/>
      <c r="X24" s="1514">
        <f>SUM(V24-W24)</f>
        <v>8701</v>
      </c>
      <c r="Y24" s="1249">
        <f>IFERROR($W24/$V24, 0)</f>
        <v>0</v>
      </c>
      <c r="Z24" s="1512"/>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0">
        <v>28</v>
      </c>
      <c r="I25" s="372" t="s">
        <v>545</v>
      </c>
      <c r="J25" s="1061" t="s">
        <v>30</v>
      </c>
      <c r="K25" s="1511"/>
      <c r="L25" s="1408"/>
      <c r="M25" s="372" t="s">
        <v>110</v>
      </c>
      <c r="N25" s="994">
        <v>73691.5</v>
      </c>
      <c r="O25" s="372" t="s">
        <v>110</v>
      </c>
      <c r="P25" s="707" t="s">
        <v>32</v>
      </c>
      <c r="Q25" s="1512"/>
      <c r="R25" s="702"/>
      <c r="S25" s="1512"/>
      <c r="T25" s="1512"/>
      <c r="U25" s="1512"/>
      <c r="V25" s="1513">
        <v>6042</v>
      </c>
      <c r="W25" s="1233"/>
      <c r="X25" s="1514">
        <f>SUM(V25-W25)</f>
        <v>6042</v>
      </c>
      <c r="Y25" s="1249">
        <f>IFERROR($W25/$V25, 0)</f>
        <v>0</v>
      </c>
      <c r="Z25" s="1512"/>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0">
        <v>70</v>
      </c>
      <c r="I26" s="372" t="s">
        <v>545</v>
      </c>
      <c r="J26" s="1061" t="s">
        <v>30</v>
      </c>
      <c r="K26" s="1511"/>
      <c r="L26" s="1408"/>
      <c r="M26" s="372" t="s">
        <v>110</v>
      </c>
      <c r="N26" s="994">
        <v>99590</v>
      </c>
      <c r="O26" s="372" t="s">
        <v>110</v>
      </c>
      <c r="P26" s="707" t="s">
        <v>32</v>
      </c>
      <c r="Q26" s="1512"/>
      <c r="R26" s="702"/>
      <c r="S26" s="1512"/>
      <c r="T26" s="1512"/>
      <c r="U26" s="1512"/>
      <c r="V26" s="1513">
        <v>8201</v>
      </c>
      <c r="W26" s="1233"/>
      <c r="X26" s="1514">
        <f>SUM(V26-W26)</f>
        <v>8201</v>
      </c>
      <c r="Y26" s="1249">
        <f>IFERROR($W26/$V26, 0)</f>
        <v>0</v>
      </c>
      <c r="Z26" s="1512"/>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0">
        <v>91</v>
      </c>
      <c r="I27" s="372" t="s">
        <v>545</v>
      </c>
      <c r="J27" s="1061" t="s">
        <v>30</v>
      </c>
      <c r="K27" s="1511"/>
      <c r="L27" s="1408"/>
      <c r="M27" s="372" t="s">
        <v>110</v>
      </c>
      <c r="N27" s="994">
        <v>103644.5</v>
      </c>
      <c r="O27" s="372" t="s">
        <v>110</v>
      </c>
      <c r="P27" s="707" t="s">
        <v>32</v>
      </c>
      <c r="Q27" s="1512"/>
      <c r="R27" s="702"/>
      <c r="S27" s="1512"/>
      <c r="T27" s="1512"/>
      <c r="U27" s="1512"/>
      <c r="V27" s="1513">
        <v>8384</v>
      </c>
      <c r="W27" s="1233"/>
      <c r="X27" s="1514">
        <f>SUM(V27-W27)</f>
        <v>8384</v>
      </c>
      <c r="Y27" s="1249">
        <f>IFERROR($W27/$V27, 0)</f>
        <v>0</v>
      </c>
      <c r="Z27" s="1512"/>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0">
        <v>57</v>
      </c>
      <c r="I28" s="372" t="s">
        <v>545</v>
      </c>
      <c r="J28" s="1061" t="s">
        <v>30</v>
      </c>
      <c r="K28" s="1511"/>
      <c r="L28" s="1408"/>
      <c r="M28" s="372" t="s">
        <v>110</v>
      </c>
      <c r="N28" s="994">
        <v>106431.5</v>
      </c>
      <c r="O28" s="372" t="s">
        <v>110</v>
      </c>
      <c r="P28" s="707" t="s">
        <v>32</v>
      </c>
      <c r="Q28" s="1512"/>
      <c r="R28" s="702"/>
      <c r="S28" s="1512"/>
      <c r="T28" s="1512"/>
      <c r="U28" s="1512"/>
      <c r="V28" s="1513">
        <v>8751</v>
      </c>
      <c r="W28" s="1233"/>
      <c r="X28" s="1514">
        <f>SUM(V28-W28)</f>
        <v>8751</v>
      </c>
      <c r="Y28" s="1249">
        <f>IFERROR($W28/$V28, 0)</f>
        <v>0</v>
      </c>
      <c r="Z28" s="1512"/>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0">
        <v>86</v>
      </c>
      <c r="I29" s="372" t="s">
        <v>545</v>
      </c>
      <c r="J29" s="1061" t="s">
        <v>30</v>
      </c>
      <c r="K29" s="1511"/>
      <c r="L29" s="1408"/>
      <c r="M29" s="372" t="s">
        <v>110</v>
      </c>
      <c r="N29" s="994">
        <v>97386.5</v>
      </c>
      <c r="O29" s="372" t="s">
        <v>110</v>
      </c>
      <c r="P29" s="707" t="s">
        <v>32</v>
      </c>
      <c r="Q29" s="1512"/>
      <c r="R29" s="702"/>
      <c r="S29" s="1512"/>
      <c r="T29" s="1512"/>
      <c r="U29" s="1512"/>
      <c r="V29" s="1513">
        <v>7996</v>
      </c>
      <c r="W29" s="1233"/>
      <c r="X29" s="1514">
        <f>SUM(V29-W29)</f>
        <v>7996</v>
      </c>
      <c r="Y29" s="1249">
        <f>IFERROR($W29/$V29, 0)</f>
        <v>0</v>
      </c>
      <c r="Z29" s="1512"/>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0">
        <v>40</v>
      </c>
      <c r="I30" s="372" t="s">
        <v>545</v>
      </c>
      <c r="J30" s="1061" t="s">
        <v>30</v>
      </c>
      <c r="K30" s="1511"/>
      <c r="L30" s="1408"/>
      <c r="M30" s="372" t="s">
        <v>110</v>
      </c>
      <c r="N30" s="994">
        <v>91774</v>
      </c>
      <c r="O30" s="372" t="s">
        <v>110</v>
      </c>
      <c r="P30" s="707" t="s">
        <v>32</v>
      </c>
      <c r="Q30" s="1512"/>
      <c r="R30" s="702"/>
      <c r="S30" s="1512"/>
      <c r="T30" s="1512"/>
      <c r="U30" s="1512"/>
      <c r="V30" s="1513">
        <v>7530</v>
      </c>
      <c r="W30" s="1233"/>
      <c r="X30" s="1514">
        <f>SUM(V30-W30)</f>
        <v>7530</v>
      </c>
      <c r="Y30" s="1249">
        <f>IFERROR($W30/$V30, 0)</f>
        <v>0</v>
      </c>
      <c r="Z30" s="1512"/>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0">
        <v>88</v>
      </c>
      <c r="I31" s="372" t="s">
        <v>545</v>
      </c>
      <c r="J31" s="1061" t="s">
        <v>30</v>
      </c>
      <c r="K31" s="1511"/>
      <c r="L31" s="1408"/>
      <c r="M31" s="372" t="s">
        <v>110</v>
      </c>
      <c r="N31" s="994">
        <v>81059.5</v>
      </c>
      <c r="O31" s="372" t="s">
        <v>110</v>
      </c>
      <c r="P31" s="707" t="s">
        <v>32</v>
      </c>
      <c r="Q31" s="1512"/>
      <c r="R31" s="702"/>
      <c r="S31" s="1512"/>
      <c r="T31" s="1512"/>
      <c r="U31" s="1512"/>
      <c r="V31" s="1513">
        <v>6647</v>
      </c>
      <c r="W31" s="1233"/>
      <c r="X31" s="1514">
        <f>SUM(V31-W31)</f>
        <v>6647</v>
      </c>
      <c r="Y31" s="1249">
        <f>IFERROR($W31/$V31, 0)</f>
        <v>0</v>
      </c>
      <c r="Z31" s="1512"/>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0">
        <v>88</v>
      </c>
      <c r="I32" s="372" t="s">
        <v>545</v>
      </c>
      <c r="J32" s="1061" t="s">
        <v>30</v>
      </c>
      <c r="K32" s="1511"/>
      <c r="L32" s="1408"/>
      <c r="M32" s="372" t="s">
        <v>110</v>
      </c>
      <c r="N32" s="994">
        <v>106600</v>
      </c>
      <c r="O32" s="372" t="s">
        <v>110</v>
      </c>
      <c r="P32" s="707" t="s">
        <v>32</v>
      </c>
      <c r="Q32" s="1512"/>
      <c r="R32" s="702"/>
      <c r="S32" s="1512"/>
      <c r="T32" s="1512"/>
      <c r="U32" s="1512"/>
      <c r="V32" s="1513">
        <v>8787</v>
      </c>
      <c r="W32" s="1233"/>
      <c r="X32" s="1514">
        <f>SUM(V32-W32)</f>
        <v>8787</v>
      </c>
      <c r="Y32" s="1249">
        <f>IFERROR($W32/$V32, 0)</f>
        <v>0</v>
      </c>
      <c r="Z32" s="1512"/>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0">
        <v>0</v>
      </c>
      <c r="I33" s="372" t="s">
        <v>545</v>
      </c>
      <c r="J33" s="1061" t="s">
        <v>30</v>
      </c>
      <c r="K33" s="1511"/>
      <c r="L33" s="1408"/>
      <c r="M33" s="372" t="s">
        <v>110</v>
      </c>
      <c r="N33" s="994">
        <v>10128.049999999999</v>
      </c>
      <c r="O33" s="372" t="s">
        <v>110</v>
      </c>
      <c r="P33" s="707" t="s">
        <v>32</v>
      </c>
      <c r="Q33" s="1512"/>
      <c r="R33" s="702"/>
      <c r="S33" s="1512"/>
      <c r="T33" s="1512"/>
      <c r="U33" s="1512"/>
      <c r="V33" s="1513">
        <v>813</v>
      </c>
      <c r="W33" s="1233"/>
      <c r="X33" s="1514">
        <f>SUM(V33-W33)</f>
        <v>813</v>
      </c>
      <c r="Y33" s="1249">
        <f>IFERROR($W33/$V33, 0)</f>
        <v>0</v>
      </c>
      <c r="Z33" s="1512"/>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0">
        <v>0</v>
      </c>
      <c r="I34" s="372" t="s">
        <v>545</v>
      </c>
      <c r="J34" s="1061" t="s">
        <v>30</v>
      </c>
      <c r="K34" s="1511"/>
      <c r="L34" s="1408">
        <v>46154</v>
      </c>
      <c r="M34" s="372" t="s">
        <v>110</v>
      </c>
      <c r="N34" s="994">
        <v>65477.3</v>
      </c>
      <c r="O34" s="372" t="s">
        <v>110</v>
      </c>
      <c r="P34" s="707" t="s">
        <v>35</v>
      </c>
      <c r="Q34" s="1512">
        <v>46157</v>
      </c>
      <c r="R34" s="702"/>
      <c r="S34" s="1512"/>
      <c r="T34" s="1512"/>
      <c r="U34" s="1512"/>
      <c r="V34" s="1513">
        <v>5318</v>
      </c>
      <c r="W34" s="1233"/>
      <c r="X34" s="1514">
        <f>SUM(V34-W34)</f>
        <v>5318</v>
      </c>
      <c r="Y34" s="1249">
        <f>IFERROR($W34/$V34, 0)</f>
        <v>0</v>
      </c>
      <c r="Z34" s="1512"/>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0">
        <v>58</v>
      </c>
      <c r="I51" s="372" t="s">
        <v>545</v>
      </c>
      <c r="J51" s="1061" t="s">
        <v>30</v>
      </c>
      <c r="K51" s="1511"/>
      <c r="L51" s="1408"/>
      <c r="M51" s="372" t="s">
        <v>110</v>
      </c>
      <c r="N51" s="994">
        <v>56668.15</v>
      </c>
      <c r="O51" s="372" t="s">
        <v>110</v>
      </c>
      <c r="P51" s="707" t="s">
        <v>29</v>
      </c>
      <c r="Q51" s="1512">
        <v>46144</v>
      </c>
      <c r="R51" s="1512"/>
      <c r="S51" s="1512"/>
      <c r="T51" s="1512"/>
      <c r="U51" s="1512"/>
      <c r="V51" s="1513">
        <v>4436</v>
      </c>
      <c r="W51" s="1515">
        <v>1852</v>
      </c>
      <c r="X51" s="1514">
        <f>SUM(V51-W51)</f>
        <v>2584</v>
      </c>
      <c r="Y51" s="1249">
        <f>IFERROR($W51/$V51, 0)</f>
        <v>0.41749323715058612</v>
      </c>
      <c r="Z51" s="1512">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0">
        <v>61</v>
      </c>
      <c r="I52" s="372" t="s">
        <v>545</v>
      </c>
      <c r="J52" s="1061" t="s">
        <v>30</v>
      </c>
      <c r="K52" s="1511"/>
      <c r="L52" s="1408"/>
      <c r="M52" s="372" t="s">
        <v>110</v>
      </c>
      <c r="N52" s="994">
        <v>44936</v>
      </c>
      <c r="O52" s="372" t="s">
        <v>110</v>
      </c>
      <c r="P52" s="707" t="s">
        <v>32</v>
      </c>
      <c r="Q52" s="1512"/>
      <c r="R52" s="1512"/>
      <c r="S52" s="1512"/>
      <c r="T52" s="1512"/>
      <c r="U52" s="1512"/>
      <c r="V52" s="1513">
        <v>3375</v>
      </c>
      <c r="W52" s="1514"/>
      <c r="X52" s="1514">
        <f>SUM(V52-W52)</f>
        <v>3375</v>
      </c>
      <c r="Y52" s="1249">
        <f>IFERROR($W52/$V52, 0)</f>
        <v>0</v>
      </c>
      <c r="Z52" s="1516"/>
      <c r="AA52" s="697">
        <v>0</v>
      </c>
      <c r="AB52" s="697">
        <v>0</v>
      </c>
      <c r="AC52" s="1059">
        <v>0</v>
      </c>
      <c r="AD52" s="1250" t="s">
        <v>623</v>
      </c>
      <c r="AE52" s="727"/>
    </row>
    <row r="53" spans="1:31" ht="24.75" customHeight="1">
      <c r="A53" s="742" t="s">
        <v>625</v>
      </c>
      <c r="B53" s="1065" t="s">
        <v>34</v>
      </c>
      <c r="C53" s="1409">
        <v>46181</v>
      </c>
      <c r="D53" s="1408"/>
      <c r="E53" s="1408"/>
      <c r="F53" s="1407"/>
      <c r="G53" s="1263"/>
      <c r="H53" s="1510">
        <v>85</v>
      </c>
      <c r="I53" s="372" t="s">
        <v>545</v>
      </c>
      <c r="J53" s="1061" t="s">
        <v>30</v>
      </c>
      <c r="K53" s="1511"/>
      <c r="L53" s="1408"/>
      <c r="M53" s="372" t="s">
        <v>110</v>
      </c>
      <c r="N53" s="994">
        <v>60062</v>
      </c>
      <c r="O53" s="372" t="s">
        <v>110</v>
      </c>
      <c r="P53" s="707" t="s">
        <v>32</v>
      </c>
      <c r="Q53" s="1512"/>
      <c r="R53" s="1512"/>
      <c r="S53" s="1512"/>
      <c r="T53" s="1512"/>
      <c r="U53" s="1512"/>
      <c r="V53" s="1513">
        <v>4380</v>
      </c>
      <c r="W53" s="1514"/>
      <c r="X53" s="1514">
        <f>SUM(V53-W53)</f>
        <v>4380</v>
      </c>
      <c r="Y53" s="1249">
        <f>IFERROR($W53/$V53, 0)</f>
        <v>0</v>
      </c>
      <c r="Z53" s="1516"/>
      <c r="AA53" s="697">
        <v>0</v>
      </c>
      <c r="AB53" s="697">
        <v>0</v>
      </c>
      <c r="AC53" s="1059">
        <v>0</v>
      </c>
      <c r="AD53" s="1250" t="s">
        <v>626</v>
      </c>
      <c r="AE53" s="727"/>
    </row>
    <row r="54" spans="1:31" ht="24.75" customHeight="1">
      <c r="A54" s="1411" t="s">
        <v>627</v>
      </c>
      <c r="B54" s="1065" t="s">
        <v>34</v>
      </c>
      <c r="C54" s="1409">
        <v>46191</v>
      </c>
      <c r="D54" s="1408"/>
      <c r="E54" s="1408"/>
      <c r="F54" s="1407"/>
      <c r="G54" s="1263"/>
      <c r="H54" s="1510">
        <v>86</v>
      </c>
      <c r="I54" s="372" t="s">
        <v>545</v>
      </c>
      <c r="J54" s="1061" t="s">
        <v>30</v>
      </c>
      <c r="K54" s="1511"/>
      <c r="L54" s="1408"/>
      <c r="M54" s="372" t="s">
        <v>110</v>
      </c>
      <c r="N54" s="994">
        <v>64118</v>
      </c>
      <c r="O54" s="372" t="s">
        <v>110</v>
      </c>
      <c r="P54" s="707" t="s">
        <v>32</v>
      </c>
      <c r="Q54" s="1512"/>
      <c r="R54" s="1512"/>
      <c r="S54" s="1512"/>
      <c r="T54" s="1512"/>
      <c r="U54" s="1512"/>
      <c r="V54" s="1513">
        <v>4753</v>
      </c>
      <c r="W54" s="1514"/>
      <c r="X54" s="1514">
        <f>SUM(V54-W54)</f>
        <v>4753</v>
      </c>
      <c r="Y54" s="1249">
        <f>IFERROR($W54/$V54, 0)</f>
        <v>0</v>
      </c>
      <c r="Z54" s="1516"/>
      <c r="AA54" s="697">
        <v>0</v>
      </c>
      <c r="AB54" s="697">
        <v>0</v>
      </c>
      <c r="AC54" s="1059">
        <v>0</v>
      </c>
      <c r="AD54" s="1250" t="s">
        <v>623</v>
      </c>
      <c r="AE54" s="727"/>
    </row>
    <row r="55" spans="1:31" ht="24.75" customHeight="1">
      <c r="A55" s="1411" t="s">
        <v>628</v>
      </c>
      <c r="B55" s="1065" t="s">
        <v>34</v>
      </c>
      <c r="C55" s="1409">
        <v>46191</v>
      </c>
      <c r="D55" s="1408"/>
      <c r="E55" s="1408"/>
      <c r="F55" s="1407"/>
      <c r="G55" s="1263"/>
      <c r="H55" s="1510">
        <v>87</v>
      </c>
      <c r="I55" s="372" t="s">
        <v>545</v>
      </c>
      <c r="J55" s="1061" t="s">
        <v>30</v>
      </c>
      <c r="K55" s="1511"/>
      <c r="L55" s="1408"/>
      <c r="M55" s="372" t="s">
        <v>110</v>
      </c>
      <c r="N55" s="994">
        <v>64040</v>
      </c>
      <c r="O55" s="372" t="s">
        <v>110</v>
      </c>
      <c r="P55" s="707" t="s">
        <v>32</v>
      </c>
      <c r="Q55" s="1512"/>
      <c r="R55" s="1512"/>
      <c r="S55" s="1512"/>
      <c r="T55" s="1512"/>
      <c r="U55" s="1512"/>
      <c r="V55" s="1513">
        <v>4888</v>
      </c>
      <c r="W55" s="1514"/>
      <c r="X55" s="1514">
        <f>SUM(V55-W55)</f>
        <v>4888</v>
      </c>
      <c r="Y55" s="1249">
        <f>IFERROR($W55/$V55, 0)</f>
        <v>0</v>
      </c>
      <c r="Z55" s="1516"/>
      <c r="AA55" s="697">
        <v>0</v>
      </c>
      <c r="AB55" s="697">
        <v>0</v>
      </c>
      <c r="AC55" s="1059">
        <v>0</v>
      </c>
      <c r="AD55" s="1250" t="s">
        <v>623</v>
      </c>
      <c r="AE55" s="727"/>
    </row>
    <row r="56" spans="1:31" ht="24.75" customHeight="1">
      <c r="A56" s="1411" t="s">
        <v>629</v>
      </c>
      <c r="B56" s="1065" t="s">
        <v>34</v>
      </c>
      <c r="C56" s="1409">
        <v>46191</v>
      </c>
      <c r="D56" s="1408"/>
      <c r="E56" s="1408"/>
      <c r="F56" s="1407"/>
      <c r="G56" s="1263"/>
      <c r="H56" s="1510">
        <v>82</v>
      </c>
      <c r="I56" s="372" t="s">
        <v>545</v>
      </c>
      <c r="J56" s="1061" t="s">
        <v>30</v>
      </c>
      <c r="K56" s="1511"/>
      <c r="L56" s="1408"/>
      <c r="M56" s="372" t="s">
        <v>110</v>
      </c>
      <c r="N56" s="994">
        <v>60234</v>
      </c>
      <c r="O56" s="372" t="s">
        <v>110</v>
      </c>
      <c r="P56" s="707" t="s">
        <v>32</v>
      </c>
      <c r="Q56" s="1512"/>
      <c r="R56" s="1512"/>
      <c r="S56" s="1512"/>
      <c r="T56" s="1512"/>
      <c r="U56" s="1512"/>
      <c r="V56" s="1513">
        <v>4497</v>
      </c>
      <c r="W56" s="1514"/>
      <c r="X56" s="1514">
        <f>SUM(V56-W56)</f>
        <v>4497</v>
      </c>
      <c r="Y56" s="1249">
        <f>IFERROR($W56/$V56, 0)</f>
        <v>0</v>
      </c>
      <c r="Z56" s="1516"/>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0">
        <v>81</v>
      </c>
      <c r="I57" s="372" t="s">
        <v>545</v>
      </c>
      <c r="J57" s="1061" t="s">
        <v>30</v>
      </c>
      <c r="K57" s="1511"/>
      <c r="L57" s="1408"/>
      <c r="M57" s="372" t="s">
        <v>110</v>
      </c>
      <c r="N57" s="994">
        <v>66206</v>
      </c>
      <c r="O57" s="372" t="s">
        <v>110</v>
      </c>
      <c r="P57" s="707" t="s">
        <v>35</v>
      </c>
      <c r="Q57" s="1512">
        <v>46144</v>
      </c>
      <c r="R57" s="1512"/>
      <c r="S57" s="1512"/>
      <c r="T57" s="1512"/>
      <c r="U57" s="1512"/>
      <c r="V57" s="1513">
        <v>5035</v>
      </c>
      <c r="W57" s="1514"/>
      <c r="X57" s="1514">
        <f>SUM(V57-W57)</f>
        <v>5035</v>
      </c>
      <c r="Y57" s="1249">
        <f>IFERROR($W57/$V57, 0)</f>
        <v>0</v>
      </c>
      <c r="Z57" s="1516"/>
      <c r="AA57" s="697">
        <v>0</v>
      </c>
      <c r="AB57" s="697">
        <v>0</v>
      </c>
      <c r="AC57" s="1059">
        <v>0</v>
      </c>
      <c r="AD57" s="1250" t="s">
        <v>623</v>
      </c>
      <c r="AE57" s="727"/>
    </row>
    <row r="58" spans="1:31" ht="24.75" customHeight="1">
      <c r="A58" s="1411" t="s">
        <v>631</v>
      </c>
      <c r="B58" s="1065" t="s">
        <v>34</v>
      </c>
      <c r="C58" s="1409">
        <v>46191</v>
      </c>
      <c r="D58" s="1408"/>
      <c r="E58" s="1408"/>
      <c r="F58" s="1407"/>
      <c r="G58" s="1263"/>
      <c r="H58" s="1510">
        <v>55</v>
      </c>
      <c r="I58" s="372" t="s">
        <v>545</v>
      </c>
      <c r="J58" s="1061" t="s">
        <v>30</v>
      </c>
      <c r="K58" s="1511"/>
      <c r="L58" s="1408"/>
      <c r="M58" s="372" t="s">
        <v>110</v>
      </c>
      <c r="N58" s="994">
        <v>45757.7</v>
      </c>
      <c r="O58" s="372" t="s">
        <v>110</v>
      </c>
      <c r="P58" s="707" t="s">
        <v>32</v>
      </c>
      <c r="Q58" s="1512"/>
      <c r="R58" s="1512"/>
      <c r="S58" s="1512"/>
      <c r="T58" s="1512"/>
      <c r="U58" s="1512"/>
      <c r="V58" s="1513">
        <v>3537</v>
      </c>
      <c r="W58" s="1514"/>
      <c r="X58" s="1514">
        <f>SUM(V58-W58)</f>
        <v>3537</v>
      </c>
      <c r="Y58" s="1249">
        <f>IFERROR($W58/$V58, 0)</f>
        <v>0</v>
      </c>
      <c r="Z58" s="1516"/>
      <c r="AA58" s="697">
        <v>0</v>
      </c>
      <c r="AB58" s="697">
        <v>0</v>
      </c>
      <c r="AC58" s="1059">
        <v>0</v>
      </c>
      <c r="AD58" s="1250" t="s">
        <v>623</v>
      </c>
      <c r="AE58" s="727"/>
    </row>
    <row r="59" spans="1:31" ht="24.75" customHeight="1">
      <c r="A59" s="1411" t="s">
        <v>632</v>
      </c>
      <c r="B59" s="1065" t="s">
        <v>34</v>
      </c>
      <c r="C59" s="1409">
        <v>46191</v>
      </c>
      <c r="D59" s="1408"/>
      <c r="E59" s="1408"/>
      <c r="F59" s="1407"/>
      <c r="G59" s="1263"/>
      <c r="H59" s="1510">
        <v>54</v>
      </c>
      <c r="I59" s="372" t="s">
        <v>545</v>
      </c>
      <c r="J59" s="1061" t="s">
        <v>30</v>
      </c>
      <c r="K59" s="1511"/>
      <c r="L59" s="1408"/>
      <c r="M59" s="372" t="s">
        <v>110</v>
      </c>
      <c r="N59" s="994">
        <v>39903.550000000003</v>
      </c>
      <c r="O59" s="372" t="s">
        <v>110</v>
      </c>
      <c r="P59" s="707" t="s">
        <v>32</v>
      </c>
      <c r="Q59" s="1512"/>
      <c r="R59" s="1512"/>
      <c r="S59" s="1512"/>
      <c r="T59" s="1512"/>
      <c r="U59" s="1512"/>
      <c r="V59" s="1513">
        <v>3000</v>
      </c>
      <c r="W59" s="1514"/>
      <c r="X59" s="1514">
        <f>SUM(V59-W59)</f>
        <v>3000</v>
      </c>
      <c r="Y59" s="1249">
        <f>IFERROR($W59/$V59, 0)</f>
        <v>0</v>
      </c>
      <c r="Z59" s="1516"/>
      <c r="AA59" s="697">
        <v>0</v>
      </c>
      <c r="AB59" s="697">
        <v>0</v>
      </c>
      <c r="AC59" s="1059">
        <v>0</v>
      </c>
      <c r="AD59" s="1250" t="s">
        <v>623</v>
      </c>
      <c r="AE59" s="727"/>
    </row>
    <row r="60" spans="1:31" ht="24.75" customHeight="1">
      <c r="A60" s="1411" t="s">
        <v>633</v>
      </c>
      <c r="B60" s="1065" t="s">
        <v>34</v>
      </c>
      <c r="C60" s="1409">
        <v>46191</v>
      </c>
      <c r="D60" s="1408"/>
      <c r="E60" s="1408"/>
      <c r="F60" s="1407"/>
      <c r="G60" s="1263"/>
      <c r="H60" s="1510">
        <v>78</v>
      </c>
      <c r="I60" s="372" t="s">
        <v>545</v>
      </c>
      <c r="J60" s="1061" t="s">
        <v>30</v>
      </c>
      <c r="K60" s="1511"/>
      <c r="L60" s="1408"/>
      <c r="M60" s="372" t="s">
        <v>110</v>
      </c>
      <c r="N60" s="994">
        <v>58190</v>
      </c>
      <c r="O60" s="372" t="s">
        <v>110</v>
      </c>
      <c r="P60" s="707" t="s">
        <v>32</v>
      </c>
      <c r="Q60" s="1512"/>
      <c r="R60" s="1512"/>
      <c r="S60" s="1512"/>
      <c r="T60" s="1512"/>
      <c r="U60" s="1512"/>
      <c r="V60" s="1513">
        <v>4283</v>
      </c>
      <c r="W60" s="1514"/>
      <c r="X60" s="1514">
        <f>SUM(V60-W60)</f>
        <v>4283</v>
      </c>
      <c r="Y60" s="1249">
        <f>IFERROR($W60/$V60, 0)</f>
        <v>0</v>
      </c>
      <c r="Z60" s="1516"/>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0">
        <v>75</v>
      </c>
      <c r="I61" s="372" t="s">
        <v>545</v>
      </c>
      <c r="J61" s="1061" t="s">
        <v>30</v>
      </c>
      <c r="K61" s="1511"/>
      <c r="L61" s="1408"/>
      <c r="M61" s="372" t="s">
        <v>110</v>
      </c>
      <c r="N61" s="994">
        <v>61026</v>
      </c>
      <c r="O61" s="372" t="s">
        <v>110</v>
      </c>
      <c r="P61" s="707" t="s">
        <v>35</v>
      </c>
      <c r="Q61" s="1512">
        <v>46144</v>
      </c>
      <c r="R61" s="1512"/>
      <c r="S61" s="1512"/>
      <c r="T61" s="1512"/>
      <c r="U61" s="1512"/>
      <c r="V61" s="1513">
        <v>4683</v>
      </c>
      <c r="W61" s="1514"/>
      <c r="X61" s="1514">
        <f>SUM(V61-W61)</f>
        <v>4683</v>
      </c>
      <c r="Y61" s="1249">
        <f>IFERROR($W61/$V61, 0)</f>
        <v>0</v>
      </c>
      <c r="Z61" s="1516"/>
      <c r="AA61" s="697">
        <v>0</v>
      </c>
      <c r="AB61" s="697">
        <v>0</v>
      </c>
      <c r="AC61" s="1059">
        <v>0</v>
      </c>
      <c r="AD61" s="1250" t="s">
        <v>623</v>
      </c>
      <c r="AE61" s="727"/>
    </row>
    <row r="62" spans="1:31" ht="24.75" customHeight="1">
      <c r="A62" s="1411" t="s">
        <v>635</v>
      </c>
      <c r="B62" s="1065" t="s">
        <v>34</v>
      </c>
      <c r="C62" s="1409">
        <v>46191</v>
      </c>
      <c r="D62" s="1408"/>
      <c r="E62" s="1408"/>
      <c r="F62" s="1407"/>
      <c r="G62" s="1263"/>
      <c r="H62" s="1510">
        <v>65</v>
      </c>
      <c r="I62" s="372" t="s">
        <v>545</v>
      </c>
      <c r="J62" s="1061" t="s">
        <v>30</v>
      </c>
      <c r="K62" s="1511"/>
      <c r="L62" s="1408"/>
      <c r="M62" s="372" t="s">
        <v>110</v>
      </c>
      <c r="N62" s="994">
        <v>45252</v>
      </c>
      <c r="O62" s="372" t="s">
        <v>110</v>
      </c>
      <c r="P62" s="707" t="s">
        <v>32</v>
      </c>
      <c r="Q62" s="1512"/>
      <c r="R62" s="1512"/>
      <c r="S62" s="1512"/>
      <c r="T62" s="1512"/>
      <c r="U62" s="1512"/>
      <c r="V62" s="1513">
        <v>3360</v>
      </c>
      <c r="W62" s="1514"/>
      <c r="X62" s="1514">
        <f>SUM(V62-W62)</f>
        <v>3360</v>
      </c>
      <c r="Y62" s="1249">
        <f>IFERROR($W62/$V62, 0)</f>
        <v>0</v>
      </c>
      <c r="Z62" s="1516"/>
      <c r="AA62" s="697">
        <v>0</v>
      </c>
      <c r="AB62" s="697">
        <v>0</v>
      </c>
      <c r="AC62" s="1059">
        <v>0</v>
      </c>
      <c r="AD62" s="1250" t="s">
        <v>623</v>
      </c>
      <c r="AE62" s="727"/>
    </row>
    <row r="63" spans="1:31" ht="24.75" customHeight="1">
      <c r="A63" s="1438" t="s">
        <v>636</v>
      </c>
      <c r="B63" s="1065" t="s">
        <v>34</v>
      </c>
      <c r="C63" s="1409">
        <v>46191</v>
      </c>
      <c r="D63" s="1408"/>
      <c r="E63" s="1408"/>
      <c r="F63" s="1407"/>
      <c r="G63" s="1263"/>
      <c r="H63" s="1510">
        <v>21</v>
      </c>
      <c r="I63" s="372" t="s">
        <v>545</v>
      </c>
      <c r="J63" s="743" t="s">
        <v>30</v>
      </c>
      <c r="K63" s="743"/>
      <c r="L63" s="1408"/>
      <c r="M63" s="372" t="s">
        <v>110</v>
      </c>
      <c r="N63" s="994">
        <v>38308</v>
      </c>
      <c r="O63" s="372" t="s">
        <v>110</v>
      </c>
      <c r="P63" s="707" t="s">
        <v>32</v>
      </c>
      <c r="Q63" s="1512"/>
      <c r="R63" s="1512"/>
      <c r="S63" s="1512"/>
      <c r="T63" s="1512"/>
      <c r="U63" s="1512"/>
      <c r="V63" s="1513">
        <v>3379</v>
      </c>
      <c r="W63" s="1514"/>
      <c r="X63" s="1514">
        <f>SUM(V63-W63)</f>
        <v>3379</v>
      </c>
      <c r="Y63" s="1249">
        <f>IFERROR($W63/$V63, 0)</f>
        <v>0</v>
      </c>
      <c r="Z63" s="1516"/>
      <c r="AA63" s="697">
        <v>0</v>
      </c>
      <c r="AB63" s="697">
        <v>0</v>
      </c>
      <c r="AC63" s="1059">
        <v>0</v>
      </c>
      <c r="AD63" s="1250" t="s">
        <v>637</v>
      </c>
      <c r="AE63" s="727"/>
    </row>
    <row r="64" spans="1:31" ht="24.75" customHeight="1">
      <c r="A64" s="1411" t="s">
        <v>638</v>
      </c>
      <c r="B64" s="1065" t="s">
        <v>34</v>
      </c>
      <c r="C64" s="1409">
        <v>46191</v>
      </c>
      <c r="D64" s="1408"/>
      <c r="E64" s="1408"/>
      <c r="F64" s="1407"/>
      <c r="G64" s="1263"/>
      <c r="H64" s="1510">
        <v>85</v>
      </c>
      <c r="I64" s="372" t="s">
        <v>545</v>
      </c>
      <c r="J64" s="1061" t="s">
        <v>30</v>
      </c>
      <c r="K64" s="1511"/>
      <c r="L64" s="1408"/>
      <c r="M64" s="372" t="s">
        <v>110</v>
      </c>
      <c r="N64" s="994">
        <v>56492</v>
      </c>
      <c r="O64" s="372" t="s">
        <v>110</v>
      </c>
      <c r="P64" s="707" t="s">
        <v>32</v>
      </c>
      <c r="Q64" s="1512"/>
      <c r="R64" s="1512"/>
      <c r="S64" s="1512"/>
      <c r="T64" s="1512"/>
      <c r="U64" s="1512"/>
      <c r="V64" s="1513">
        <v>4054</v>
      </c>
      <c r="W64" s="1514"/>
      <c r="X64" s="1514">
        <f>SUM(V64-W64)</f>
        <v>4054</v>
      </c>
      <c r="Y64" s="1249">
        <f>IFERROR($W64/$V64, 0)</f>
        <v>0</v>
      </c>
      <c r="Z64" s="1516"/>
      <c r="AA64" s="697">
        <v>0</v>
      </c>
      <c r="AB64" s="697">
        <v>0</v>
      </c>
      <c r="AC64" s="1059">
        <v>0</v>
      </c>
      <c r="AD64" s="1250" t="s">
        <v>623</v>
      </c>
      <c r="AE64" s="727"/>
    </row>
    <row r="65" spans="1:31" ht="24.75" customHeight="1">
      <c r="A65" s="1411" t="s">
        <v>639</v>
      </c>
      <c r="B65" s="1065" t="s">
        <v>34</v>
      </c>
      <c r="C65" s="1409">
        <v>46191</v>
      </c>
      <c r="D65" s="1408"/>
      <c r="E65" s="1408"/>
      <c r="F65" s="1407"/>
      <c r="G65" s="1263"/>
      <c r="H65" s="1510">
        <v>87</v>
      </c>
      <c r="I65" s="372" t="s">
        <v>545</v>
      </c>
      <c r="J65" s="1061" t="s">
        <v>30</v>
      </c>
      <c r="K65" s="1511"/>
      <c r="L65" s="1408"/>
      <c r="M65" s="372" t="s">
        <v>110</v>
      </c>
      <c r="N65" s="994">
        <v>59286</v>
      </c>
      <c r="O65" s="372" t="s">
        <v>110</v>
      </c>
      <c r="P65" s="707" t="s">
        <v>32</v>
      </c>
      <c r="Q65" s="1512"/>
      <c r="R65" s="1512"/>
      <c r="S65" s="1512"/>
      <c r="T65" s="1512"/>
      <c r="U65" s="1512"/>
      <c r="V65" s="1513">
        <v>4413</v>
      </c>
      <c r="W65" s="1514"/>
      <c r="X65" s="1514">
        <f>SUM(V65-W65)</f>
        <v>4413</v>
      </c>
      <c r="Y65" s="1249">
        <f>IFERROR($W65/$V65, 0)</f>
        <v>0</v>
      </c>
      <c r="Z65" s="1516"/>
      <c r="AA65" s="697">
        <v>0</v>
      </c>
      <c r="AB65" s="697">
        <v>0</v>
      </c>
      <c r="AC65" s="1059">
        <v>0</v>
      </c>
      <c r="AD65" s="1250" t="s">
        <v>623</v>
      </c>
      <c r="AE65" s="727"/>
    </row>
    <row r="66" spans="1:31" ht="24.75" customHeight="1">
      <c r="A66" s="1411" t="s">
        <v>640</v>
      </c>
      <c r="B66" s="1065" t="s">
        <v>34</v>
      </c>
      <c r="C66" s="1409">
        <v>46191</v>
      </c>
      <c r="D66" s="1408"/>
      <c r="E66" s="1408"/>
      <c r="F66" s="1407"/>
      <c r="G66" s="1263"/>
      <c r="H66" s="1510">
        <v>83</v>
      </c>
      <c r="I66" s="372" t="s">
        <v>545</v>
      </c>
      <c r="J66" s="1061" t="s">
        <v>30</v>
      </c>
      <c r="K66" s="1511"/>
      <c r="L66" s="1408"/>
      <c r="M66" s="372" t="s">
        <v>110</v>
      </c>
      <c r="N66" s="994">
        <v>58914</v>
      </c>
      <c r="O66" s="372" t="s">
        <v>110</v>
      </c>
      <c r="P66" s="707" t="s">
        <v>32</v>
      </c>
      <c r="Q66" s="1512"/>
      <c r="R66" s="1512"/>
      <c r="S66" s="1512"/>
      <c r="T66" s="1512"/>
      <c r="U66" s="1512"/>
      <c r="V66" s="1513">
        <v>4343</v>
      </c>
      <c r="W66" s="1514"/>
      <c r="X66" s="1514">
        <f>SUM(V66-W66)</f>
        <v>4343</v>
      </c>
      <c r="Y66" s="1249">
        <f>IFERROR($W66/$V66, 0)</f>
        <v>0</v>
      </c>
      <c r="Z66" s="1516"/>
      <c r="AA66" s="697">
        <v>0</v>
      </c>
      <c r="AB66" s="697">
        <v>0</v>
      </c>
      <c r="AC66" s="1059">
        <v>0</v>
      </c>
      <c r="AD66" s="1250" t="s">
        <v>623</v>
      </c>
      <c r="AE66" s="727"/>
    </row>
    <row r="67" spans="1:31" ht="24.75" customHeight="1">
      <c r="A67" s="1411" t="s">
        <v>641</v>
      </c>
      <c r="B67" s="1065" t="s">
        <v>34</v>
      </c>
      <c r="C67" s="1409">
        <v>46191</v>
      </c>
      <c r="D67" s="1408"/>
      <c r="E67" s="1408"/>
      <c r="F67" s="1407"/>
      <c r="G67" s="1263"/>
      <c r="H67" s="1510">
        <v>56</v>
      </c>
      <c r="I67" s="372" t="s">
        <v>545</v>
      </c>
      <c r="J67" s="1061" t="s">
        <v>30</v>
      </c>
      <c r="K67" s="1511"/>
      <c r="L67" s="1408"/>
      <c r="M67" s="372" t="s">
        <v>110</v>
      </c>
      <c r="N67" s="994">
        <v>42220</v>
      </c>
      <c r="O67" s="372" t="s">
        <v>110</v>
      </c>
      <c r="P67" s="707" t="s">
        <v>32</v>
      </c>
      <c r="Q67" s="1512"/>
      <c r="R67" s="1512"/>
      <c r="S67" s="1512"/>
      <c r="T67" s="1512"/>
      <c r="U67" s="1512"/>
      <c r="V67" s="1513">
        <v>3090</v>
      </c>
      <c r="W67" s="1514"/>
      <c r="X67" s="1514">
        <f>SUM(V67-W67)</f>
        <v>3090</v>
      </c>
      <c r="Y67" s="1249">
        <f>IFERROR($W67/$V67, 0)</f>
        <v>0</v>
      </c>
      <c r="Z67" s="1516"/>
      <c r="AA67" s="697">
        <v>0</v>
      </c>
      <c r="AB67" s="697">
        <v>0</v>
      </c>
      <c r="AC67" s="1059">
        <v>0</v>
      </c>
      <c r="AD67" s="1250" t="s">
        <v>623</v>
      </c>
      <c r="AE67" s="727"/>
    </row>
    <row r="68" spans="1:31" ht="24.75" customHeight="1">
      <c r="A68" s="1411" t="s">
        <v>642</v>
      </c>
      <c r="B68" s="1065" t="s">
        <v>34</v>
      </c>
      <c r="C68" s="1409">
        <v>46191</v>
      </c>
      <c r="D68" s="1408"/>
      <c r="E68" s="1408"/>
      <c r="F68" s="1407"/>
      <c r="G68" s="1263"/>
      <c r="H68" s="1510">
        <v>77</v>
      </c>
      <c r="I68" s="372" t="s">
        <v>545</v>
      </c>
      <c r="J68" s="1061" t="s">
        <v>30</v>
      </c>
      <c r="K68" s="1511"/>
      <c r="L68" s="1408"/>
      <c r="M68" s="372" t="s">
        <v>110</v>
      </c>
      <c r="N68" s="994">
        <v>52948</v>
      </c>
      <c r="O68" s="372" t="s">
        <v>110</v>
      </c>
      <c r="P68" s="707" t="s">
        <v>32</v>
      </c>
      <c r="Q68" s="1512"/>
      <c r="R68" s="1512"/>
      <c r="S68" s="1512"/>
      <c r="T68" s="1512"/>
      <c r="U68" s="1512"/>
      <c r="V68" s="1513">
        <v>3957</v>
      </c>
      <c r="W68" s="1514"/>
      <c r="X68" s="1514">
        <f>SUM(V68-W68)</f>
        <v>3957</v>
      </c>
      <c r="Y68" s="1249">
        <f>IFERROR($W68/$V68, 0)</f>
        <v>0</v>
      </c>
      <c r="Z68" s="1516"/>
      <c r="AA68" s="697">
        <v>0</v>
      </c>
      <c r="AB68" s="697">
        <v>0</v>
      </c>
      <c r="AC68" s="1059">
        <v>0</v>
      </c>
      <c r="AD68" s="1250" t="s">
        <v>623</v>
      </c>
      <c r="AE68" s="727"/>
    </row>
    <row r="69" spans="1:31" ht="24.75" customHeight="1">
      <c r="A69" s="1438" t="s">
        <v>643</v>
      </c>
      <c r="B69" s="1065" t="s">
        <v>34</v>
      </c>
      <c r="C69" s="1409">
        <v>46191</v>
      </c>
      <c r="D69" s="1408"/>
      <c r="E69" s="1408"/>
      <c r="F69" s="1407"/>
      <c r="G69" s="1263"/>
      <c r="H69" s="1510">
        <v>74</v>
      </c>
      <c r="I69" s="372" t="s">
        <v>545</v>
      </c>
      <c r="J69" s="743" t="s">
        <v>30</v>
      </c>
      <c r="K69" s="743"/>
      <c r="L69" s="1408"/>
      <c r="M69" s="372" t="s">
        <v>110</v>
      </c>
      <c r="N69" s="994">
        <v>51256</v>
      </c>
      <c r="O69" s="372" t="s">
        <v>110</v>
      </c>
      <c r="P69" s="707" t="s">
        <v>32</v>
      </c>
      <c r="Q69" s="1512"/>
      <c r="R69" s="1512"/>
      <c r="S69" s="1512"/>
      <c r="T69" s="1512"/>
      <c r="U69" s="1512"/>
      <c r="V69" s="1513">
        <v>3826</v>
      </c>
      <c r="W69" s="1514"/>
      <c r="X69" s="1514">
        <f>SUM(V69-W69)</f>
        <v>3826</v>
      </c>
      <c r="Y69" s="1249">
        <f>IFERROR($W69/$V69, 0)</f>
        <v>0</v>
      </c>
      <c r="Z69" s="1516"/>
      <c r="AA69" s="697">
        <v>0</v>
      </c>
      <c r="AB69" s="697">
        <v>0</v>
      </c>
      <c r="AC69" s="1059">
        <v>0</v>
      </c>
      <c r="AD69" s="1250" t="s">
        <v>637</v>
      </c>
      <c r="AE69" s="727"/>
    </row>
    <row r="70" spans="1:31" ht="24.75" customHeight="1">
      <c r="A70" s="1438" t="s">
        <v>644</v>
      </c>
      <c r="B70" s="1065" t="s">
        <v>34</v>
      </c>
      <c r="C70" s="1409">
        <v>46191</v>
      </c>
      <c r="D70" s="1408"/>
      <c r="E70" s="1408"/>
      <c r="F70" s="1407"/>
      <c r="G70" s="1263"/>
      <c r="H70" s="1510">
        <v>73</v>
      </c>
      <c r="I70" s="372" t="s">
        <v>545</v>
      </c>
      <c r="J70" s="1061" t="s">
        <v>30</v>
      </c>
      <c r="K70" s="1511"/>
      <c r="L70" s="1408"/>
      <c r="M70" s="372" t="s">
        <v>110</v>
      </c>
      <c r="N70" s="994">
        <v>61225.25</v>
      </c>
      <c r="O70" s="372" t="s">
        <v>110</v>
      </c>
      <c r="P70" s="707" t="s">
        <v>32</v>
      </c>
      <c r="Q70" s="1512"/>
      <c r="R70" s="1512"/>
      <c r="S70" s="1512"/>
      <c r="T70" s="1512"/>
      <c r="U70" s="1512"/>
      <c r="V70" s="1513">
        <v>4654</v>
      </c>
      <c r="W70" s="1514"/>
      <c r="X70" s="1514">
        <f>SUM(V70-W70)</f>
        <v>4654</v>
      </c>
      <c r="Y70" s="1249">
        <f>IFERROR($W70/$V70, 0)</f>
        <v>0</v>
      </c>
      <c r="Z70" s="1516"/>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1"/>
      <c r="L72" s="1408"/>
      <c r="M72" s="701" t="s">
        <v>110</v>
      </c>
      <c r="N72" s="705">
        <v>6580.6</v>
      </c>
      <c r="O72" s="701" t="s">
        <v>110</v>
      </c>
      <c r="P72" s="707" t="s">
        <v>35</v>
      </c>
      <c r="Q72" s="1512">
        <v>46147</v>
      </c>
      <c r="R72" s="1512"/>
      <c r="S72" s="1512"/>
      <c r="T72" s="1512"/>
      <c r="U72" s="1512"/>
      <c r="V72" s="1513">
        <v>466</v>
      </c>
      <c r="W72" s="1515">
        <v>225</v>
      </c>
      <c r="X72" s="1514">
        <f>SUM(V72-W72)</f>
        <v>241</v>
      </c>
      <c r="Y72" s="1249">
        <f>IFERROR($W72/$V72, 0)</f>
        <v>0.48283261802575106</v>
      </c>
      <c r="Z72" s="1512">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1"/>
      <c r="L73" s="1408"/>
      <c r="M73" s="1184" t="s">
        <v>110</v>
      </c>
      <c r="N73" s="1451">
        <v>36161.25</v>
      </c>
      <c r="O73" s="1184" t="s">
        <v>110</v>
      </c>
      <c r="P73" s="1452" t="s">
        <v>32</v>
      </c>
      <c r="Q73" s="1512"/>
      <c r="R73" s="1512"/>
      <c r="S73" s="1512"/>
      <c r="T73" s="1512"/>
      <c r="U73" s="1512"/>
      <c r="V73" s="1513">
        <v>2885</v>
      </c>
      <c r="W73" s="1514"/>
      <c r="X73" s="1514">
        <f>SUM(V73-W73)</f>
        <v>2885</v>
      </c>
      <c r="Y73" s="1249">
        <f>IFERROR($W73/$V73, 0)</f>
        <v>0</v>
      </c>
      <c r="Z73" s="1516"/>
      <c r="AA73" s="1196">
        <v>0</v>
      </c>
      <c r="AB73" s="1196">
        <v>0</v>
      </c>
      <c r="AC73" s="1234">
        <v>0</v>
      </c>
      <c r="AD73" s="1250" t="s">
        <v>649</v>
      </c>
      <c r="AE73" s="727"/>
    </row>
    <row r="74" spans="1:31" ht="24.75" customHeight="1">
      <c r="A74" s="688" t="s">
        <v>650</v>
      </c>
      <c r="B74" s="377" t="s">
        <v>34</v>
      </c>
      <c r="C74" s="1409">
        <v>46181</v>
      </c>
      <c r="D74" s="1407"/>
      <c r="E74" s="1408"/>
      <c r="F74" s="1407"/>
      <c r="G74" s="1263"/>
      <c r="H74" s="1510">
        <v>47</v>
      </c>
      <c r="I74" s="372" t="s">
        <v>545</v>
      </c>
      <c r="J74" s="701" t="s">
        <v>30</v>
      </c>
      <c r="K74" s="1511"/>
      <c r="L74" s="1408"/>
      <c r="M74" s="701" t="s">
        <v>110</v>
      </c>
      <c r="N74" s="705">
        <v>36936</v>
      </c>
      <c r="O74" s="701" t="s">
        <v>110</v>
      </c>
      <c r="P74" s="707" t="s">
        <v>32</v>
      </c>
      <c r="Q74" s="1512"/>
      <c r="R74" s="1512"/>
      <c r="S74" s="1512"/>
      <c r="T74" s="1512"/>
      <c r="U74" s="1512"/>
      <c r="V74" s="1513">
        <v>2724</v>
      </c>
      <c r="W74" s="1514"/>
      <c r="X74" s="1514">
        <f>SUM(V74-W74)</f>
        <v>2724</v>
      </c>
      <c r="Y74" s="1249">
        <f>IFERROR($W74/$V74, 0)</f>
        <v>0</v>
      </c>
      <c r="Z74" s="1516"/>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1"/>
      <c r="L76" s="1408"/>
      <c r="M76" s="701" t="s">
        <v>110</v>
      </c>
      <c r="N76" s="705">
        <v>3443</v>
      </c>
      <c r="O76" s="701" t="s">
        <v>110</v>
      </c>
      <c r="P76" s="693" t="s">
        <v>35</v>
      </c>
      <c r="Q76" s="1512">
        <v>46147</v>
      </c>
      <c r="R76" s="1512"/>
      <c r="S76" s="1512"/>
      <c r="T76" s="1512"/>
      <c r="U76" s="1512"/>
      <c r="V76" s="1514">
        <v>224</v>
      </c>
      <c r="W76" s="1514"/>
      <c r="X76" s="1514">
        <f>SUM(V76-W76)</f>
        <v>224</v>
      </c>
      <c r="Y76" s="1249">
        <f>IFERROR($W76/$V76, 0)</f>
        <v>0</v>
      </c>
      <c r="Z76" s="1512"/>
      <c r="AA76" s="697">
        <v>0</v>
      </c>
      <c r="AB76" s="697">
        <v>0</v>
      </c>
      <c r="AC76" s="703">
        <v>0</v>
      </c>
      <c r="AD76" s="1250" t="s">
        <v>655</v>
      </c>
      <c r="AE76" s="727"/>
    </row>
    <row r="77" spans="1:31" ht="24.75" customHeight="1">
      <c r="A77" s="1063" t="s">
        <v>656</v>
      </c>
      <c r="B77" s="377" t="s">
        <v>34</v>
      </c>
      <c r="C77" s="360">
        <v>46160</v>
      </c>
      <c r="D77" s="366" t="s">
        <v>468</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10">
        <v>53</v>
      </c>
      <c r="I82" s="1270" t="s">
        <v>545</v>
      </c>
      <c r="J82" s="1272" t="s">
        <v>30</v>
      </c>
      <c r="K82" s="1386"/>
      <c r="L82" s="1247"/>
      <c r="M82" s="1184" t="s">
        <v>110</v>
      </c>
      <c r="N82" s="1387">
        <v>56455</v>
      </c>
      <c r="O82" s="1185" t="s">
        <v>110</v>
      </c>
      <c r="P82" s="1355" t="s">
        <v>32</v>
      </c>
      <c r="Q82" s="1512"/>
      <c r="R82" s="1512"/>
      <c r="S82" s="1512"/>
      <c r="T82" s="1512"/>
      <c r="U82" s="1512"/>
      <c r="V82" s="1513">
        <v>4814</v>
      </c>
      <c r="W82" s="1514"/>
      <c r="X82" s="1514">
        <f>SUM(V82-W82)</f>
        <v>4814</v>
      </c>
      <c r="Y82" s="1249">
        <f>IFERROR($W82/$V82, 0)</f>
        <v>0</v>
      </c>
      <c r="Z82" s="1512"/>
      <c r="AA82" s="697">
        <v>0</v>
      </c>
      <c r="AB82" s="736">
        <v>0</v>
      </c>
      <c r="AC82" s="735">
        <v>0</v>
      </c>
      <c r="AD82" s="1250" t="s">
        <v>670</v>
      </c>
      <c r="AE82" s="727"/>
    </row>
    <row r="83" spans="1:31" ht="24.75" customHeight="1">
      <c r="A83" s="1410" t="s">
        <v>671</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10">
        <v>76</v>
      </c>
      <c r="I84" s="1270" t="s">
        <v>545</v>
      </c>
      <c r="J84" s="1272" t="s">
        <v>30</v>
      </c>
      <c r="K84" s="1386"/>
      <c r="L84" s="1247"/>
      <c r="M84" s="1184" t="s">
        <v>110</v>
      </c>
      <c r="N84" s="1387">
        <v>72914</v>
      </c>
      <c r="O84" s="1185" t="s">
        <v>110</v>
      </c>
      <c r="P84" s="1355" t="s">
        <v>32</v>
      </c>
      <c r="Q84" s="1512"/>
      <c r="R84" s="1512"/>
      <c r="S84" s="1512"/>
      <c r="T84" s="1512"/>
      <c r="U84" s="1512"/>
      <c r="V84" s="1513">
        <v>6115</v>
      </c>
      <c r="W84" s="1514"/>
      <c r="X84" s="1514">
        <f>SUM(V84-W84)</f>
        <v>6115</v>
      </c>
      <c r="Y84" s="1249">
        <f>IFERROR($W84/$V84, 0)</f>
        <v>0</v>
      </c>
      <c r="Z84" s="1512"/>
      <c r="AA84" s="697">
        <v>0</v>
      </c>
      <c r="AB84" s="736">
        <v>0</v>
      </c>
      <c r="AC84" s="735">
        <v>0</v>
      </c>
      <c r="AD84" s="1250" t="s">
        <v>670</v>
      </c>
      <c r="AE84" s="727"/>
    </row>
    <row r="85" spans="1:31" ht="24.75" customHeight="1">
      <c r="A85" s="1411" t="s">
        <v>674</v>
      </c>
      <c r="B85" s="1412" t="s">
        <v>37</v>
      </c>
      <c r="C85" s="699">
        <v>46181</v>
      </c>
      <c r="D85" s="1407" t="s">
        <v>470</v>
      </c>
      <c r="E85" s="1408">
        <v>46141</v>
      </c>
      <c r="F85" s="1407" t="s">
        <v>51</v>
      </c>
      <c r="G85" s="1248"/>
      <c r="H85" s="1510">
        <v>74</v>
      </c>
      <c r="I85" s="1270" t="s">
        <v>545</v>
      </c>
      <c r="J85" s="1272" t="s">
        <v>30</v>
      </c>
      <c r="K85" s="1511"/>
      <c r="L85" s="1408"/>
      <c r="M85" s="1184" t="s">
        <v>110</v>
      </c>
      <c r="N85" s="1387">
        <v>92274</v>
      </c>
      <c r="O85" s="1185" t="s">
        <v>110</v>
      </c>
      <c r="P85" s="1355" t="s">
        <v>29</v>
      </c>
      <c r="Q85" s="1512">
        <v>46142</v>
      </c>
      <c r="R85" s="1512"/>
      <c r="S85" s="1512"/>
      <c r="T85" s="1512"/>
      <c r="U85" s="1512"/>
      <c r="V85" s="1513">
        <v>8145</v>
      </c>
      <c r="W85" s="1515">
        <v>2214</v>
      </c>
      <c r="X85" s="1514">
        <f>SUM(V85-W85)</f>
        <v>5931</v>
      </c>
      <c r="Y85" s="1249">
        <f>IFERROR($W85/$V85, 0)</f>
        <v>0.2718232044198895</v>
      </c>
      <c r="Z85" s="1512">
        <v>46149</v>
      </c>
      <c r="AA85" s="697">
        <v>0</v>
      </c>
      <c r="AB85" s="697">
        <v>0</v>
      </c>
      <c r="AC85" s="703">
        <v>0</v>
      </c>
      <c r="AD85" s="1250" t="s">
        <v>675</v>
      </c>
      <c r="AE85" s="727"/>
    </row>
    <row r="86" spans="1:31" ht="24.75" customHeight="1">
      <c r="A86" s="1406" t="s">
        <v>676</v>
      </c>
      <c r="B86" s="1412" t="s">
        <v>37</v>
      </c>
      <c r="C86" s="1409">
        <v>46195</v>
      </c>
      <c r="D86" s="1407" t="s">
        <v>470</v>
      </c>
      <c r="E86" s="1408">
        <v>46156</v>
      </c>
      <c r="F86" s="1407"/>
      <c r="G86" s="1248"/>
      <c r="H86" s="1510">
        <v>69</v>
      </c>
      <c r="I86" s="1270" t="s">
        <v>545</v>
      </c>
      <c r="J86" s="1272" t="s">
        <v>30</v>
      </c>
      <c r="K86" s="1511"/>
      <c r="L86" s="1408"/>
      <c r="M86" s="1184" t="s">
        <v>110</v>
      </c>
      <c r="N86" s="416">
        <v>72896</v>
      </c>
      <c r="O86" s="1185" t="s">
        <v>110</v>
      </c>
      <c r="P86" s="1355" t="s">
        <v>32</v>
      </c>
      <c r="Q86" s="1512"/>
      <c r="R86" s="1512"/>
      <c r="S86" s="1512"/>
      <c r="T86" s="1512"/>
      <c r="U86" s="1512"/>
      <c r="V86" s="1513">
        <v>6189</v>
      </c>
      <c r="W86" s="1514"/>
      <c r="X86" s="1514">
        <f>SUM(V86-W86)</f>
        <v>6189</v>
      </c>
      <c r="Y86" s="1249">
        <f>IFERROR($W86/$V86, 0)</f>
        <v>0</v>
      </c>
      <c r="Z86" s="1512"/>
      <c r="AA86" s="1196">
        <v>0</v>
      </c>
      <c r="AB86" s="1196">
        <v>0</v>
      </c>
      <c r="AC86" s="1234">
        <v>0</v>
      </c>
      <c r="AD86" s="1250" t="s">
        <v>677</v>
      </c>
      <c r="AE86" s="727"/>
    </row>
    <row r="87" spans="1:31" ht="24.75" customHeight="1">
      <c r="A87" s="1449" t="s">
        <v>678</v>
      </c>
      <c r="B87" s="1412" t="s">
        <v>37</v>
      </c>
      <c r="C87" s="1409">
        <v>46195</v>
      </c>
      <c r="D87" s="1407"/>
      <c r="E87" s="1408"/>
      <c r="F87" s="1407"/>
      <c r="G87" s="1248"/>
      <c r="H87" s="1510">
        <v>60</v>
      </c>
      <c r="I87" s="1270" t="s">
        <v>545</v>
      </c>
      <c r="J87" s="1272" t="s">
        <v>30</v>
      </c>
      <c r="K87" s="1511"/>
      <c r="L87" s="1408"/>
      <c r="M87" s="1184" t="s">
        <v>110</v>
      </c>
      <c r="N87" s="416">
        <v>70151.5</v>
      </c>
      <c r="O87" s="1185" t="s">
        <v>110</v>
      </c>
      <c r="P87" s="1355" t="s">
        <v>32</v>
      </c>
      <c r="Q87" s="1512"/>
      <c r="R87" s="1512"/>
      <c r="S87" s="1512"/>
      <c r="T87" s="1512"/>
      <c r="U87" s="1512"/>
      <c r="V87" s="1513">
        <v>5673</v>
      </c>
      <c r="W87" s="1514"/>
      <c r="X87" s="1514">
        <f>SUM(V87-W87)</f>
        <v>5673</v>
      </c>
      <c r="Y87" s="1249">
        <f>IFERROR($W87/$V87, 0)</f>
        <v>0</v>
      </c>
      <c r="Z87" s="1512"/>
      <c r="AA87" s="1196">
        <v>0</v>
      </c>
      <c r="AB87" s="1196">
        <v>0</v>
      </c>
      <c r="AC87" s="1234">
        <v>0</v>
      </c>
      <c r="AD87" s="1250" t="s">
        <v>677</v>
      </c>
      <c r="AE87" s="727"/>
    </row>
    <row r="88" spans="1:31" ht="24.75" customHeight="1">
      <c r="A88" s="1449" t="s">
        <v>679</v>
      </c>
      <c r="B88" s="1412" t="s">
        <v>37</v>
      </c>
      <c r="C88" s="1409">
        <v>46195</v>
      </c>
      <c r="D88" s="1407"/>
      <c r="E88" s="1408"/>
      <c r="F88" s="1407"/>
      <c r="G88" s="1248"/>
      <c r="H88" s="1510">
        <v>70</v>
      </c>
      <c r="I88" s="1270" t="s">
        <v>545</v>
      </c>
      <c r="J88" s="1272" t="s">
        <v>30</v>
      </c>
      <c r="K88" s="1511"/>
      <c r="L88" s="1408"/>
      <c r="M88" s="1184" t="s">
        <v>110</v>
      </c>
      <c r="N88" s="416">
        <v>65362</v>
      </c>
      <c r="O88" s="1185" t="s">
        <v>110</v>
      </c>
      <c r="P88" s="1355" t="s">
        <v>32</v>
      </c>
      <c r="Q88" s="1512"/>
      <c r="R88" s="1512"/>
      <c r="S88" s="1512"/>
      <c r="T88" s="1512"/>
      <c r="U88" s="1512"/>
      <c r="V88" s="1513">
        <v>5460</v>
      </c>
      <c r="W88" s="1514"/>
      <c r="X88" s="1514">
        <f>SUM(V88-W88)</f>
        <v>5460</v>
      </c>
      <c r="Y88" s="1249">
        <f>IFERROR($W88/$V88, 0)</f>
        <v>0</v>
      </c>
      <c r="Z88" s="1512"/>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10">
        <v>56</v>
      </c>
      <c r="I92" s="1270" t="s">
        <v>545</v>
      </c>
      <c r="J92" s="1272" t="s">
        <v>30</v>
      </c>
      <c r="K92" s="1511"/>
      <c r="L92" s="1408"/>
      <c r="M92" s="1184" t="s">
        <v>110</v>
      </c>
      <c r="N92" s="416">
        <v>55504</v>
      </c>
      <c r="O92" s="1185" t="s">
        <v>110</v>
      </c>
      <c r="P92" s="1355" t="s">
        <v>32</v>
      </c>
      <c r="Q92" s="1512"/>
      <c r="R92" s="1512"/>
      <c r="S92" s="1512"/>
      <c r="T92" s="1512"/>
      <c r="U92" s="1512"/>
      <c r="V92" s="1513">
        <v>4652</v>
      </c>
      <c r="W92" s="1514"/>
      <c r="X92" s="1514">
        <f>SUM(V92-W92)</f>
        <v>4652</v>
      </c>
      <c r="Y92" s="1249">
        <f>IFERROR($W92/$V92, 0)</f>
        <v>0</v>
      </c>
      <c r="Z92" s="1512"/>
      <c r="AA92" s="1196">
        <v>0</v>
      </c>
      <c r="AB92" s="1196">
        <v>0</v>
      </c>
      <c r="AC92" s="1234">
        <v>0</v>
      </c>
      <c r="AD92" s="1250" t="s">
        <v>677</v>
      </c>
      <c r="AE92" s="727"/>
    </row>
    <row r="93" spans="1:31" ht="24.75" customHeight="1">
      <c r="A93" s="1060" t="s">
        <v>684</v>
      </c>
      <c r="B93" s="1186" t="s">
        <v>37</v>
      </c>
      <c r="C93" s="1409">
        <v>46195</v>
      </c>
      <c r="D93" s="1407"/>
      <c r="E93" s="1408"/>
      <c r="F93" s="1407"/>
      <c r="G93" s="1248"/>
      <c r="H93" s="1510">
        <v>74</v>
      </c>
      <c r="I93" s="1270" t="s">
        <v>545</v>
      </c>
      <c r="J93" s="1272" t="s">
        <v>30</v>
      </c>
      <c r="K93" s="1511"/>
      <c r="L93" s="1408"/>
      <c r="M93" s="1184" t="s">
        <v>110</v>
      </c>
      <c r="N93" s="416">
        <v>70534.5</v>
      </c>
      <c r="O93" s="1185" t="s">
        <v>110</v>
      </c>
      <c r="P93" s="1355" t="s">
        <v>32</v>
      </c>
      <c r="Q93" s="1512"/>
      <c r="R93" s="1512"/>
      <c r="S93" s="1512"/>
      <c r="T93" s="1512"/>
      <c r="U93" s="1512"/>
      <c r="V93" s="1513">
        <v>5756</v>
      </c>
      <c r="W93" s="1514"/>
      <c r="X93" s="1514">
        <f>SUM(V93-W93)</f>
        <v>5756</v>
      </c>
      <c r="Y93" s="1249">
        <f>IFERROR($W93/$V93, 0)</f>
        <v>0</v>
      </c>
      <c r="Z93" s="1512"/>
      <c r="AA93" s="1196">
        <v>0</v>
      </c>
      <c r="AB93" s="1196">
        <v>0</v>
      </c>
      <c r="AC93" s="1234">
        <v>0</v>
      </c>
      <c r="AD93" s="1250" t="s">
        <v>677</v>
      </c>
      <c r="AE93" s="727"/>
    </row>
    <row r="94" spans="1:31" ht="24.75" customHeight="1">
      <c r="A94" s="1316" t="s">
        <v>685</v>
      </c>
      <c r="B94" s="1412" t="s">
        <v>37</v>
      </c>
      <c r="C94" s="699">
        <v>46187</v>
      </c>
      <c r="D94" s="1407"/>
      <c r="E94" s="1408"/>
      <c r="F94" s="1407"/>
      <c r="G94" s="1248"/>
      <c r="H94" s="1510">
        <v>85</v>
      </c>
      <c r="I94" s="1270" t="s">
        <v>545</v>
      </c>
      <c r="J94" s="1272" t="s">
        <v>30</v>
      </c>
      <c r="K94" s="1386"/>
      <c r="L94" s="1247"/>
      <c r="M94" s="1184" t="s">
        <v>110</v>
      </c>
      <c r="N94" s="1387">
        <v>64590</v>
      </c>
      <c r="O94" s="1185" t="s">
        <v>110</v>
      </c>
      <c r="P94" s="1355" t="s">
        <v>32</v>
      </c>
      <c r="Q94" s="1512"/>
      <c r="R94" s="1512"/>
      <c r="S94" s="1512"/>
      <c r="T94" s="1512"/>
      <c r="U94" s="1512"/>
      <c r="V94" s="1513">
        <v>5218</v>
      </c>
      <c r="W94" s="1514"/>
      <c r="X94" s="1514">
        <f>SUM(V94-W94)</f>
        <v>5218</v>
      </c>
      <c r="Y94" s="1249">
        <f>IFERROR($W94/$V94, 0)</f>
        <v>0</v>
      </c>
      <c r="Z94" s="1512"/>
      <c r="AA94" s="697">
        <v>0</v>
      </c>
      <c r="AB94" s="736">
        <v>0</v>
      </c>
      <c r="AC94" s="735">
        <v>0</v>
      </c>
      <c r="AD94" s="1250" t="s">
        <v>670</v>
      </c>
      <c r="AE94" s="727"/>
    </row>
    <row r="95" spans="1:31" ht="24.75" customHeight="1">
      <c r="A95" s="1406" t="s">
        <v>686</v>
      </c>
      <c r="B95" s="1186" t="s">
        <v>37</v>
      </c>
      <c r="C95" s="1409">
        <v>46195</v>
      </c>
      <c r="D95" s="1407"/>
      <c r="E95" s="1408"/>
      <c r="F95" s="1407"/>
      <c r="G95" s="1248"/>
      <c r="H95" s="1510">
        <v>28</v>
      </c>
      <c r="I95" s="1270" t="s">
        <v>545</v>
      </c>
      <c r="J95" s="1272" t="s">
        <v>30</v>
      </c>
      <c r="K95" s="1511"/>
      <c r="L95" s="1408"/>
      <c r="M95" s="1184" t="s">
        <v>110</v>
      </c>
      <c r="N95" s="416">
        <v>27694</v>
      </c>
      <c r="O95" s="1185" t="s">
        <v>110</v>
      </c>
      <c r="P95" s="1355" t="s">
        <v>32</v>
      </c>
      <c r="Q95" s="1512"/>
      <c r="R95" s="1512"/>
      <c r="S95" s="1512"/>
      <c r="T95" s="1512"/>
      <c r="U95" s="1512"/>
      <c r="V95" s="1513">
        <v>2238</v>
      </c>
      <c r="W95" s="1514"/>
      <c r="X95" s="1514">
        <f>SUM(V95-W95)</f>
        <v>2238</v>
      </c>
      <c r="Y95" s="1249">
        <f>IFERROR($W95/$V95, 0)</f>
        <v>0</v>
      </c>
      <c r="Z95" s="1512"/>
      <c r="AA95" s="1196">
        <v>0</v>
      </c>
      <c r="AB95" s="1196">
        <v>0</v>
      </c>
      <c r="AC95" s="1234">
        <v>0</v>
      </c>
      <c r="AD95" s="1250" t="s">
        <v>677</v>
      </c>
      <c r="AE95" s="727"/>
    </row>
    <row r="96" spans="1:31" ht="24.75" customHeight="1">
      <c r="A96" s="1427" t="s">
        <v>687</v>
      </c>
      <c r="B96" s="1412" t="s">
        <v>37</v>
      </c>
      <c r="C96" s="1409">
        <v>46172</v>
      </c>
      <c r="D96" s="1407"/>
      <c r="E96" s="1408"/>
      <c r="F96" s="1407"/>
      <c r="G96" s="1248"/>
      <c r="H96" s="1510">
        <v>56</v>
      </c>
      <c r="I96" s="1270" t="s">
        <v>545</v>
      </c>
      <c r="J96" s="747" t="s">
        <v>33</v>
      </c>
      <c r="K96" s="1386" t="s">
        <v>688</v>
      </c>
      <c r="L96" s="1247"/>
      <c r="M96" s="1184" t="s">
        <v>238</v>
      </c>
      <c r="N96" s="1387"/>
      <c r="O96" s="1185" t="s">
        <v>110</v>
      </c>
      <c r="P96" s="1355" t="s">
        <v>32</v>
      </c>
      <c r="Q96" s="1512"/>
      <c r="R96" s="1512"/>
      <c r="S96" s="1512"/>
      <c r="T96" s="1512"/>
      <c r="U96" s="1512"/>
      <c r="V96" s="1513">
        <v>4159</v>
      </c>
      <c r="W96" s="1514"/>
      <c r="X96" s="1514">
        <f>SUM(V96-W96)</f>
        <v>4159</v>
      </c>
      <c r="Y96" s="1249">
        <f>IFERROR($W96/$V96, 0)</f>
        <v>0</v>
      </c>
      <c r="Z96" s="1512"/>
      <c r="AA96" s="697">
        <v>0</v>
      </c>
      <c r="AB96" s="736">
        <v>0</v>
      </c>
      <c r="AC96" s="735">
        <v>0</v>
      </c>
      <c r="AD96" s="1250" t="s">
        <v>689</v>
      </c>
      <c r="AE96" s="727"/>
    </row>
    <row r="97" spans="1:31" ht="24.75" customHeight="1">
      <c r="A97" s="1427" t="s">
        <v>690</v>
      </c>
      <c r="B97" s="1412" t="s">
        <v>37</v>
      </c>
      <c r="C97" s="1409">
        <v>46172</v>
      </c>
      <c r="D97" s="1407"/>
      <c r="E97" s="1408"/>
      <c r="F97" s="1407"/>
      <c r="G97" s="1248"/>
      <c r="H97" s="1510">
        <v>62</v>
      </c>
      <c r="I97" s="1270" t="s">
        <v>545</v>
      </c>
      <c r="J97" s="747" t="s">
        <v>33</v>
      </c>
      <c r="K97" s="1386" t="s">
        <v>688</v>
      </c>
      <c r="L97" s="1247"/>
      <c r="M97" s="1184" t="s">
        <v>238</v>
      </c>
      <c r="N97" s="1387"/>
      <c r="O97" s="1185" t="s">
        <v>110</v>
      </c>
      <c r="P97" s="1355" t="s">
        <v>32</v>
      </c>
      <c r="Q97" s="1512"/>
      <c r="R97" s="1512"/>
      <c r="S97" s="1512"/>
      <c r="T97" s="1512"/>
      <c r="U97" s="1512"/>
      <c r="V97" s="1513">
        <v>4009</v>
      </c>
      <c r="W97" s="1514"/>
      <c r="X97" s="1514">
        <f>SUM(V97-W97)</f>
        <v>4009</v>
      </c>
      <c r="Y97" s="1249">
        <f>IFERROR($W97/$V97, 0)</f>
        <v>0</v>
      </c>
      <c r="Z97" s="1512"/>
      <c r="AA97" s="697">
        <v>0</v>
      </c>
      <c r="AB97" s="736">
        <v>0</v>
      </c>
      <c r="AC97" s="735">
        <v>0</v>
      </c>
      <c r="AD97" s="1250" t="s">
        <v>689</v>
      </c>
      <c r="AE97" s="727"/>
    </row>
    <row r="98" spans="1:31" ht="24.75" customHeight="1">
      <c r="A98" s="1406" t="s">
        <v>691</v>
      </c>
      <c r="B98" s="1186" t="s">
        <v>37</v>
      </c>
      <c r="C98" s="1409">
        <v>46195</v>
      </c>
      <c r="D98" s="1407"/>
      <c r="E98" s="1408"/>
      <c r="F98" s="1407"/>
      <c r="G98" s="1248"/>
      <c r="H98" s="1510">
        <v>0</v>
      </c>
      <c r="I98" s="1270" t="s">
        <v>545</v>
      </c>
      <c r="J98" s="1272" t="s">
        <v>30</v>
      </c>
      <c r="K98" s="1511"/>
      <c r="L98" s="1408"/>
      <c r="M98" s="1184" t="s">
        <v>110</v>
      </c>
      <c r="N98" s="416">
        <v>75219.199999999997</v>
      </c>
      <c r="O98" s="1185" t="s">
        <v>110</v>
      </c>
      <c r="P98" s="1355" t="s">
        <v>32</v>
      </c>
      <c r="Q98" s="1512"/>
      <c r="R98" s="1512"/>
      <c r="S98" s="1512"/>
      <c r="T98" s="1512"/>
      <c r="U98" s="1512"/>
      <c r="V98" s="1513">
        <v>5902</v>
      </c>
      <c r="W98" s="1514"/>
      <c r="X98" s="1514">
        <f>SUM(V98-W98)</f>
        <v>5902</v>
      </c>
      <c r="Y98" s="1249">
        <f>IFERROR($W98/$V98, 0)</f>
        <v>0</v>
      </c>
      <c r="Z98" s="1512"/>
      <c r="AA98" s="1196">
        <v>0</v>
      </c>
      <c r="AB98" s="1196">
        <v>0</v>
      </c>
      <c r="AC98" s="1234">
        <v>0</v>
      </c>
      <c r="AD98" s="1250" t="s">
        <v>677</v>
      </c>
      <c r="AE98" s="727"/>
    </row>
    <row r="99" spans="1:31" ht="24.75" customHeight="1">
      <c r="A99" s="1063" t="s">
        <v>692</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10">
        <v>79</v>
      </c>
      <c r="I100" s="304" t="s">
        <v>545</v>
      </c>
      <c r="J100" s="747" t="s">
        <v>30</v>
      </c>
      <c r="K100" s="1511"/>
      <c r="L100" s="1408"/>
      <c r="M100" s="1184" t="s">
        <v>110</v>
      </c>
      <c r="N100" s="1387">
        <v>73533</v>
      </c>
      <c r="O100" s="1185" t="s">
        <v>110</v>
      </c>
      <c r="P100" s="1355" t="s">
        <v>35</v>
      </c>
      <c r="Q100" s="1512">
        <v>46147</v>
      </c>
      <c r="R100" s="1512"/>
      <c r="S100" s="1512"/>
      <c r="T100" s="1512"/>
      <c r="U100" s="1512"/>
      <c r="V100" s="1513">
        <v>5974</v>
      </c>
      <c r="W100" s="1514"/>
      <c r="X100" s="1514">
        <f>SUM(V100-W100)</f>
        <v>5974</v>
      </c>
      <c r="Y100" s="1249">
        <f>IFERROR($W100/$V100, 0)</f>
        <v>0</v>
      </c>
      <c r="Z100" s="1512"/>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712</v>
      </c>
      <c r="AE119" s="724"/>
    </row>
    <row r="120" spans="1:31" ht="24.75" customHeight="1">
      <c r="A120" s="1256" t="s">
        <v>713</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714</v>
      </c>
      <c r="AE120" s="724"/>
    </row>
    <row r="121" spans="1:31" ht="24.75" customHeight="1">
      <c r="A121" s="298" t="s">
        <v>715</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716</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717</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718</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719</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712</v>
      </c>
      <c r="AE125" s="724"/>
    </row>
    <row r="126" spans="1:31" ht="24.75" customHeight="1">
      <c r="A126" s="298" t="s">
        <v>720</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721</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722</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723</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724</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725</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726</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727</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728</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729</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712</v>
      </c>
      <c r="AE135" s="724"/>
    </row>
    <row r="136" spans="1:31" ht="24.75" customHeight="1">
      <c r="A136" s="298" t="s">
        <v>730</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712</v>
      </c>
      <c r="AE136" s="724"/>
    </row>
    <row r="137" spans="1:31" ht="24.75" customHeight="1">
      <c r="A137" s="298" t="s">
        <v>731</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732</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733</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734</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735</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736</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737</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738</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739</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740</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741</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742</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743</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744</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745</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746</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747</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748</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749</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750</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751</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752</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753</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754</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755</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756</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757</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758</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759</v>
      </c>
      <c r="AE164" s="724"/>
    </row>
    <row r="165" spans="1:31" ht="24.75" customHeight="1">
      <c r="A165" s="298" t="s">
        <v>760</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759</v>
      </c>
      <c r="AE165" s="724"/>
    </row>
    <row r="166" spans="1:31" ht="24.75" customHeight="1">
      <c r="A166" s="298" t="s">
        <v>761</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759</v>
      </c>
      <c r="AE166" s="724"/>
    </row>
    <row r="167" spans="1:31" ht="24.75" customHeight="1">
      <c r="A167" s="298" t="s">
        <v>762</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759</v>
      </c>
      <c r="AE167" s="724"/>
    </row>
    <row r="168" spans="1:31" ht="24.75" customHeight="1">
      <c r="A168" s="298" t="s">
        <v>763</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759</v>
      </c>
      <c r="AE168" s="724"/>
    </row>
    <row r="169" spans="1:31" ht="24.75" customHeight="1">
      <c r="A169" s="298" t="s">
        <v>764</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759</v>
      </c>
      <c r="AE169" s="724"/>
    </row>
    <row r="170" spans="1:31" ht="24.75" customHeight="1">
      <c r="A170" s="298" t="s">
        <v>765</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759</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766</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767</v>
      </c>
      <c r="B174" s="355" t="s">
        <v>43</v>
      </c>
      <c r="C174" s="741">
        <v>46388</v>
      </c>
      <c r="D174" s="455" t="s">
        <v>60</v>
      </c>
      <c r="E174" s="741">
        <v>46029</v>
      </c>
      <c r="F174" s="742" t="s">
        <v>768</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769</v>
      </c>
      <c r="AE174" s="724"/>
    </row>
    <row r="175" spans="1:31" ht="24.75" customHeight="1">
      <c r="A175" s="742" t="s">
        <v>770</v>
      </c>
      <c r="B175" s="355" t="s">
        <v>43</v>
      </c>
      <c r="C175" s="741">
        <v>46388</v>
      </c>
      <c r="D175" s="455" t="s">
        <v>60</v>
      </c>
      <c r="E175" s="741">
        <v>46029</v>
      </c>
      <c r="F175" s="742" t="s">
        <v>768</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72">
        <v>5229</v>
      </c>
      <c r="X175" s="1391">
        <f t="shared" si="13"/>
        <v>761</v>
      </c>
      <c r="Y175" s="29">
        <f t="shared" si="14"/>
        <v>0.87295492487479132</v>
      </c>
      <c r="Z175" s="718">
        <v>46140</v>
      </c>
      <c r="AA175" s="736">
        <v>0</v>
      </c>
      <c r="AB175" s="736">
        <v>0</v>
      </c>
      <c r="AC175" s="735">
        <v>0</v>
      </c>
      <c r="AD175" s="720" t="s">
        <v>769</v>
      </c>
      <c r="AE175" s="724"/>
    </row>
    <row r="176" spans="1:31" ht="24.75" customHeight="1">
      <c r="A176" s="742" t="s">
        <v>771</v>
      </c>
      <c r="B176" s="355" t="s">
        <v>43</v>
      </c>
      <c r="C176" s="741">
        <v>46388</v>
      </c>
      <c r="D176" s="455"/>
      <c r="E176" s="741">
        <v>46029</v>
      </c>
      <c r="F176" s="742" t="s">
        <v>768</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769</v>
      </c>
      <c r="AE176" s="724"/>
    </row>
    <row r="177" spans="1:31" ht="24.75" customHeight="1">
      <c r="A177" s="742" t="s">
        <v>772</v>
      </c>
      <c r="B177" s="355" t="s">
        <v>43</v>
      </c>
      <c r="C177" s="741">
        <v>46520</v>
      </c>
      <c r="D177" s="455" t="s">
        <v>60</v>
      </c>
      <c r="E177" s="741">
        <v>46029</v>
      </c>
      <c r="F177" s="742" t="s">
        <v>768</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773</v>
      </c>
      <c r="AE177" s="724"/>
    </row>
    <row r="178" spans="1:31" ht="24.75" customHeight="1">
      <c r="A178" s="742" t="s">
        <v>774</v>
      </c>
      <c r="B178" s="355" t="s">
        <v>43</v>
      </c>
      <c r="C178" s="741">
        <v>46203</v>
      </c>
      <c r="D178" s="455"/>
      <c r="E178" s="741">
        <v>46029</v>
      </c>
      <c r="F178" s="742" t="s">
        <v>768</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773</v>
      </c>
      <c r="AE178" s="724"/>
    </row>
    <row r="179" spans="1:31" ht="24.75" customHeight="1">
      <c r="A179" s="742" t="s">
        <v>775</v>
      </c>
      <c r="B179" s="355" t="s">
        <v>43</v>
      </c>
      <c r="C179" s="741">
        <v>46388</v>
      </c>
      <c r="D179" s="455"/>
      <c r="E179" s="741">
        <v>46029</v>
      </c>
      <c r="F179" s="742" t="s">
        <v>768</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773</v>
      </c>
      <c r="AE179" s="724"/>
    </row>
    <row r="180" spans="1:31" ht="24.75" customHeight="1">
      <c r="A180" s="742" t="s">
        <v>776</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773</v>
      </c>
      <c r="AE180" s="724"/>
    </row>
    <row r="181" spans="1:31" ht="24.75" customHeight="1">
      <c r="A181" s="742" t="s">
        <v>777</v>
      </c>
      <c r="B181" s="355" t="s">
        <v>43</v>
      </c>
      <c r="C181" s="741">
        <v>46203</v>
      </c>
      <c r="D181" s="455"/>
      <c r="E181" s="741">
        <v>46029</v>
      </c>
      <c r="F181" s="742" t="s">
        <v>768</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769</v>
      </c>
      <c r="AE181" s="724"/>
    </row>
    <row r="182" spans="1:31" ht="24.75" customHeight="1">
      <c r="A182" s="298" t="s">
        <v>778</v>
      </c>
      <c r="B182" s="355" t="s">
        <v>43</v>
      </c>
      <c r="C182" s="741">
        <v>46203</v>
      </c>
      <c r="D182" s="455"/>
      <c r="E182" s="741">
        <v>46029</v>
      </c>
      <c r="F182" s="742" t="s">
        <v>768</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769</v>
      </c>
      <c r="AE182" s="724"/>
    </row>
    <row r="183" spans="1:31" ht="24.75" customHeight="1">
      <c r="A183" s="298" t="s">
        <v>779</v>
      </c>
      <c r="B183" s="355" t="s">
        <v>43</v>
      </c>
      <c r="C183" s="741">
        <v>46203</v>
      </c>
      <c r="D183" s="455"/>
      <c r="E183" s="741">
        <v>46029</v>
      </c>
      <c r="F183" s="742" t="s">
        <v>768</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769</v>
      </c>
      <c r="AE183" s="724"/>
    </row>
    <row r="184" spans="1:31" ht="24.75" customHeight="1">
      <c r="A184" s="1256" t="s">
        <v>780</v>
      </c>
      <c r="B184" s="355" t="s">
        <v>43</v>
      </c>
      <c r="C184" s="741">
        <v>46203</v>
      </c>
      <c r="D184" s="455" t="s">
        <v>60</v>
      </c>
      <c r="E184" s="741">
        <v>46029</v>
      </c>
      <c r="F184" s="298" t="s">
        <v>768</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3">
        <v>2672</v>
      </c>
      <c r="X184" s="1391">
        <f t="shared" si="13"/>
        <v>1010</v>
      </c>
      <c r="Y184" s="1091">
        <f t="shared" si="14"/>
        <v>0.72569255839217817</v>
      </c>
      <c r="Z184" s="272">
        <v>46155</v>
      </c>
      <c r="AA184" s="736">
        <v>0</v>
      </c>
      <c r="AB184" s="736">
        <v>0</v>
      </c>
      <c r="AC184" s="735">
        <v>0</v>
      </c>
      <c r="AD184" s="1244" t="s">
        <v>781</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782</v>
      </c>
      <c r="B2" s="377" t="s">
        <v>34</v>
      </c>
      <c r="C2" s="1409">
        <v>46172</v>
      </c>
      <c r="D2" s="360" t="s">
        <v>50</v>
      </c>
      <c r="E2" s="360">
        <v>45905</v>
      </c>
      <c r="F2" s="360" t="s">
        <v>55</v>
      </c>
      <c r="G2" s="361"/>
      <c r="H2" s="362">
        <v>0</v>
      </c>
      <c r="I2" s="1058" t="s">
        <v>783</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783</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783</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783</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783</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783</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783</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783</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783</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783</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783</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783</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783</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783</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783</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783</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783</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783</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783</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783</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783</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783</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783</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783</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783</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783</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783</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783</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783</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783</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783</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783</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783</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783</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783</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773</v>
      </c>
    </row>
    <row r="37" spans="1:30" ht="39.75" customHeight="1">
      <c r="A37" s="1374" t="s">
        <v>879</v>
      </c>
      <c r="B37" s="1065" t="s">
        <v>40</v>
      </c>
      <c r="C37" s="1314">
        <v>46130</v>
      </c>
      <c r="D37" s="1246" t="s">
        <v>50</v>
      </c>
      <c r="E37" s="1247">
        <v>46121</v>
      </c>
      <c r="F37" s="1246" t="s">
        <v>51</v>
      </c>
      <c r="G37" s="1248"/>
      <c r="H37" s="998">
        <v>0</v>
      </c>
      <c r="I37" s="304" t="s">
        <v>783</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783</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882</v>
      </c>
      <c r="B39" s="1065" t="s">
        <v>40</v>
      </c>
      <c r="C39" s="1314">
        <v>46130</v>
      </c>
      <c r="D39" s="1246" t="s">
        <v>50</v>
      </c>
      <c r="E39" s="1247">
        <v>46121</v>
      </c>
      <c r="F39" s="1246" t="s">
        <v>51</v>
      </c>
      <c r="G39" s="1248"/>
      <c r="H39" s="998">
        <v>0</v>
      </c>
      <c r="I39" s="304" t="s">
        <v>783</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783</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783</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783</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783</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783</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783</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783</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783</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783</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783</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783</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783</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783</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783</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783</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783</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783</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783</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783</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783</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783</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783</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783</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783</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783</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783</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783</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783</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783</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783</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783</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783</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783</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783</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783</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783</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783</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783</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783</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783</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783</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783</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783</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783</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783</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783</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783</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783</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783</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783</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783</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783</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783</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783</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783</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783</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783</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783</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783</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783</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783</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783</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783</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783</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783</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783</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783</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783</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783</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783</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783</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783</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783</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783</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783</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783</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783</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783</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783</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783</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783</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783</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783</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783</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783</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783</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783</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783</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783</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783</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783</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783</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783</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783</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783</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783</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783</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783</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783</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783</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783</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783</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783</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783</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783</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783</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783</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783</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783</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783</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783</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783</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783</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783</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783</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783</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783</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783</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783</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783</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783</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783</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783</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783</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783</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783</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783</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783</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783</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783</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783</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783</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783</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783</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783</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783</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783</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783</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783</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783</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783</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783</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783</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783</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783</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783</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783</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783</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783</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783</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783</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783</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783</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783</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783</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783</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783</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783</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783</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783</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783</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783</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783</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783</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783</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783</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783</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783</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783</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783</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783</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783</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783</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783</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783</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783</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783</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783</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783</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783</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783</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783</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783</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783</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783</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783</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783</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783</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783</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783</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783</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783</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783</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783</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783</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783</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783</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783</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783</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783</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783</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783</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783</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783</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783</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783</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783</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783</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783</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783</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783</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783</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783</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783</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783</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783</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783</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783</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783</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783</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783</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783</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783</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783</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783</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783</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783</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783</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783</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783</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783</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783</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783</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783</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783</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783</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783</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783</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783</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783</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783</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783</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783</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783</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783</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783</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783</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783</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783</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783</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783</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783</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783</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783</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783</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783</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783</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783</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783</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783</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783</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783</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783</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783</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783</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783</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783</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783</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783</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783</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783</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783</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783</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783</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783</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783</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783</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783</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783</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783</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783</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783</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783</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783</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F4">
        <v>1049</v>
      </c>
      <c r="G4">
        <v>1049</v>
      </c>
      <c r="J4" s="12" t="s">
        <v>1474</v>
      </c>
      <c r="K4" t="s">
        <v>48</v>
      </c>
      <c r="N4" s="12" t="s">
        <v>1474</v>
      </c>
      <c r="O4" t="s">
        <v>1475</v>
      </c>
      <c r="P4" t="s">
        <v>1476</v>
      </c>
      <c r="Q4" t="s">
        <v>1477</v>
      </c>
      <c r="R4" t="s">
        <v>472</v>
      </c>
    </row>
    <row r="5" spans="1:18">
      <c r="A5" t="s">
        <v>296</v>
      </c>
      <c r="D5">
        <v>1426</v>
      </c>
      <c r="E5">
        <v>1190</v>
      </c>
      <c r="F5">
        <v>23</v>
      </c>
      <c r="G5">
        <v>2639</v>
      </c>
      <c r="J5" t="s">
        <v>1232</v>
      </c>
      <c r="K5">
        <v>6147</v>
      </c>
      <c r="N5" t="s">
        <v>1232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1478</v>
      </c>
      <c r="K7">
        <v>0</v>
      </c>
      <c r="N7" t="s">
        <v>1252</v>
      </c>
      <c r="O7">
        <v>3158</v>
      </c>
      <c r="P7">
        <v>21322</v>
      </c>
      <c r="Q7">
        <v>12406</v>
      </c>
      <c r="R7">
        <v>36886</v>
      </c>
    </row>
    <row r="8" spans="1:18">
      <c r="A8" t="s">
        <v>308</v>
      </c>
      <c r="C8">
        <v>241</v>
      </c>
      <c r="D8">
        <v>366</v>
      </c>
      <c r="E8">
        <v>202</v>
      </c>
      <c r="F8">
        <v>120</v>
      </c>
      <c r="G8">
        <v>929</v>
      </c>
      <c r="J8" t="s">
        <v>1252</v>
      </c>
      <c r="K8">
        <v>3629</v>
      </c>
      <c r="N8" t="s">
        <v>1257</v>
      </c>
      <c r="P8">
        <v>4135</v>
      </c>
      <c r="Q8">
        <v>7641</v>
      </c>
      <c r="R8">
        <v>11776</v>
      </c>
    </row>
    <row r="9" spans="1:18">
      <c r="A9" t="s">
        <v>177</v>
      </c>
      <c r="E9">
        <v>106</v>
      </c>
      <c r="G9">
        <v>106</v>
      </c>
      <c r="J9" t="s">
        <v>1257</v>
      </c>
      <c r="K9">
        <v>0</v>
      </c>
      <c r="N9" t="s">
        <v>1479</v>
      </c>
      <c r="O9">
        <v>7188</v>
      </c>
      <c r="P9">
        <v>23895</v>
      </c>
      <c r="Q9">
        <v>13411</v>
      </c>
      <c r="R9">
        <v>44494</v>
      </c>
    </row>
    <row r="10" spans="1:18">
      <c r="A10" t="s">
        <v>181</v>
      </c>
      <c r="C10">
        <v>534</v>
      </c>
      <c r="D10">
        <v>460</v>
      </c>
      <c r="E10">
        <v>886</v>
      </c>
      <c r="F10">
        <v>202</v>
      </c>
      <c r="G10">
        <v>2082</v>
      </c>
      <c r="J10" t="s">
        <v>1260</v>
      </c>
      <c r="K10">
        <v>933</v>
      </c>
      <c r="N10" t="s">
        <v>1029</v>
      </c>
      <c r="O10">
        <v>6561</v>
      </c>
      <c r="P10">
        <v>14625</v>
      </c>
      <c r="Q10">
        <v>17060</v>
      </c>
      <c r="R10">
        <v>38246</v>
      </c>
    </row>
    <row r="11" spans="1:18">
      <c r="A11" t="s">
        <v>427</v>
      </c>
      <c r="C11">
        <v>1990</v>
      </c>
      <c r="D11">
        <v>1045</v>
      </c>
      <c r="G11">
        <v>3035</v>
      </c>
      <c r="J11" t="s">
        <v>1479</v>
      </c>
      <c r="K11">
        <v>4129</v>
      </c>
      <c r="N11" t="s">
        <v>943</v>
      </c>
      <c r="P11">
        <v>5968</v>
      </c>
      <c r="Q11">
        <v>20002</v>
      </c>
      <c r="R11">
        <v>25970</v>
      </c>
    </row>
    <row r="12" spans="1:18">
      <c r="A12" t="s">
        <v>472</v>
      </c>
      <c r="B12">
        <v>2677</v>
      </c>
      <c r="C12">
        <v>2967</v>
      </c>
      <c r="D12">
        <v>3297</v>
      </c>
      <c r="E12">
        <v>2384</v>
      </c>
      <c r="F12">
        <v>1394</v>
      </c>
      <c r="G12">
        <v>12719</v>
      </c>
      <c r="J12" t="s">
        <v>1029</v>
      </c>
      <c r="K12">
        <v>7128</v>
      </c>
      <c r="N12" t="s">
        <v>1241</v>
      </c>
      <c r="O12">
        <v>2073</v>
      </c>
      <c r="P12">
        <v>6882</v>
      </c>
      <c r="Q12">
        <v>7027</v>
      </c>
      <c r="R12">
        <v>15982</v>
      </c>
    </row>
    <row r="13" spans="1:18">
      <c r="J13" t="s">
        <v>1480</v>
      </c>
      <c r="K13">
        <v>2298</v>
      </c>
      <c r="N13" t="s">
        <v>472</v>
      </c>
      <c r="O13">
        <v>50898</v>
      </c>
      <c r="P13">
        <v>153120</v>
      </c>
      <c r="Q13">
        <v>118737</v>
      </c>
      <c r="R13">
        <v>322755</v>
      </c>
    </row>
    <row r="14" spans="1:18">
      <c r="J14" t="s">
        <v>943</v>
      </c>
      <c r="K14">
        <v>13034</v>
      </c>
    </row>
    <row r="15" spans="1:18">
      <c r="A15" s="12" t="s">
        <v>1471</v>
      </c>
      <c r="B15" s="12" t="s">
        <v>1470</v>
      </c>
      <c r="J15" t="s">
        <v>471</v>
      </c>
      <c r="K15">
        <v>4828</v>
      </c>
    </row>
    <row r="16" spans="1:18">
      <c r="A16" s="12" t="s">
        <v>1472</v>
      </c>
      <c r="B16" s="48">
        <v>45705</v>
      </c>
      <c r="C16" s="48">
        <v>45706</v>
      </c>
      <c r="D16" s="48">
        <v>45707</v>
      </c>
      <c r="E16" s="48">
        <v>45708</v>
      </c>
      <c r="F16" s="48">
        <v>45709</v>
      </c>
      <c r="G16" t="s">
        <v>472</v>
      </c>
      <c r="J16" t="s">
        <v>1241</v>
      </c>
      <c r="K16">
        <v>6718</v>
      </c>
    </row>
    <row r="17" spans="1:11">
      <c r="A17" t="s">
        <v>294</v>
      </c>
      <c r="E17">
        <v>547</v>
      </c>
      <c r="F17">
        <v>792</v>
      </c>
      <c r="G17">
        <v>1339</v>
      </c>
      <c r="J17" t="s">
        <v>921</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1484</v>
      </c>
    </row>
    <row r="217" spans="1:7">
      <c r="A217" t="s">
        <v>366</v>
      </c>
      <c r="D217">
        <v>1373</v>
      </c>
      <c r="E217">
        <v>3928</v>
      </c>
      <c r="F217">
        <v>1528</v>
      </c>
      <c r="G217">
        <v>6829</v>
      </c>
    </row>
    <row r="218" spans="1:7">
      <c r="A218" t="s">
        <v>1485</v>
      </c>
      <c r="E218">
        <v>1016</v>
      </c>
      <c r="G218">
        <v>1016</v>
      </c>
    </row>
    <row r="219" spans="1:7">
      <c r="A219" t="s">
        <v>435</v>
      </c>
      <c r="E219">
        <v>706</v>
      </c>
      <c r="G219">
        <v>706</v>
      </c>
    </row>
    <row r="220" spans="1:7">
      <c r="A220" t="s">
        <v>1486</v>
      </c>
      <c r="F220">
        <v>583</v>
      </c>
      <c r="G220">
        <v>583</v>
      </c>
    </row>
    <row r="221" spans="1:7">
      <c r="A221" t="s">
        <v>472</v>
      </c>
      <c r="B221">
        <v>7728</v>
      </c>
      <c r="C221">
        <v>5573</v>
      </c>
      <c r="D221">
        <v>6879</v>
      </c>
      <c r="E221">
        <v>18825</v>
      </c>
      <c r="F221">
        <v>4269</v>
      </c>
      <c r="G221">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1488</v>
      </c>
    </row>
    <row r="245" spans="1:7">
      <c r="A245" t="s">
        <v>1489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1490</v>
      </c>
      <c r="E254">
        <v>0</v>
      </c>
      <c r="G254">
        <v>0</v>
      </c>
    </row>
    <row r="255" spans="1:7">
      <c r="A255" t="s">
        <v>147</v>
      </c>
      <c r="E255">
        <v>195</v>
      </c>
      <c r="G255">
        <v>195</v>
      </c>
    </row>
    <row r="256" spans="1:7">
      <c r="A256" t="s">
        <v>265</v>
      </c>
      <c r="F256">
        <v>0</v>
      </c>
      <c r="G256">
        <v>0</v>
      </c>
    </row>
    <row r="257" spans="1:7">
      <c r="A257" t="s">
        <v>1491</v>
      </c>
    </row>
    <row r="258" spans="1:7">
      <c r="A258" t="s">
        <v>472</v>
      </c>
      <c r="B258">
        <v>6288</v>
      </c>
      <c r="C258">
        <v>10704</v>
      </c>
      <c r="D258">
        <v>15537</v>
      </c>
      <c r="E258">
        <v>4598</v>
      </c>
      <c r="F258">
        <v>4133</v>
      </c>
      <c r="G258">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1488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1493</v>
      </c>
    </row>
    <row r="448" spans="1:7">
      <c r="A448" t="s">
        <v>1494</v>
      </c>
    </row>
    <row r="449" spans="1:7">
      <c r="A449" t="s">
        <v>400</v>
      </c>
      <c r="E449">
        <v>201</v>
      </c>
      <c r="F449">
        <v>30</v>
      </c>
      <c r="G449">
        <v>231</v>
      </c>
    </row>
    <row r="450" spans="1:7">
      <c r="A450" t="s">
        <v>153</v>
      </c>
      <c r="E450">
        <v>1580</v>
      </c>
      <c r="G450">
        <v>1580</v>
      </c>
    </row>
    <row r="451" spans="1:7">
      <c r="A451" t="s">
        <v>1495</v>
      </c>
      <c r="F451">
        <v>151</v>
      </c>
      <c r="G451">
        <v>151</v>
      </c>
    </row>
    <row r="452" spans="1:7">
      <c r="A452" t="s">
        <v>472</v>
      </c>
      <c r="C452">
        <v>1866</v>
      </c>
      <c r="D452">
        <v>2445</v>
      </c>
      <c r="E452">
        <v>5402</v>
      </c>
      <c r="F452">
        <v>3784</v>
      </c>
      <c r="G452">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1496</v>
      </c>
      <c r="E472">
        <v>260</v>
      </c>
      <c r="F472">
        <v>129</v>
      </c>
      <c r="G472">
        <v>389</v>
      </c>
    </row>
    <row r="473" spans="1:7">
      <c r="A473" t="s">
        <v>1497</v>
      </c>
    </row>
    <row r="474" spans="1:7">
      <c r="A474" t="s">
        <v>472</v>
      </c>
      <c r="B474">
        <v>4596</v>
      </c>
      <c r="C474">
        <v>3924</v>
      </c>
      <c r="D474">
        <v>3428</v>
      </c>
      <c r="E474">
        <v>1980</v>
      </c>
      <c r="F474">
        <v>1544</v>
      </c>
      <c r="G474">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1498</v>
      </c>
    </row>
    <row r="488" spans="1:7">
      <c r="A488" t="s">
        <v>1499</v>
      </c>
    </row>
    <row r="489" spans="1:7">
      <c r="A489" t="s">
        <v>1500</v>
      </c>
    </row>
    <row r="490" spans="1:7">
      <c r="A490" t="s">
        <v>1501</v>
      </c>
    </row>
    <row r="491" spans="1:7">
      <c r="A491" t="s">
        <v>1502</v>
      </c>
    </row>
    <row r="492" spans="1:7">
      <c r="A492" t="s">
        <v>472</v>
      </c>
      <c r="B492">
        <v>2983</v>
      </c>
      <c r="C492">
        <v>3593</v>
      </c>
      <c r="D492">
        <v>3943</v>
      </c>
      <c r="E492">
        <v>711</v>
      </c>
      <c r="F492">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1503</v>
      </c>
      <c r="B506">
        <v>6</v>
      </c>
      <c r="G506">
        <v>6</v>
      </c>
    </row>
    <row r="507" spans="1:7">
      <c r="A507" t="s">
        <v>1504</v>
      </c>
    </row>
    <row r="508" spans="1:7">
      <c r="A508" t="s">
        <v>505</v>
      </c>
    </row>
    <row r="509" spans="1:7">
      <c r="A509" t="s">
        <v>223</v>
      </c>
      <c r="D509">
        <v>610</v>
      </c>
      <c r="E509">
        <v>2523</v>
      </c>
      <c r="G509">
        <v>3133</v>
      </c>
    </row>
    <row r="510" spans="1:7">
      <c r="A510" t="s">
        <v>1505</v>
      </c>
    </row>
    <row r="511" spans="1:7">
      <c r="A511" t="s">
        <v>472</v>
      </c>
      <c r="B511">
        <v>3758</v>
      </c>
      <c r="C511">
        <v>3342</v>
      </c>
      <c r="D511">
        <v>2404</v>
      </c>
      <c r="E511">
        <v>3965</v>
      </c>
      <c r="F511">
        <v>437</v>
      </c>
      <c r="G511">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1506</v>
      </c>
      <c r="B523">
        <v>155</v>
      </c>
      <c r="G523">
        <v>155</v>
      </c>
    </row>
    <row r="524" spans="1:7">
      <c r="A524" t="s">
        <v>1507</v>
      </c>
    </row>
    <row r="525" spans="1:7">
      <c r="A525" t="s">
        <v>472</v>
      </c>
      <c r="B525">
        <v>2363</v>
      </c>
      <c r="C525">
        <v>2146</v>
      </c>
      <c r="D525">
        <v>2345</v>
      </c>
      <c r="E525">
        <v>1790</v>
      </c>
      <c r="G525">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1509</v>
      </c>
    </row>
    <row r="659" spans="1:7">
      <c r="A659" t="s">
        <v>130</v>
      </c>
      <c r="F659">
        <v>391</v>
      </c>
      <c r="G659">
        <v>391</v>
      </c>
    </row>
    <row r="660" spans="1:7">
      <c r="A660" t="s">
        <v>472</v>
      </c>
      <c r="B660">
        <v>2410</v>
      </c>
      <c r="C660">
        <v>3698</v>
      </c>
      <c r="D660">
        <v>2288</v>
      </c>
      <c r="E660">
        <v>861</v>
      </c>
      <c r="F660">
        <v>544</v>
      </c>
      <c r="G660">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1510</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472</v>
      </c>
      <c r="B679">
        <v>2366</v>
      </c>
      <c r="C679">
        <v>4375</v>
      </c>
      <c r="D679">
        <v>4351</v>
      </c>
      <c r="E679">
        <v>4159</v>
      </c>
      <c r="F679">
        <v>2371</v>
      </c>
      <c r="G679">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1510</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1126</v>
      </c>
    </row>
    <row r="701" spans="1:7">
      <c r="A701" t="s">
        <v>472</v>
      </c>
      <c r="B701">
        <v>3421</v>
      </c>
      <c r="C701">
        <v>4269</v>
      </c>
      <c r="D701">
        <v>5361</v>
      </c>
      <c r="E701">
        <v>3598</v>
      </c>
      <c r="F701">
        <v>1314</v>
      </c>
      <c r="G701">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1126</v>
      </c>
      <c r="D717">
        <v>1491</v>
      </c>
      <c r="E717">
        <v>1549</v>
      </c>
      <c r="G717">
        <v>3040</v>
      </c>
    </row>
    <row r="718" spans="1:7">
      <c r="A718" t="s">
        <v>1511</v>
      </c>
    </row>
    <row r="719" spans="1:7">
      <c r="A719" t="s">
        <v>1028</v>
      </c>
      <c r="E719">
        <v>903</v>
      </c>
      <c r="G719">
        <v>903</v>
      </c>
    </row>
    <row r="720" spans="1:7">
      <c r="A720" t="s">
        <v>142</v>
      </c>
      <c r="F720">
        <v>285</v>
      </c>
      <c r="G720">
        <v>285</v>
      </c>
    </row>
    <row r="721" spans="1:7">
      <c r="A721" t="s">
        <v>472</v>
      </c>
      <c r="C721">
        <v>992</v>
      </c>
      <c r="D721">
        <v>6977</v>
      </c>
      <c r="E721">
        <v>2557</v>
      </c>
      <c r="F721">
        <v>538</v>
      </c>
      <c r="G721">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1510</v>
      </c>
      <c r="B728">
        <v>2498</v>
      </c>
      <c r="C728">
        <v>1192</v>
      </c>
      <c r="D728">
        <v>1925</v>
      </c>
      <c r="G728">
        <v>5615</v>
      </c>
    </row>
    <row r="729" spans="1:7">
      <c r="A729" t="s">
        <v>509</v>
      </c>
      <c r="E729">
        <v>443</v>
      </c>
      <c r="G729">
        <v>443</v>
      </c>
    </row>
    <row r="730" spans="1:7">
      <c r="A730" t="s">
        <v>1126</v>
      </c>
      <c r="B730">
        <v>918</v>
      </c>
      <c r="G730">
        <v>918</v>
      </c>
    </row>
    <row r="731" spans="1:7">
      <c r="A731" t="s">
        <v>1028</v>
      </c>
      <c r="B731">
        <v>254</v>
      </c>
      <c r="C731">
        <v>1686</v>
      </c>
      <c r="D731">
        <v>611</v>
      </c>
      <c r="G731">
        <v>2551</v>
      </c>
    </row>
    <row r="732" spans="1:7">
      <c r="A732" t="s">
        <v>142</v>
      </c>
      <c r="E732">
        <v>82</v>
      </c>
      <c r="G732">
        <v>82</v>
      </c>
    </row>
    <row r="733" spans="1:7">
      <c r="A733" t="s">
        <v>254</v>
      </c>
      <c r="C733">
        <v>329</v>
      </c>
      <c r="D733">
        <v>333</v>
      </c>
      <c r="G733">
        <v>662</v>
      </c>
    </row>
    <row r="734" spans="1:7">
      <c r="A734" t="s">
        <v>1069</v>
      </c>
      <c r="D734">
        <v>740</v>
      </c>
      <c r="G734">
        <v>740</v>
      </c>
    </row>
    <row r="735" spans="1:7">
      <c r="A735" t="s">
        <v>255</v>
      </c>
      <c r="E735">
        <v>267</v>
      </c>
      <c r="G735">
        <v>267</v>
      </c>
    </row>
    <row r="736" spans="1:7">
      <c r="A736" t="s">
        <v>912</v>
      </c>
      <c r="D736">
        <v>307</v>
      </c>
      <c r="E736">
        <v>920</v>
      </c>
      <c r="F736">
        <v>610</v>
      </c>
      <c r="G736">
        <v>1837</v>
      </c>
    </row>
    <row r="737" spans="1:7">
      <c r="A737" t="s">
        <v>472</v>
      </c>
      <c r="B737">
        <v>3670</v>
      </c>
      <c r="C737">
        <v>3207</v>
      </c>
      <c r="D737">
        <v>4215</v>
      </c>
      <c r="E737">
        <v>2293</v>
      </c>
      <c r="F737">
        <v>819</v>
      </c>
      <c r="G737">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1510</v>
      </c>
    </row>
    <row r="748" spans="1:7">
      <c r="A748" t="s">
        <v>1028</v>
      </c>
      <c r="D748">
        <v>250</v>
      </c>
      <c r="G748">
        <v>250</v>
      </c>
    </row>
    <row r="749" spans="1:7">
      <c r="A749" t="s">
        <v>1069</v>
      </c>
      <c r="B749">
        <v>1238</v>
      </c>
      <c r="C749">
        <v>1531</v>
      </c>
      <c r="D749">
        <v>1250</v>
      </c>
      <c r="E749">
        <v>361</v>
      </c>
      <c r="G749">
        <v>4380</v>
      </c>
    </row>
    <row r="750" spans="1:7">
      <c r="A750" t="s">
        <v>255</v>
      </c>
      <c r="B750">
        <v>711</v>
      </c>
      <c r="G750">
        <v>711</v>
      </c>
    </row>
    <row r="751" spans="1:7">
      <c r="A751" t="s">
        <v>1512</v>
      </c>
      <c r="D751">
        <v>75</v>
      </c>
      <c r="G751">
        <v>75</v>
      </c>
    </row>
    <row r="752" spans="1:7">
      <c r="A752" t="s">
        <v>1033</v>
      </c>
      <c r="C752">
        <v>1808</v>
      </c>
      <c r="E752">
        <v>1204</v>
      </c>
      <c r="G752">
        <v>3012</v>
      </c>
    </row>
    <row r="753" spans="1:7">
      <c r="A753" t="s">
        <v>132</v>
      </c>
      <c r="C753">
        <v>251</v>
      </c>
      <c r="D753">
        <v>253</v>
      </c>
      <c r="E753">
        <v>1076</v>
      </c>
      <c r="G753">
        <v>1580</v>
      </c>
    </row>
    <row r="754" spans="1:7">
      <c r="A754" t="s">
        <v>912</v>
      </c>
      <c r="B754">
        <v>829</v>
      </c>
      <c r="D754">
        <v>863</v>
      </c>
      <c r="E754">
        <v>499</v>
      </c>
      <c r="F754">
        <v>475</v>
      </c>
      <c r="G754">
        <v>2666</v>
      </c>
    </row>
    <row r="755" spans="1:7">
      <c r="A755" t="s">
        <v>1061</v>
      </c>
      <c r="E755">
        <v>754</v>
      </c>
      <c r="G755">
        <v>754</v>
      </c>
    </row>
    <row r="756" spans="1:7">
      <c r="A756" t="s">
        <v>1035</v>
      </c>
      <c r="E756">
        <v>562</v>
      </c>
      <c r="G756">
        <v>562</v>
      </c>
    </row>
    <row r="757" spans="1:7">
      <c r="A757" t="s">
        <v>472</v>
      </c>
      <c r="B757">
        <v>2820</v>
      </c>
      <c r="C757">
        <v>3809</v>
      </c>
      <c r="D757">
        <v>2830</v>
      </c>
      <c r="E757">
        <v>4553</v>
      </c>
      <c r="F757">
        <v>545</v>
      </c>
      <c r="G757">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1069</v>
      </c>
    </row>
    <row r="769" spans="1:7">
      <c r="A769" t="s">
        <v>1033</v>
      </c>
    </row>
    <row r="770" spans="1:7">
      <c r="A770" t="s">
        <v>132</v>
      </c>
      <c r="C770">
        <v>120</v>
      </c>
      <c r="D770">
        <v>190</v>
      </c>
      <c r="G770">
        <v>310</v>
      </c>
    </row>
    <row r="771" spans="1:7">
      <c r="A771" t="s">
        <v>912</v>
      </c>
      <c r="B771">
        <v>839</v>
      </c>
      <c r="D771">
        <v>616</v>
      </c>
      <c r="E771">
        <v>969</v>
      </c>
      <c r="F771">
        <v>552</v>
      </c>
      <c r="G771">
        <v>2976</v>
      </c>
    </row>
    <row r="772" spans="1:7">
      <c r="A772" t="s">
        <v>1061</v>
      </c>
      <c r="B772">
        <v>1285</v>
      </c>
      <c r="G772">
        <v>1285</v>
      </c>
    </row>
    <row r="773" spans="1:7">
      <c r="A773" t="s">
        <v>1035</v>
      </c>
      <c r="B773">
        <v>978</v>
      </c>
      <c r="C773">
        <v>675</v>
      </c>
      <c r="D773">
        <v>170</v>
      </c>
      <c r="G773">
        <v>1823</v>
      </c>
    </row>
    <row r="774" spans="1:7">
      <c r="A774" t="s">
        <v>431</v>
      </c>
      <c r="B774">
        <v>153</v>
      </c>
      <c r="D774">
        <v>260</v>
      </c>
      <c r="G774">
        <v>413</v>
      </c>
    </row>
    <row r="775" spans="1:7">
      <c r="A775" t="s">
        <v>1513</v>
      </c>
      <c r="B775">
        <v>329</v>
      </c>
      <c r="C775">
        <v>427</v>
      </c>
      <c r="D775">
        <v>537</v>
      </c>
      <c r="E775">
        <v>646</v>
      </c>
      <c r="F775">
        <v>793</v>
      </c>
      <c r="G775">
        <v>2732</v>
      </c>
    </row>
    <row r="776" spans="1:7">
      <c r="A776" t="s">
        <v>1158</v>
      </c>
      <c r="B776">
        <v>335</v>
      </c>
      <c r="G776">
        <v>335</v>
      </c>
    </row>
    <row r="777" spans="1:7">
      <c r="A777" t="s">
        <v>1514</v>
      </c>
      <c r="B777">
        <v>415</v>
      </c>
      <c r="C777">
        <v>291</v>
      </c>
      <c r="F777">
        <v>755</v>
      </c>
      <c r="G777">
        <v>1461</v>
      </c>
    </row>
    <row r="778" spans="1:7">
      <c r="A778" t="s">
        <v>1044</v>
      </c>
      <c r="C778">
        <v>1231</v>
      </c>
      <c r="D778">
        <v>1538</v>
      </c>
      <c r="E778">
        <v>1377</v>
      </c>
      <c r="G778">
        <v>4146</v>
      </c>
    </row>
    <row r="779" spans="1:7">
      <c r="A779" t="s">
        <v>1050</v>
      </c>
      <c r="D779">
        <v>1205</v>
      </c>
      <c r="E779">
        <v>1000</v>
      </c>
      <c r="G779">
        <v>2205</v>
      </c>
    </row>
    <row r="780" spans="1:7">
      <c r="A780" t="s">
        <v>992</v>
      </c>
      <c r="D780">
        <v>240</v>
      </c>
      <c r="E780">
        <v>504</v>
      </c>
      <c r="G780">
        <v>744</v>
      </c>
    </row>
    <row r="781" spans="1:7">
      <c r="A781" t="s">
        <v>1515</v>
      </c>
      <c r="F781">
        <v>4135</v>
      </c>
      <c r="G781">
        <v>4135</v>
      </c>
    </row>
    <row r="782" spans="1:7">
      <c r="A782" t="s">
        <v>947</v>
      </c>
      <c r="F782">
        <v>551</v>
      </c>
      <c r="G782">
        <v>551</v>
      </c>
    </row>
    <row r="783" spans="1:7">
      <c r="A783" t="s">
        <v>1516</v>
      </c>
    </row>
    <row r="784" spans="1:7">
      <c r="A784" t="s">
        <v>472</v>
      </c>
      <c r="B784">
        <v>4394</v>
      </c>
      <c r="C784">
        <v>2968</v>
      </c>
      <c r="D784">
        <v>5524</v>
      </c>
      <c r="E784">
        <v>5070</v>
      </c>
      <c r="F784">
        <v>6786</v>
      </c>
      <c r="G784">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912</v>
      </c>
      <c r="B795">
        <v>1375</v>
      </c>
      <c r="C795">
        <v>1016</v>
      </c>
      <c r="D795">
        <v>312</v>
      </c>
      <c r="E795">
        <v>1304</v>
      </c>
      <c r="F795">
        <v>617</v>
      </c>
      <c r="G795">
        <v>4624</v>
      </c>
    </row>
    <row r="796" spans="1:7">
      <c r="A796" t="s">
        <v>1061</v>
      </c>
    </row>
    <row r="797" spans="1:7">
      <c r="A797" t="s">
        <v>1514</v>
      </c>
      <c r="B797">
        <v>1418</v>
      </c>
      <c r="C797">
        <v>701</v>
      </c>
      <c r="E797">
        <v>614</v>
      </c>
      <c r="F797">
        <v>486</v>
      </c>
      <c r="G797">
        <v>3219</v>
      </c>
    </row>
    <row r="798" spans="1:7">
      <c r="A798" t="s">
        <v>1044</v>
      </c>
      <c r="B798">
        <v>600</v>
      </c>
      <c r="G798">
        <v>600</v>
      </c>
    </row>
    <row r="799" spans="1:7">
      <c r="A799" t="s">
        <v>1050</v>
      </c>
      <c r="B799">
        <v>1002</v>
      </c>
      <c r="C799">
        <v>268</v>
      </c>
      <c r="G799">
        <v>1270</v>
      </c>
    </row>
    <row r="800" spans="1:7">
      <c r="A800" t="s">
        <v>992</v>
      </c>
      <c r="B800">
        <v>80</v>
      </c>
      <c r="G800">
        <v>80</v>
      </c>
    </row>
    <row r="801" spans="1:7">
      <c r="A801" t="s">
        <v>1515</v>
      </c>
      <c r="B801">
        <v>2251</v>
      </c>
      <c r="C801">
        <v>2014</v>
      </c>
      <c r="D801">
        <v>1868</v>
      </c>
      <c r="E801">
        <v>2157</v>
      </c>
      <c r="F801">
        <v>2953</v>
      </c>
      <c r="G801">
        <v>11243</v>
      </c>
    </row>
    <row r="802" spans="1:7">
      <c r="A802" t="s">
        <v>947</v>
      </c>
      <c r="B802">
        <v>454</v>
      </c>
      <c r="C802">
        <v>251</v>
      </c>
      <c r="D802">
        <v>224</v>
      </c>
      <c r="E802">
        <v>789</v>
      </c>
      <c r="G802">
        <v>1718</v>
      </c>
    </row>
    <row r="803" spans="1:7">
      <c r="A803" t="s">
        <v>1266</v>
      </c>
      <c r="C803">
        <v>1253</v>
      </c>
      <c r="D803">
        <v>1351</v>
      </c>
      <c r="E803">
        <v>443</v>
      </c>
      <c r="G803">
        <v>3047</v>
      </c>
    </row>
    <row r="804" spans="1:7">
      <c r="A804" t="s">
        <v>1039</v>
      </c>
      <c r="C804">
        <v>1850</v>
      </c>
      <c r="D804">
        <v>1276</v>
      </c>
      <c r="E804">
        <v>1479</v>
      </c>
      <c r="G804">
        <v>4605</v>
      </c>
    </row>
    <row r="805" spans="1:7">
      <c r="A805" t="s">
        <v>1085</v>
      </c>
      <c r="D805">
        <v>1118</v>
      </c>
      <c r="E805">
        <v>1472</v>
      </c>
      <c r="G805">
        <v>2590</v>
      </c>
    </row>
    <row r="806" spans="1:7">
      <c r="A806" t="s">
        <v>1081</v>
      </c>
      <c r="E806">
        <v>1393</v>
      </c>
      <c r="G806">
        <v>1393</v>
      </c>
    </row>
    <row r="807" spans="1:7">
      <c r="A807" t="s">
        <v>472</v>
      </c>
      <c r="B807">
        <v>7888</v>
      </c>
      <c r="C807">
        <v>8152</v>
      </c>
      <c r="D807">
        <v>7103</v>
      </c>
      <c r="E807">
        <v>10576</v>
      </c>
      <c r="F807">
        <v>4760</v>
      </c>
      <c r="G807">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912</v>
      </c>
      <c r="B819">
        <v>768</v>
      </c>
      <c r="C819">
        <v>1014</v>
      </c>
      <c r="G819">
        <v>1782</v>
      </c>
    </row>
    <row r="820" spans="1:7">
      <c r="A820" t="s">
        <v>1514</v>
      </c>
      <c r="B820">
        <v>225</v>
      </c>
      <c r="C820">
        <v>1287</v>
      </c>
      <c r="D820">
        <v>1185</v>
      </c>
      <c r="E820">
        <v>508</v>
      </c>
      <c r="G820">
        <v>3205</v>
      </c>
    </row>
    <row r="821" spans="1:7">
      <c r="A821" t="s">
        <v>1050</v>
      </c>
      <c r="D821">
        <v>334</v>
      </c>
      <c r="G821">
        <v>334</v>
      </c>
    </row>
    <row r="822" spans="1:7">
      <c r="A822" t="s">
        <v>1515</v>
      </c>
      <c r="C822">
        <v>216</v>
      </c>
      <c r="G822">
        <v>216</v>
      </c>
    </row>
    <row r="823" spans="1:7">
      <c r="A823" t="s">
        <v>947</v>
      </c>
      <c r="B823">
        <v>1088</v>
      </c>
      <c r="C823">
        <v>557</v>
      </c>
      <c r="D823">
        <v>512</v>
      </c>
      <c r="E823">
        <v>369</v>
      </c>
      <c r="G823">
        <v>2526</v>
      </c>
    </row>
    <row r="824" spans="1:7">
      <c r="A824" t="s">
        <v>1266</v>
      </c>
      <c r="B824">
        <v>192</v>
      </c>
      <c r="G824">
        <v>192</v>
      </c>
    </row>
    <row r="825" spans="1:7">
      <c r="A825" t="s">
        <v>1085</v>
      </c>
      <c r="B825">
        <v>1174</v>
      </c>
      <c r="C825">
        <v>1597</v>
      </c>
      <c r="D825">
        <v>308</v>
      </c>
      <c r="G825">
        <v>3079</v>
      </c>
    </row>
    <row r="826" spans="1:7">
      <c r="A826" t="s">
        <v>1081</v>
      </c>
      <c r="B826">
        <v>1545</v>
      </c>
      <c r="C826">
        <v>995</v>
      </c>
      <c r="G826">
        <v>2540</v>
      </c>
    </row>
    <row r="827" spans="1:7">
      <c r="A827" t="s">
        <v>994</v>
      </c>
      <c r="D827">
        <v>333</v>
      </c>
      <c r="G827">
        <v>333</v>
      </c>
    </row>
    <row r="828" spans="1:7">
      <c r="A828" t="s">
        <v>1517</v>
      </c>
      <c r="D828">
        <v>160</v>
      </c>
      <c r="G828">
        <v>160</v>
      </c>
    </row>
    <row r="829" spans="1:7">
      <c r="A829" t="s">
        <v>597</v>
      </c>
      <c r="D829">
        <v>1282</v>
      </c>
      <c r="E829">
        <v>980</v>
      </c>
      <c r="G829">
        <v>2262</v>
      </c>
    </row>
    <row r="830" spans="1:7">
      <c r="A830" t="s">
        <v>1384</v>
      </c>
    </row>
    <row r="831" spans="1:7">
      <c r="A831" t="s">
        <v>472</v>
      </c>
      <c r="B831">
        <v>5232</v>
      </c>
      <c r="C831">
        <v>5991</v>
      </c>
      <c r="D831">
        <v>4240</v>
      </c>
      <c r="E831">
        <v>3081</v>
      </c>
      <c r="F831">
        <v>268</v>
      </c>
      <c r="G831">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912</v>
      </c>
      <c r="D839">
        <v>986</v>
      </c>
      <c r="G839">
        <v>986</v>
      </c>
    </row>
    <row r="840" spans="1:7">
      <c r="A840" t="s">
        <v>1514</v>
      </c>
      <c r="B840">
        <v>916</v>
      </c>
      <c r="C840">
        <v>144</v>
      </c>
      <c r="G840">
        <v>1060</v>
      </c>
    </row>
    <row r="841" spans="1:7">
      <c r="A841" t="s">
        <v>1085</v>
      </c>
    </row>
    <row r="842" spans="1:7">
      <c r="A842" t="s">
        <v>1081</v>
      </c>
    </row>
    <row r="843" spans="1:7">
      <c r="A843" t="s">
        <v>597</v>
      </c>
      <c r="B843">
        <v>828</v>
      </c>
      <c r="C843">
        <v>150</v>
      </c>
      <c r="E843">
        <v>688</v>
      </c>
      <c r="G843">
        <v>1666</v>
      </c>
    </row>
    <row r="844" spans="1:7">
      <c r="A844" t="s">
        <v>1518</v>
      </c>
      <c r="B844">
        <v>233</v>
      </c>
      <c r="G844">
        <v>233</v>
      </c>
    </row>
    <row r="845" spans="1:7">
      <c r="A845" t="s">
        <v>1091</v>
      </c>
      <c r="B845">
        <v>1768</v>
      </c>
      <c r="C845">
        <v>510</v>
      </c>
      <c r="G845">
        <v>2278</v>
      </c>
    </row>
    <row r="846" spans="1:7">
      <c r="A846" t="s">
        <v>1439</v>
      </c>
      <c r="B846">
        <v>220</v>
      </c>
      <c r="C846">
        <v>435</v>
      </c>
      <c r="D846">
        <v>227</v>
      </c>
      <c r="E846">
        <v>487</v>
      </c>
      <c r="F846">
        <v>123</v>
      </c>
      <c r="G846">
        <v>1492</v>
      </c>
    </row>
    <row r="847" spans="1:7">
      <c r="A847" t="s">
        <v>920</v>
      </c>
      <c r="B847">
        <v>60</v>
      </c>
      <c r="C847">
        <v>219</v>
      </c>
      <c r="G847">
        <v>279</v>
      </c>
    </row>
    <row r="848" spans="1:7">
      <c r="A848" t="s">
        <v>1182</v>
      </c>
      <c r="D848">
        <v>240</v>
      </c>
      <c r="G848">
        <v>240</v>
      </c>
    </row>
    <row r="849" spans="1:7">
      <c r="A849" t="s">
        <v>1519</v>
      </c>
      <c r="C849">
        <v>1603</v>
      </c>
      <c r="D849">
        <v>791</v>
      </c>
      <c r="E849">
        <v>2803</v>
      </c>
      <c r="G849">
        <v>5197</v>
      </c>
    </row>
    <row r="850" spans="1:7">
      <c r="A850" t="s">
        <v>933</v>
      </c>
      <c r="C850">
        <v>927</v>
      </c>
      <c r="D850">
        <v>1221</v>
      </c>
      <c r="E850">
        <v>1023</v>
      </c>
      <c r="G850">
        <v>3171</v>
      </c>
    </row>
    <row r="851" spans="1:7">
      <c r="A851" t="s">
        <v>1095</v>
      </c>
      <c r="C851">
        <v>974</v>
      </c>
      <c r="D851">
        <v>1312</v>
      </c>
      <c r="E851">
        <v>359</v>
      </c>
      <c r="G851">
        <v>2645</v>
      </c>
    </row>
    <row r="852" spans="1:7">
      <c r="A852" t="s">
        <v>1083</v>
      </c>
      <c r="D852">
        <v>1239</v>
      </c>
      <c r="E852">
        <v>1220</v>
      </c>
      <c r="G852">
        <v>2459</v>
      </c>
    </row>
    <row r="853" spans="1:7">
      <c r="A853" t="s">
        <v>939</v>
      </c>
      <c r="D853">
        <v>1457</v>
      </c>
      <c r="E853">
        <v>1142</v>
      </c>
      <c r="F853">
        <v>945</v>
      </c>
      <c r="G853">
        <v>3544</v>
      </c>
    </row>
    <row r="854" spans="1:7">
      <c r="A854" t="s">
        <v>472</v>
      </c>
      <c r="B854">
        <v>4025</v>
      </c>
      <c r="C854">
        <v>5125</v>
      </c>
      <c r="D854">
        <v>8008</v>
      </c>
      <c r="E854">
        <v>8462</v>
      </c>
      <c r="F854">
        <v>1068</v>
      </c>
      <c r="G854">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994</v>
      </c>
    </row>
    <row r="865" spans="1:7">
      <c r="A865" t="s">
        <v>1439</v>
      </c>
      <c r="C865">
        <v>413</v>
      </c>
      <c r="D865">
        <v>190</v>
      </c>
      <c r="E865">
        <v>1194</v>
      </c>
      <c r="F865">
        <v>306</v>
      </c>
      <c r="G865">
        <v>2103</v>
      </c>
    </row>
    <row r="866" spans="1:7">
      <c r="A866" t="s">
        <v>1519</v>
      </c>
      <c r="B866">
        <v>3343</v>
      </c>
      <c r="C866">
        <v>714</v>
      </c>
      <c r="D866">
        <v>2013</v>
      </c>
      <c r="E866">
        <v>1500</v>
      </c>
      <c r="F866">
        <v>1933</v>
      </c>
      <c r="G866">
        <v>9503</v>
      </c>
    </row>
    <row r="867" spans="1:7">
      <c r="A867" t="s">
        <v>933</v>
      </c>
      <c r="B867">
        <v>1100</v>
      </c>
      <c r="C867">
        <v>527</v>
      </c>
      <c r="D867">
        <v>553</v>
      </c>
      <c r="G867">
        <v>2180</v>
      </c>
    </row>
    <row r="868" spans="1:7">
      <c r="A868" t="s">
        <v>1095</v>
      </c>
      <c r="C868">
        <v>230</v>
      </c>
      <c r="G868">
        <v>230</v>
      </c>
    </row>
    <row r="869" spans="1:7">
      <c r="A869" t="s">
        <v>1083</v>
      </c>
      <c r="B869">
        <v>853</v>
      </c>
      <c r="G869">
        <v>853</v>
      </c>
    </row>
    <row r="870" spans="1:7">
      <c r="A870" t="s">
        <v>939</v>
      </c>
      <c r="B870">
        <v>1186</v>
      </c>
      <c r="C870">
        <v>1564</v>
      </c>
      <c r="D870">
        <v>1012</v>
      </c>
      <c r="E870">
        <v>588</v>
      </c>
      <c r="G870">
        <v>4350</v>
      </c>
    </row>
    <row r="871" spans="1:7">
      <c r="A871" t="s">
        <v>1089</v>
      </c>
      <c r="C871">
        <v>1007</v>
      </c>
      <c r="D871">
        <v>1672</v>
      </c>
      <c r="E871">
        <v>1544</v>
      </c>
      <c r="G871">
        <v>4223</v>
      </c>
    </row>
    <row r="872" spans="1:7">
      <c r="A872" t="s">
        <v>1124</v>
      </c>
      <c r="C872">
        <v>1182</v>
      </c>
      <c r="D872">
        <v>1604</v>
      </c>
      <c r="E872">
        <v>1268</v>
      </c>
      <c r="G872">
        <v>4054</v>
      </c>
    </row>
    <row r="873" spans="1:7">
      <c r="A873" t="s">
        <v>966</v>
      </c>
      <c r="D873">
        <v>1624</v>
      </c>
      <c r="E873">
        <v>551</v>
      </c>
      <c r="G873">
        <v>2175</v>
      </c>
    </row>
    <row r="874" spans="1:7">
      <c r="A874" t="s">
        <v>937</v>
      </c>
      <c r="F874">
        <v>408</v>
      </c>
      <c r="G874">
        <v>408</v>
      </c>
    </row>
    <row r="875" spans="1:7">
      <c r="A875" t="s">
        <v>472</v>
      </c>
      <c r="B875">
        <v>7333</v>
      </c>
      <c r="C875">
        <v>6030</v>
      </c>
      <c r="D875">
        <v>8836</v>
      </c>
      <c r="E875">
        <v>7091</v>
      </c>
      <c r="F875">
        <v>3115</v>
      </c>
      <c r="G875">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912</v>
      </c>
    </row>
    <row r="886" spans="1:7">
      <c r="A886" t="s">
        <v>431</v>
      </c>
      <c r="B886">
        <v>188</v>
      </c>
      <c r="C886">
        <v>140</v>
      </c>
      <c r="G886">
        <v>328</v>
      </c>
    </row>
    <row r="887" spans="1:7">
      <c r="A887" t="s">
        <v>994</v>
      </c>
      <c r="B887">
        <v>270</v>
      </c>
      <c r="C887">
        <v>60</v>
      </c>
      <c r="G887">
        <v>330</v>
      </c>
    </row>
    <row r="888" spans="1:7">
      <c r="A888" t="s">
        <v>1091</v>
      </c>
    </row>
    <row r="889" spans="1:7">
      <c r="A889" t="s">
        <v>1439</v>
      </c>
      <c r="B889">
        <v>203</v>
      </c>
      <c r="C889">
        <v>996</v>
      </c>
      <c r="D889">
        <v>1147</v>
      </c>
      <c r="E889">
        <v>1053</v>
      </c>
      <c r="F889">
        <v>955</v>
      </c>
      <c r="G889">
        <v>4354</v>
      </c>
    </row>
    <row r="890" spans="1:7">
      <c r="A890" t="s">
        <v>1519</v>
      </c>
      <c r="B890">
        <v>820</v>
      </c>
      <c r="C890">
        <v>2077</v>
      </c>
      <c r="D890">
        <v>1096</v>
      </c>
      <c r="G890">
        <v>3993</v>
      </c>
    </row>
    <row r="891" spans="1:7">
      <c r="A891" t="s">
        <v>933</v>
      </c>
      <c r="C891">
        <v>1647</v>
      </c>
      <c r="D891">
        <v>343</v>
      </c>
      <c r="G891">
        <v>1990</v>
      </c>
    </row>
    <row r="892" spans="1:7">
      <c r="A892" t="s">
        <v>1089</v>
      </c>
      <c r="B892">
        <v>587</v>
      </c>
      <c r="C892">
        <v>115</v>
      </c>
      <c r="G892">
        <v>702</v>
      </c>
    </row>
    <row r="893" spans="1:7">
      <c r="A893" t="s">
        <v>1093</v>
      </c>
      <c r="C893">
        <v>1509</v>
      </c>
      <c r="D893">
        <v>1087</v>
      </c>
      <c r="E893">
        <v>777</v>
      </c>
      <c r="G893">
        <v>3373</v>
      </c>
    </row>
    <row r="894" spans="1:7">
      <c r="A894" t="s">
        <v>1124</v>
      </c>
      <c r="B894">
        <v>1310</v>
      </c>
      <c r="G894">
        <v>1310</v>
      </c>
    </row>
    <row r="895" spans="1:7">
      <c r="A895" t="s">
        <v>966</v>
      </c>
      <c r="F895">
        <v>168</v>
      </c>
      <c r="G895">
        <v>168</v>
      </c>
    </row>
    <row r="896" spans="1:7">
      <c r="A896" t="s">
        <v>937</v>
      </c>
      <c r="B896">
        <v>1323</v>
      </c>
      <c r="C896">
        <v>1516</v>
      </c>
      <c r="D896">
        <v>790</v>
      </c>
      <c r="E896">
        <v>930</v>
      </c>
      <c r="F896">
        <v>408</v>
      </c>
      <c r="G896">
        <v>4967</v>
      </c>
    </row>
    <row r="897" spans="1:7">
      <c r="A897" t="s">
        <v>1520</v>
      </c>
      <c r="B897">
        <v>1224</v>
      </c>
      <c r="C897">
        <v>988</v>
      </c>
      <c r="D897">
        <v>2316</v>
      </c>
      <c r="E897">
        <v>2066</v>
      </c>
      <c r="G897">
        <v>6594</v>
      </c>
    </row>
    <row r="898" spans="1:7">
      <c r="A898" t="s">
        <v>1087</v>
      </c>
      <c r="C898">
        <v>1678</v>
      </c>
      <c r="E898">
        <v>394</v>
      </c>
      <c r="G898">
        <v>2072</v>
      </c>
    </row>
    <row r="899" spans="1:7">
      <c r="A899" t="s">
        <v>925</v>
      </c>
      <c r="D899">
        <v>3179</v>
      </c>
      <c r="G899">
        <v>3179</v>
      </c>
    </row>
    <row r="900" spans="1:7">
      <c r="A900" t="s">
        <v>1178</v>
      </c>
      <c r="E900">
        <v>978</v>
      </c>
      <c r="G900">
        <v>978</v>
      </c>
    </row>
    <row r="901" spans="1:7">
      <c r="A901" t="s">
        <v>1190</v>
      </c>
      <c r="E901">
        <v>502</v>
      </c>
      <c r="G901">
        <v>502</v>
      </c>
    </row>
    <row r="902" spans="1:7">
      <c r="A902" t="s">
        <v>927</v>
      </c>
      <c r="E902">
        <v>346</v>
      </c>
      <c r="G902">
        <v>346</v>
      </c>
    </row>
    <row r="903" spans="1:7">
      <c r="A903" t="s">
        <v>472</v>
      </c>
      <c r="B903">
        <v>6492</v>
      </c>
      <c r="C903">
        <v>10726</v>
      </c>
      <c r="D903">
        <v>10129</v>
      </c>
      <c r="E903">
        <v>7046</v>
      </c>
      <c r="F903">
        <v>1591</v>
      </c>
      <c r="G903">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row>
    <row r="909" spans="1:7">
      <c r="A909" t="s">
        <v>142</v>
      </c>
    </row>
    <row r="910" spans="1:7">
      <c r="A910" t="s">
        <v>912</v>
      </c>
    </row>
    <row r="911" spans="1:7">
      <c r="A911" t="s">
        <v>947</v>
      </c>
      <c r="F911">
        <v>569</v>
      </c>
      <c r="G911">
        <v>569</v>
      </c>
    </row>
    <row r="912" spans="1:7">
      <c r="A912" t="s">
        <v>1439</v>
      </c>
    </row>
    <row r="913" spans="1:7">
      <c r="A913" t="s">
        <v>920</v>
      </c>
      <c r="D913">
        <v>150</v>
      </c>
      <c r="G913">
        <v>150</v>
      </c>
    </row>
    <row r="914" spans="1:7">
      <c r="A914" t="s">
        <v>939</v>
      </c>
    </row>
    <row r="915" spans="1:7">
      <c r="A915" t="s">
        <v>1124</v>
      </c>
      <c r="B915">
        <v>701</v>
      </c>
      <c r="G915">
        <v>701</v>
      </c>
    </row>
    <row r="916" spans="1:7">
      <c r="A916" t="s">
        <v>966</v>
      </c>
      <c r="B916">
        <v>463</v>
      </c>
      <c r="C916">
        <v>633</v>
      </c>
      <c r="D916">
        <v>625</v>
      </c>
      <c r="G916">
        <v>1721</v>
      </c>
    </row>
    <row r="917" spans="1:7">
      <c r="A917" t="s">
        <v>937</v>
      </c>
    </row>
    <row r="918" spans="1:7">
      <c r="A918" t="s">
        <v>925</v>
      </c>
      <c r="B918">
        <v>882</v>
      </c>
      <c r="C918">
        <v>1072</v>
      </c>
      <c r="D918">
        <v>1034</v>
      </c>
      <c r="E918">
        <v>209</v>
      </c>
      <c r="G918">
        <v>3197</v>
      </c>
    </row>
    <row r="919" spans="1:7">
      <c r="A919" t="s">
        <v>1178</v>
      </c>
      <c r="B919">
        <v>1420</v>
      </c>
      <c r="C919">
        <v>990</v>
      </c>
      <c r="D919">
        <v>549</v>
      </c>
      <c r="G919">
        <v>2959</v>
      </c>
    </row>
    <row r="920" spans="1:7">
      <c r="A920" t="s">
        <v>1190</v>
      </c>
      <c r="B920">
        <v>259</v>
      </c>
      <c r="C920">
        <v>1087</v>
      </c>
      <c r="D920">
        <v>2206</v>
      </c>
      <c r="E920">
        <v>453</v>
      </c>
      <c r="G920">
        <v>4005</v>
      </c>
    </row>
    <row r="921" spans="1:7">
      <c r="A921" t="s">
        <v>927</v>
      </c>
      <c r="C921">
        <v>379</v>
      </c>
      <c r="D921">
        <v>208</v>
      </c>
      <c r="G921">
        <v>587</v>
      </c>
    </row>
    <row r="922" spans="1:7">
      <c r="A922" t="s">
        <v>1102</v>
      </c>
      <c r="B922">
        <v>579</v>
      </c>
      <c r="C922">
        <v>1120</v>
      </c>
      <c r="D922">
        <v>1488</v>
      </c>
      <c r="E922">
        <v>954</v>
      </c>
      <c r="G922">
        <v>4141</v>
      </c>
    </row>
    <row r="923" spans="1:7">
      <c r="A923" t="s">
        <v>1521</v>
      </c>
      <c r="B923">
        <v>365</v>
      </c>
      <c r="G923">
        <v>365</v>
      </c>
    </row>
    <row r="924" spans="1:7">
      <c r="A924" t="s">
        <v>978</v>
      </c>
      <c r="B924">
        <v>207</v>
      </c>
      <c r="G924">
        <v>207</v>
      </c>
    </row>
    <row r="925" spans="1:7">
      <c r="A925" t="s">
        <v>1281</v>
      </c>
      <c r="C925">
        <v>1691</v>
      </c>
      <c r="D925">
        <v>1998</v>
      </c>
      <c r="E925">
        <v>760</v>
      </c>
      <c r="F925">
        <v>3975</v>
      </c>
      <c r="G925">
        <v>8424</v>
      </c>
    </row>
    <row r="926" spans="1:7">
      <c r="A926" t="s">
        <v>1193</v>
      </c>
      <c r="D926">
        <v>1031</v>
      </c>
      <c r="G926">
        <v>1031</v>
      </c>
    </row>
    <row r="927" spans="1:7">
      <c r="A927" t="s">
        <v>964</v>
      </c>
      <c r="E927">
        <v>1063</v>
      </c>
      <c r="F927">
        <v>1263</v>
      </c>
      <c r="G927">
        <v>2326</v>
      </c>
    </row>
    <row r="928" spans="1:7">
      <c r="A928" t="s">
        <v>1441</v>
      </c>
      <c r="F928">
        <v>451</v>
      </c>
      <c r="G928">
        <v>451</v>
      </c>
    </row>
    <row r="929" spans="1:7">
      <c r="A929" t="s">
        <v>1443</v>
      </c>
      <c r="B929">
        <v>3266</v>
      </c>
      <c r="C929">
        <v>3910</v>
      </c>
      <c r="D929">
        <v>346</v>
      </c>
      <c r="G929">
        <v>7522</v>
      </c>
    </row>
    <row r="930" spans="1:7">
      <c r="A930" t="s">
        <v>1449</v>
      </c>
      <c r="C930">
        <v>372</v>
      </c>
      <c r="D930">
        <v>656</v>
      </c>
      <c r="G930">
        <v>1028</v>
      </c>
    </row>
    <row r="931" spans="1:7">
      <c r="A931" t="s">
        <v>1446</v>
      </c>
      <c r="D931">
        <v>2985</v>
      </c>
      <c r="E931">
        <v>2373</v>
      </c>
      <c r="G931">
        <v>5358</v>
      </c>
    </row>
    <row r="932" spans="1:7">
      <c r="A932" t="s">
        <v>1328</v>
      </c>
      <c r="F932">
        <v>2948</v>
      </c>
      <c r="G932">
        <v>2948</v>
      </c>
    </row>
    <row r="933" spans="1:7">
      <c r="A933" t="s">
        <v>472</v>
      </c>
      <c r="B933">
        <v>8142</v>
      </c>
      <c r="C933">
        <v>11254</v>
      </c>
      <c r="D933">
        <v>13276</v>
      </c>
      <c r="E933">
        <v>5812</v>
      </c>
      <c r="F933">
        <v>9206</v>
      </c>
      <c r="G933">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row>
    <row r="939" spans="1:7">
      <c r="A939" t="s">
        <v>1384</v>
      </c>
    </row>
    <row r="940" spans="1:7">
      <c r="A940" t="s">
        <v>1439</v>
      </c>
      <c r="B940">
        <v>560</v>
      </c>
      <c r="G940">
        <v>560</v>
      </c>
    </row>
    <row r="941" spans="1:7">
      <c r="A941" t="s">
        <v>939</v>
      </c>
    </row>
    <row r="942" spans="1:7">
      <c r="A942" t="s">
        <v>1124</v>
      </c>
      <c r="B942">
        <v>138</v>
      </c>
      <c r="G942">
        <v>138</v>
      </c>
    </row>
    <row r="943" spans="1:7">
      <c r="A943" t="s">
        <v>937</v>
      </c>
    </row>
    <row r="944" spans="1:7">
      <c r="A944" t="s">
        <v>925</v>
      </c>
      <c r="B944">
        <v>96</v>
      </c>
      <c r="G944">
        <v>96</v>
      </c>
    </row>
    <row r="945" spans="1:7">
      <c r="A945" t="s">
        <v>1178</v>
      </c>
      <c r="B945">
        <v>632</v>
      </c>
      <c r="G945">
        <v>632</v>
      </c>
    </row>
    <row r="946" spans="1:7">
      <c r="A946" t="s">
        <v>1190</v>
      </c>
      <c r="B946">
        <v>558</v>
      </c>
      <c r="G946">
        <v>558</v>
      </c>
    </row>
    <row r="947" spans="1:7">
      <c r="A947" t="s">
        <v>927</v>
      </c>
      <c r="B947">
        <v>562</v>
      </c>
      <c r="D947">
        <v>474</v>
      </c>
      <c r="E947">
        <v>606</v>
      </c>
      <c r="F947">
        <v>322</v>
      </c>
      <c r="G947">
        <v>1964</v>
      </c>
    </row>
    <row r="948" spans="1:7">
      <c r="A948" t="s">
        <v>1193</v>
      </c>
      <c r="B948">
        <v>1351</v>
      </c>
      <c r="D948">
        <v>890</v>
      </c>
      <c r="G948">
        <v>2241</v>
      </c>
    </row>
    <row r="949" spans="1:7">
      <c r="A949" t="s">
        <v>1328</v>
      </c>
      <c r="B949">
        <v>4084</v>
      </c>
      <c r="D949">
        <v>242</v>
      </c>
      <c r="G949">
        <v>4326</v>
      </c>
    </row>
    <row r="950" spans="1:7">
      <c r="A950" t="s">
        <v>1522</v>
      </c>
      <c r="B950">
        <v>748</v>
      </c>
      <c r="C950">
        <v>1062</v>
      </c>
      <c r="G950">
        <v>1810</v>
      </c>
    </row>
    <row r="951" spans="1:7">
      <c r="A951" t="s">
        <v>930</v>
      </c>
      <c r="B951">
        <v>435</v>
      </c>
      <c r="E951">
        <v>1123</v>
      </c>
      <c r="G951">
        <v>1558</v>
      </c>
    </row>
    <row r="952" spans="1:7">
      <c r="A952" t="s">
        <v>1099</v>
      </c>
      <c r="D952">
        <v>1580</v>
      </c>
      <c r="E952">
        <v>1258</v>
      </c>
      <c r="G952">
        <v>2838</v>
      </c>
    </row>
    <row r="953" spans="1:7">
      <c r="A953" t="s">
        <v>1097</v>
      </c>
      <c r="D953">
        <v>877</v>
      </c>
      <c r="E953">
        <v>814</v>
      </c>
      <c r="G953">
        <v>1691</v>
      </c>
    </row>
    <row r="954" spans="1:7">
      <c r="A954" t="s">
        <v>797</v>
      </c>
      <c r="D954">
        <v>711</v>
      </c>
      <c r="E954">
        <v>325</v>
      </c>
      <c r="F954">
        <v>430</v>
      </c>
      <c r="G954">
        <v>1466</v>
      </c>
    </row>
    <row r="955" spans="1:7">
      <c r="A955" t="s">
        <v>850</v>
      </c>
      <c r="D955">
        <v>1486</v>
      </c>
      <c r="E955">
        <v>2912</v>
      </c>
      <c r="F955">
        <v>2125</v>
      </c>
      <c r="G955">
        <v>6523</v>
      </c>
    </row>
    <row r="956" spans="1:7">
      <c r="A956" t="s">
        <v>1454</v>
      </c>
      <c r="D956">
        <v>1264</v>
      </c>
      <c r="E956">
        <v>1281</v>
      </c>
      <c r="G956">
        <v>2545</v>
      </c>
    </row>
    <row r="957" spans="1:7">
      <c r="A957" t="s">
        <v>1523</v>
      </c>
    </row>
    <row r="958" spans="1:7">
      <c r="A958" t="s">
        <v>1332</v>
      </c>
      <c r="D958">
        <v>3678</v>
      </c>
      <c r="E958">
        <v>3382</v>
      </c>
      <c r="G958">
        <v>7060</v>
      </c>
    </row>
    <row r="959" spans="1:7">
      <c r="A959" t="s">
        <v>1524</v>
      </c>
      <c r="F959">
        <v>1505</v>
      </c>
      <c r="G959">
        <v>1505</v>
      </c>
    </row>
    <row r="960" spans="1:7">
      <c r="A960" t="s">
        <v>1379</v>
      </c>
      <c r="E960">
        <v>424</v>
      </c>
      <c r="G960">
        <v>424</v>
      </c>
    </row>
    <row r="961" spans="1:7">
      <c r="A961" t="s">
        <v>1334</v>
      </c>
      <c r="E961">
        <v>598</v>
      </c>
      <c r="G961">
        <v>598</v>
      </c>
    </row>
    <row r="962" spans="1:7">
      <c r="A962" t="s">
        <v>472</v>
      </c>
      <c r="B962">
        <v>9164</v>
      </c>
      <c r="C962">
        <v>1062</v>
      </c>
      <c r="D962">
        <v>11202</v>
      </c>
      <c r="E962">
        <v>12723</v>
      </c>
      <c r="F962">
        <v>4382</v>
      </c>
      <c r="G962">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1439</v>
      </c>
      <c r="C970">
        <v>17</v>
      </c>
      <c r="G970">
        <v>17</v>
      </c>
    </row>
    <row r="971" spans="1:7">
      <c r="A971" t="s">
        <v>1124</v>
      </c>
    </row>
    <row r="972" spans="1:7">
      <c r="A972" t="s">
        <v>1190</v>
      </c>
      <c r="B972">
        <v>127</v>
      </c>
      <c r="G972">
        <v>127</v>
      </c>
    </row>
    <row r="973" spans="1:7">
      <c r="A973" t="s">
        <v>927</v>
      </c>
      <c r="B973">
        <v>420</v>
      </c>
      <c r="G973">
        <v>420</v>
      </c>
    </row>
    <row r="974" spans="1:7">
      <c r="A974" t="s">
        <v>1193</v>
      </c>
    </row>
    <row r="975" spans="1:7">
      <c r="A975" t="s">
        <v>930</v>
      </c>
      <c r="C975">
        <v>1917</v>
      </c>
      <c r="E975">
        <v>272</v>
      </c>
      <c r="G975">
        <v>2189</v>
      </c>
    </row>
    <row r="976" spans="1:7">
      <c r="A976" t="s">
        <v>1097</v>
      </c>
      <c r="B976">
        <v>956</v>
      </c>
      <c r="G976">
        <v>956</v>
      </c>
    </row>
    <row r="977" spans="1:7">
      <c r="A977" t="s">
        <v>797</v>
      </c>
      <c r="E977">
        <v>195</v>
      </c>
      <c r="G977">
        <v>195</v>
      </c>
    </row>
    <row r="978" spans="1:7">
      <c r="A978" t="s">
        <v>850</v>
      </c>
      <c r="B978">
        <v>1449</v>
      </c>
      <c r="G978">
        <v>1449</v>
      </c>
    </row>
    <row r="979" spans="1:7">
      <c r="A979" t="s">
        <v>1454</v>
      </c>
      <c r="B979">
        <v>1662</v>
      </c>
      <c r="C979">
        <v>2684</v>
      </c>
      <c r="F979">
        <v>51</v>
      </c>
      <c r="G979">
        <v>4397</v>
      </c>
    </row>
    <row r="980" spans="1:7">
      <c r="A980" t="s">
        <v>1330</v>
      </c>
      <c r="B980">
        <v>5466</v>
      </c>
      <c r="E980">
        <v>2252</v>
      </c>
      <c r="G980">
        <v>7718</v>
      </c>
    </row>
    <row r="981" spans="1:7">
      <c r="A981" t="s">
        <v>1524</v>
      </c>
      <c r="B981">
        <v>907</v>
      </c>
      <c r="G981">
        <v>907</v>
      </c>
    </row>
    <row r="982" spans="1:7">
      <c r="A982" t="s">
        <v>1379</v>
      </c>
      <c r="E982">
        <v>313</v>
      </c>
      <c r="F982">
        <v>3007</v>
      </c>
      <c r="G982">
        <v>3320</v>
      </c>
    </row>
    <row r="983" spans="1:7">
      <c r="A983" t="s">
        <v>1334</v>
      </c>
      <c r="B983">
        <v>1498</v>
      </c>
      <c r="C983">
        <v>3613</v>
      </c>
      <c r="E983">
        <v>1027</v>
      </c>
      <c r="F983">
        <v>490</v>
      </c>
      <c r="G983">
        <v>6628</v>
      </c>
    </row>
    <row r="984" spans="1:7">
      <c r="A984" t="s">
        <v>1525</v>
      </c>
      <c r="B984">
        <v>1505</v>
      </c>
      <c r="C984">
        <v>1518</v>
      </c>
      <c r="D984">
        <v>1968</v>
      </c>
      <c r="E984">
        <v>345</v>
      </c>
      <c r="F984">
        <v>375</v>
      </c>
      <c r="G984">
        <v>5711</v>
      </c>
    </row>
    <row r="985" spans="1:7">
      <c r="A985" t="s">
        <v>1131</v>
      </c>
      <c r="B985">
        <v>1471</v>
      </c>
      <c r="G985">
        <v>1471</v>
      </c>
    </row>
    <row r="986" spans="1:7">
      <c r="A986" t="s">
        <v>1128</v>
      </c>
      <c r="B986">
        <v>762</v>
      </c>
      <c r="C986">
        <v>1530</v>
      </c>
      <c r="D986">
        <v>954</v>
      </c>
      <c r="E986">
        <v>1603</v>
      </c>
      <c r="G986">
        <v>4849</v>
      </c>
    </row>
    <row r="987" spans="1:7">
      <c r="A987" t="s">
        <v>1134</v>
      </c>
      <c r="C987">
        <v>1679</v>
      </c>
      <c r="D987">
        <v>1429</v>
      </c>
      <c r="E987">
        <v>1624</v>
      </c>
      <c r="G987">
        <v>4732</v>
      </c>
    </row>
    <row r="988" spans="1:7">
      <c r="A988" t="s">
        <v>852</v>
      </c>
      <c r="C988">
        <v>2351</v>
      </c>
      <c r="D988">
        <v>1835</v>
      </c>
      <c r="E988">
        <v>2139</v>
      </c>
      <c r="F988">
        <v>789</v>
      </c>
      <c r="G988">
        <v>7114</v>
      </c>
    </row>
    <row r="989" spans="1:7">
      <c r="A989" t="s">
        <v>1526</v>
      </c>
      <c r="C989">
        <v>12</v>
      </c>
      <c r="G989">
        <v>12</v>
      </c>
    </row>
    <row r="990" spans="1:7">
      <c r="A990" t="s">
        <v>1527</v>
      </c>
      <c r="D990">
        <v>480</v>
      </c>
      <c r="F990">
        <v>448</v>
      </c>
      <c r="G990">
        <v>928</v>
      </c>
    </row>
    <row r="991" spans="1:7">
      <c r="A991" t="s">
        <v>1301</v>
      </c>
    </row>
    <row r="992" spans="1:7">
      <c r="A992" t="s">
        <v>1304</v>
      </c>
    </row>
    <row r="993" spans="1:7">
      <c r="A993" t="s">
        <v>1388</v>
      </c>
      <c r="C993">
        <v>136</v>
      </c>
      <c r="D993">
        <v>170</v>
      </c>
      <c r="F993">
        <v>15</v>
      </c>
      <c r="G993">
        <v>321</v>
      </c>
    </row>
    <row r="994" spans="1:7">
      <c r="A994" t="s">
        <v>1337</v>
      </c>
      <c r="E994">
        <v>1420</v>
      </c>
      <c r="F994">
        <v>3043</v>
      </c>
      <c r="G994">
        <v>4463</v>
      </c>
    </row>
    <row r="995" spans="1:7">
      <c r="A995" t="s">
        <v>1340</v>
      </c>
      <c r="E995">
        <v>2376</v>
      </c>
      <c r="F995">
        <v>1217</v>
      </c>
      <c r="G995">
        <v>3593</v>
      </c>
    </row>
    <row r="996" spans="1:7">
      <c r="A996" t="s">
        <v>1406</v>
      </c>
      <c r="F996">
        <v>1281</v>
      </c>
      <c r="G996">
        <v>1281</v>
      </c>
    </row>
    <row r="997" spans="1:7">
      <c r="A997" t="s">
        <v>472</v>
      </c>
      <c r="B997">
        <v>16669</v>
      </c>
      <c r="C997">
        <v>15577</v>
      </c>
      <c r="D997">
        <v>7386</v>
      </c>
      <c r="E997">
        <v>13736</v>
      </c>
      <c r="F997">
        <v>10987</v>
      </c>
      <c r="G997">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row>
    <row r="1004" spans="1:7">
      <c r="A1004" t="s">
        <v>435</v>
      </c>
    </row>
    <row r="1005" spans="1:7">
      <c r="A1005" t="s">
        <v>510</v>
      </c>
      <c r="C1005">
        <v>68</v>
      </c>
      <c r="G1005">
        <v>68</v>
      </c>
    </row>
    <row r="1006" spans="1:7">
      <c r="A1006" t="s">
        <v>509</v>
      </c>
    </row>
    <row r="1007" spans="1:7">
      <c r="A1007" t="s">
        <v>1384</v>
      </c>
    </row>
    <row r="1008" spans="1:7">
      <c r="A1008" t="s">
        <v>966</v>
      </c>
    </row>
    <row r="1009" spans="1:7">
      <c r="A1009" t="s">
        <v>937</v>
      </c>
    </row>
    <row r="1010" spans="1:7">
      <c r="A1010" t="s">
        <v>925</v>
      </c>
    </row>
    <row r="1011" spans="1:7">
      <c r="A1011" t="s">
        <v>927</v>
      </c>
      <c r="D1011">
        <v>426</v>
      </c>
      <c r="G1011">
        <v>426</v>
      </c>
    </row>
    <row r="1012" spans="1:7">
      <c r="A1012" t="s">
        <v>964</v>
      </c>
    </row>
    <row r="1013" spans="1:7">
      <c r="A1013" t="s">
        <v>1443</v>
      </c>
    </row>
    <row r="1014" spans="1:7">
      <c r="A1014" t="s">
        <v>1449</v>
      </c>
      <c r="C1014">
        <v>1175</v>
      </c>
      <c r="G1014">
        <v>1175</v>
      </c>
    </row>
    <row r="1015" spans="1:7">
      <c r="A1015" t="s">
        <v>1446</v>
      </c>
      <c r="C1015">
        <v>996</v>
      </c>
      <c r="G1015">
        <v>996</v>
      </c>
    </row>
    <row r="1016" spans="1:7">
      <c r="A1016" t="s">
        <v>930</v>
      </c>
      <c r="B1016">
        <v>900</v>
      </c>
      <c r="G1016">
        <v>900</v>
      </c>
    </row>
    <row r="1017" spans="1:7">
      <c r="A1017" t="s">
        <v>1099</v>
      </c>
    </row>
    <row r="1018" spans="1:7">
      <c r="A1018" t="s">
        <v>1097</v>
      </c>
    </row>
    <row r="1019" spans="1:7">
      <c r="A1019" t="s">
        <v>1525</v>
      </c>
      <c r="B1019">
        <v>2805</v>
      </c>
      <c r="C1019">
        <v>1397</v>
      </c>
      <c r="G1019">
        <v>4202</v>
      </c>
    </row>
    <row r="1020" spans="1:7">
      <c r="A1020" t="s">
        <v>1131</v>
      </c>
      <c r="B1020">
        <v>665</v>
      </c>
      <c r="C1020">
        <v>1360</v>
      </c>
      <c r="D1020">
        <v>1024</v>
      </c>
      <c r="G1020">
        <v>3049</v>
      </c>
    </row>
    <row r="1021" spans="1:7">
      <c r="A1021" t="s">
        <v>1128</v>
      </c>
      <c r="B1021">
        <v>805</v>
      </c>
      <c r="G1021">
        <v>805</v>
      </c>
    </row>
    <row r="1022" spans="1:7">
      <c r="A1022" t="s">
        <v>1134</v>
      </c>
      <c r="B1022">
        <v>572</v>
      </c>
      <c r="G1022">
        <v>572</v>
      </c>
    </row>
    <row r="1023" spans="1:7">
      <c r="A1023" t="s">
        <v>1527</v>
      </c>
      <c r="B1023">
        <v>1718</v>
      </c>
      <c r="C1023">
        <v>2478</v>
      </c>
      <c r="D1023">
        <v>1567</v>
      </c>
      <c r="G1023">
        <v>5763</v>
      </c>
    </row>
    <row r="1024" spans="1:7">
      <c r="A1024" t="s">
        <v>1337</v>
      </c>
      <c r="C1024">
        <v>3411</v>
      </c>
      <c r="G1024">
        <v>3411</v>
      </c>
    </row>
    <row r="1025" spans="1:7">
      <c r="A1025" t="s">
        <v>1195</v>
      </c>
      <c r="B1025">
        <v>82</v>
      </c>
      <c r="G1025">
        <v>82</v>
      </c>
    </row>
    <row r="1026" spans="1:7">
      <c r="A1026" t="s">
        <v>1340</v>
      </c>
      <c r="C1026">
        <v>3311</v>
      </c>
      <c r="G1026">
        <v>3311</v>
      </c>
    </row>
    <row r="1027" spans="1:7">
      <c r="A1027" t="s">
        <v>1306</v>
      </c>
    </row>
    <row r="1028" spans="1:7">
      <c r="A1028" t="s">
        <v>1406</v>
      </c>
      <c r="C1028">
        <v>2568</v>
      </c>
      <c r="G1028">
        <v>2568</v>
      </c>
    </row>
    <row r="1029" spans="1:7">
      <c r="A1029" t="s">
        <v>1161</v>
      </c>
      <c r="B1029">
        <v>286</v>
      </c>
      <c r="C1029">
        <v>357</v>
      </c>
      <c r="D1029">
        <v>331</v>
      </c>
      <c r="G1029">
        <v>974</v>
      </c>
    </row>
    <row r="1030" spans="1:7">
      <c r="A1030" t="s">
        <v>1403</v>
      </c>
      <c r="B1030">
        <v>1655</v>
      </c>
      <c r="C1030">
        <v>2537</v>
      </c>
      <c r="G1030">
        <v>4192</v>
      </c>
    </row>
    <row r="1031" spans="1:7">
      <c r="A1031" t="s">
        <v>1322</v>
      </c>
      <c r="C1031">
        <v>2382</v>
      </c>
      <c r="G1031">
        <v>2382</v>
      </c>
    </row>
    <row r="1032" spans="1:7">
      <c r="A1032" t="s">
        <v>1137</v>
      </c>
      <c r="C1032">
        <v>1100</v>
      </c>
      <c r="D1032">
        <v>855</v>
      </c>
      <c r="G1032">
        <v>1955</v>
      </c>
    </row>
    <row r="1033" spans="1:7">
      <c r="A1033" t="s">
        <v>1528</v>
      </c>
      <c r="C1033">
        <v>486</v>
      </c>
      <c r="G1033">
        <v>486</v>
      </c>
    </row>
    <row r="1034" spans="1:7">
      <c r="A1034" t="s">
        <v>1343</v>
      </c>
      <c r="C1034">
        <v>3634</v>
      </c>
      <c r="G1034">
        <v>3634</v>
      </c>
    </row>
    <row r="1035" spans="1:7">
      <c r="A1035" t="s">
        <v>1529</v>
      </c>
      <c r="D1035">
        <v>955</v>
      </c>
      <c r="G1035">
        <v>955</v>
      </c>
    </row>
    <row r="1036" spans="1:7">
      <c r="A1036" t="s">
        <v>1530</v>
      </c>
    </row>
    <row r="1037" spans="1:7">
      <c r="A1037" t="s">
        <v>1312</v>
      </c>
    </row>
    <row r="1038" spans="1:7">
      <c r="A1038" t="s">
        <v>1452</v>
      </c>
    </row>
    <row r="1039" spans="1:7">
      <c r="A1039" t="s">
        <v>1308</v>
      </c>
    </row>
    <row r="1040" spans="1:7">
      <c r="A1040" t="s">
        <v>1310</v>
      </c>
    </row>
    <row r="1041" spans="1:7">
      <c r="A1041" t="s">
        <v>1314</v>
      </c>
    </row>
    <row r="1042" spans="1:7">
      <c r="A1042" t="s">
        <v>1316</v>
      </c>
    </row>
    <row r="1043" spans="1:7">
      <c r="A1043" t="s">
        <v>1317</v>
      </c>
    </row>
    <row r="1044" spans="1:7">
      <c r="A1044" t="s">
        <v>472</v>
      </c>
      <c r="B1044">
        <v>9488</v>
      </c>
      <c r="C1044">
        <v>27260</v>
      </c>
      <c r="D1044">
        <v>5158</v>
      </c>
      <c r="G1044">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F1049">
        <v>222</v>
      </c>
      <c r="G1049">
        <v>222</v>
      </c>
    </row>
    <row r="1050" spans="1:7">
      <c r="A1050" t="s">
        <v>509</v>
      </c>
      <c r="B1050">
        <v>523</v>
      </c>
      <c r="G1050">
        <v>523</v>
      </c>
    </row>
    <row r="1051" spans="1:7">
      <c r="A1051" t="s">
        <v>1102</v>
      </c>
      <c r="C1051">
        <v>175</v>
      </c>
      <c r="G1051">
        <v>175</v>
      </c>
    </row>
    <row r="1052" spans="1:7">
      <c r="A1052" t="s">
        <v>1281</v>
      </c>
      <c r="B1052">
        <v>602</v>
      </c>
      <c r="C1052">
        <v>1069</v>
      </c>
      <c r="D1052">
        <v>1129</v>
      </c>
      <c r="E1052">
        <v>1041</v>
      </c>
      <c r="F1052">
        <v>1824</v>
      </c>
      <c r="G1052">
        <v>5665</v>
      </c>
    </row>
    <row r="1053" spans="1:7">
      <c r="A1053" t="s">
        <v>1449</v>
      </c>
      <c r="B1053">
        <v>1515</v>
      </c>
      <c r="G1053">
        <v>1515</v>
      </c>
    </row>
    <row r="1054" spans="1:7">
      <c r="A1054" t="s">
        <v>1330</v>
      </c>
      <c r="E1054">
        <v>64</v>
      </c>
      <c r="G1054">
        <v>64</v>
      </c>
    </row>
    <row r="1055" spans="1:7">
      <c r="A1055" t="s">
        <v>1332</v>
      </c>
    </row>
    <row r="1056" spans="1:7">
      <c r="A1056" t="s">
        <v>1131</v>
      </c>
      <c r="B1056">
        <v>1610</v>
      </c>
      <c r="G1056">
        <v>1610</v>
      </c>
    </row>
    <row r="1057" spans="1:7">
      <c r="A1057" t="s">
        <v>1128</v>
      </c>
    </row>
    <row r="1058" spans="1:7">
      <c r="A1058" t="s">
        <v>1337</v>
      </c>
      <c r="E1058">
        <v>52</v>
      </c>
      <c r="G1058">
        <v>52</v>
      </c>
    </row>
    <row r="1059" spans="1:7">
      <c r="A1059" t="s">
        <v>1406</v>
      </c>
      <c r="E1059">
        <v>489</v>
      </c>
      <c r="F1059">
        <v>2020</v>
      </c>
      <c r="G1059">
        <v>2509</v>
      </c>
    </row>
    <row r="1060" spans="1:7">
      <c r="A1060" t="s">
        <v>1403</v>
      </c>
      <c r="B1060">
        <v>2113</v>
      </c>
      <c r="D1060">
        <v>1677</v>
      </c>
      <c r="E1060">
        <v>1316</v>
      </c>
      <c r="G1060">
        <v>5106</v>
      </c>
    </row>
    <row r="1061" spans="1:7">
      <c r="A1061" t="s">
        <v>1322</v>
      </c>
      <c r="B1061">
        <v>3084</v>
      </c>
      <c r="G1061">
        <v>3084</v>
      </c>
    </row>
    <row r="1062" spans="1:7">
      <c r="A1062" t="s">
        <v>1137</v>
      </c>
      <c r="B1062">
        <v>1622</v>
      </c>
      <c r="C1062">
        <v>1131</v>
      </c>
      <c r="G1062">
        <v>2753</v>
      </c>
    </row>
    <row r="1063" spans="1:7">
      <c r="A1063" t="s">
        <v>1528</v>
      </c>
      <c r="B1063">
        <v>600</v>
      </c>
      <c r="C1063">
        <v>610</v>
      </c>
      <c r="D1063">
        <v>974</v>
      </c>
      <c r="G1063">
        <v>2184</v>
      </c>
    </row>
    <row r="1064" spans="1:7">
      <c r="A1064" t="s">
        <v>1343</v>
      </c>
      <c r="B1064">
        <v>3376</v>
      </c>
      <c r="G1064">
        <v>3376</v>
      </c>
    </row>
    <row r="1065" spans="1:7">
      <c r="A1065" t="s">
        <v>1529</v>
      </c>
      <c r="B1065">
        <v>1765</v>
      </c>
      <c r="C1065">
        <v>1153</v>
      </c>
      <c r="D1065">
        <v>383</v>
      </c>
      <c r="E1065">
        <v>490</v>
      </c>
      <c r="G1065">
        <v>3791</v>
      </c>
    </row>
    <row r="1066" spans="1:7">
      <c r="A1066" t="s">
        <v>1531</v>
      </c>
      <c r="B1066">
        <v>545</v>
      </c>
      <c r="C1066">
        <v>1172</v>
      </c>
      <c r="D1066">
        <v>1256</v>
      </c>
      <c r="E1066">
        <v>272</v>
      </c>
      <c r="F1066">
        <v>86</v>
      </c>
      <c r="G1066">
        <v>3331</v>
      </c>
    </row>
    <row r="1067" spans="1:7">
      <c r="A1067" t="s">
        <v>1376</v>
      </c>
      <c r="B1067">
        <v>1829</v>
      </c>
      <c r="C1067">
        <v>2302</v>
      </c>
      <c r="D1067">
        <v>694</v>
      </c>
      <c r="G1067">
        <v>4825</v>
      </c>
    </row>
    <row r="1068" spans="1:7">
      <c r="A1068" t="s">
        <v>1325</v>
      </c>
      <c r="B1068">
        <v>1391</v>
      </c>
      <c r="C1068">
        <v>2916</v>
      </c>
      <c r="D1068">
        <v>2430</v>
      </c>
      <c r="G1068">
        <v>6737</v>
      </c>
    </row>
    <row r="1069" spans="1:7">
      <c r="A1069" t="s">
        <v>1056</v>
      </c>
      <c r="D1069">
        <v>466</v>
      </c>
      <c r="E1069">
        <v>345</v>
      </c>
      <c r="G1069">
        <v>811</v>
      </c>
    </row>
    <row r="1070" spans="1:7">
      <c r="A1070" t="s">
        <v>1140</v>
      </c>
      <c r="E1070">
        <v>1431</v>
      </c>
      <c r="G1070">
        <v>1431</v>
      </c>
    </row>
    <row r="1071" spans="1:7">
      <c r="A1071" t="s">
        <v>1075</v>
      </c>
      <c r="D1071">
        <v>1379</v>
      </c>
      <c r="E1071">
        <v>1154</v>
      </c>
      <c r="G1071">
        <v>2533</v>
      </c>
    </row>
    <row r="1072" spans="1:7">
      <c r="A1072" t="s">
        <v>1319</v>
      </c>
      <c r="D1072">
        <v>243</v>
      </c>
      <c r="G1072">
        <v>243</v>
      </c>
    </row>
    <row r="1073" spans="1:7">
      <c r="A1073" t="s">
        <v>1532</v>
      </c>
      <c r="F1073">
        <v>385</v>
      </c>
      <c r="G1073">
        <v>385</v>
      </c>
    </row>
    <row r="1074" spans="1:7">
      <c r="A1074" t="s">
        <v>1533</v>
      </c>
    </row>
    <row r="1075" spans="1:7">
      <c r="A1075" t="s">
        <v>472</v>
      </c>
      <c r="B1075">
        <v>20575</v>
      </c>
      <c r="C1075">
        <v>10528</v>
      </c>
      <c r="D1075">
        <v>10631</v>
      </c>
      <c r="E1075">
        <v>6654</v>
      </c>
      <c r="F1075">
        <v>4537</v>
      </c>
      <c r="G1075">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v>237</v>
      </c>
      <c r="C1080">
        <v>194</v>
      </c>
      <c r="D1080">
        <v>359</v>
      </c>
      <c r="E1080">
        <v>255</v>
      </c>
      <c r="F1080">
        <v>253</v>
      </c>
      <c r="G1080">
        <v>1298</v>
      </c>
    </row>
    <row r="1081" spans="1:7">
      <c r="A1081" t="s">
        <v>1281</v>
      </c>
      <c r="B1081">
        <v>1283</v>
      </c>
      <c r="C1081">
        <v>442</v>
      </c>
      <c r="F1081">
        <v>706</v>
      </c>
      <c r="G1081">
        <v>2431</v>
      </c>
    </row>
    <row r="1082" spans="1:7">
      <c r="A1082" t="s">
        <v>1446</v>
      </c>
      <c r="C1082">
        <v>2203</v>
      </c>
      <c r="G1082">
        <v>2203</v>
      </c>
    </row>
    <row r="1083" spans="1:7">
      <c r="A1083" t="s">
        <v>1334</v>
      </c>
      <c r="E1083">
        <v>242</v>
      </c>
      <c r="G1083">
        <v>242</v>
      </c>
    </row>
    <row r="1084" spans="1:7">
      <c r="A1084" t="s">
        <v>1131</v>
      </c>
    </row>
    <row r="1085" spans="1:7">
      <c r="A1085" t="s">
        <v>1406</v>
      </c>
      <c r="B1085">
        <v>428</v>
      </c>
      <c r="G1085">
        <v>428</v>
      </c>
    </row>
    <row r="1086" spans="1:7">
      <c r="A1086" t="s">
        <v>1529</v>
      </c>
    </row>
    <row r="1087" spans="1:7">
      <c r="A1087" t="s">
        <v>1531</v>
      </c>
      <c r="C1087">
        <v>265</v>
      </c>
      <c r="D1087">
        <v>542</v>
      </c>
      <c r="E1087">
        <v>739</v>
      </c>
      <c r="G1087">
        <v>1546</v>
      </c>
    </row>
    <row r="1088" spans="1:7">
      <c r="A1088" t="s">
        <v>1376</v>
      </c>
      <c r="D1088">
        <v>91</v>
      </c>
      <c r="G1088">
        <v>91</v>
      </c>
    </row>
    <row r="1089" spans="1:7">
      <c r="A1089" t="s">
        <v>1056</v>
      </c>
      <c r="B1089">
        <v>1172</v>
      </c>
      <c r="G1089">
        <v>1172</v>
      </c>
    </row>
    <row r="1090" spans="1:7">
      <c r="A1090" t="s">
        <v>1140</v>
      </c>
      <c r="B1090">
        <v>1583</v>
      </c>
      <c r="C1090">
        <v>1325</v>
      </c>
      <c r="D1090">
        <v>621</v>
      </c>
      <c r="G1090">
        <v>3529</v>
      </c>
    </row>
    <row r="1091" spans="1:7">
      <c r="A1091" t="s">
        <v>1075</v>
      </c>
    </row>
    <row r="1092" spans="1:7">
      <c r="A1092" t="s">
        <v>1532</v>
      </c>
      <c r="B1092">
        <v>640</v>
      </c>
      <c r="C1092">
        <v>541</v>
      </c>
      <c r="D1092">
        <v>330</v>
      </c>
      <c r="E1092">
        <v>520</v>
      </c>
      <c r="F1092">
        <v>550</v>
      </c>
      <c r="G1092">
        <v>2581</v>
      </c>
    </row>
    <row r="1093" spans="1:7">
      <c r="A1093" t="s">
        <v>1355</v>
      </c>
      <c r="B1093">
        <v>2855</v>
      </c>
      <c r="C1093">
        <v>3343</v>
      </c>
      <c r="D1093">
        <v>931</v>
      </c>
      <c r="G1093">
        <v>7129</v>
      </c>
    </row>
    <row r="1094" spans="1:7">
      <c r="A1094" t="s">
        <v>1358</v>
      </c>
      <c r="C1094">
        <v>1743</v>
      </c>
      <c r="D1094">
        <v>522</v>
      </c>
      <c r="E1094">
        <v>1194</v>
      </c>
      <c r="F1094">
        <v>2811</v>
      </c>
      <c r="G1094">
        <v>6270</v>
      </c>
    </row>
    <row r="1095" spans="1:7">
      <c r="A1095" t="s">
        <v>1534</v>
      </c>
    </row>
    <row r="1096" spans="1:7">
      <c r="A1096" t="s">
        <v>1400</v>
      </c>
      <c r="C1096">
        <v>1640</v>
      </c>
      <c r="D1096">
        <v>1177</v>
      </c>
      <c r="G1096">
        <v>2817</v>
      </c>
    </row>
    <row r="1097" spans="1:7">
      <c r="A1097" t="s">
        <v>1346</v>
      </c>
      <c r="C1097">
        <v>1980</v>
      </c>
      <c r="D1097">
        <v>1251</v>
      </c>
      <c r="E1097">
        <v>3172</v>
      </c>
      <c r="G1097">
        <v>6403</v>
      </c>
    </row>
    <row r="1098" spans="1:7">
      <c r="A1098" t="s">
        <v>1352</v>
      </c>
      <c r="C1098">
        <v>1111</v>
      </c>
      <c r="D1098">
        <v>1373</v>
      </c>
      <c r="E1098">
        <v>1090</v>
      </c>
      <c r="F1098">
        <v>1204</v>
      </c>
      <c r="G1098">
        <v>4778</v>
      </c>
    </row>
    <row r="1099" spans="1:7">
      <c r="A1099" t="s">
        <v>1053</v>
      </c>
      <c r="C1099">
        <v>1500</v>
      </c>
      <c r="D1099">
        <v>1084</v>
      </c>
      <c r="G1099">
        <v>2584</v>
      </c>
    </row>
    <row r="1100" spans="1:7">
      <c r="A1100" t="s">
        <v>838</v>
      </c>
      <c r="D1100">
        <v>817</v>
      </c>
      <c r="E1100">
        <v>1820</v>
      </c>
      <c r="G1100">
        <v>2637</v>
      </c>
    </row>
    <row r="1101" spans="1:7">
      <c r="A1101" t="s">
        <v>1047</v>
      </c>
      <c r="E1101">
        <v>1351</v>
      </c>
      <c r="G1101">
        <v>1351</v>
      </c>
    </row>
    <row r="1102" spans="1:7">
      <c r="A1102" t="s">
        <v>844</v>
      </c>
      <c r="F1102">
        <v>1832</v>
      </c>
      <c r="G1102">
        <v>1832</v>
      </c>
    </row>
    <row r="1103" spans="1:7">
      <c r="A1103" t="s">
        <v>472</v>
      </c>
      <c r="B1103">
        <v>8198</v>
      </c>
      <c r="C1103">
        <v>16287</v>
      </c>
      <c r="D1103">
        <v>9098</v>
      </c>
      <c r="E1103">
        <v>10383</v>
      </c>
      <c r="F1103">
        <v>7356</v>
      </c>
      <c r="G1103">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v>365</v>
      </c>
      <c r="C1108">
        <v>210</v>
      </c>
      <c r="F1108">
        <v>166</v>
      </c>
      <c r="G1108">
        <v>741</v>
      </c>
    </row>
    <row r="1109" spans="1:7">
      <c r="A1109" t="s">
        <v>1281</v>
      </c>
      <c r="B1109">
        <v>735</v>
      </c>
      <c r="G1109">
        <v>735</v>
      </c>
    </row>
    <row r="1110" spans="1:7">
      <c r="A1110" t="s">
        <v>1443</v>
      </c>
    </row>
    <row r="1111" spans="1:7">
      <c r="A1111" t="s">
        <v>1332</v>
      </c>
    </row>
    <row r="1112" spans="1:7">
      <c r="A1112" t="s">
        <v>1379</v>
      </c>
      <c r="E1112">
        <v>396</v>
      </c>
      <c r="G1112">
        <v>396</v>
      </c>
    </row>
    <row r="1113" spans="1:7">
      <c r="A1113" t="s">
        <v>1334</v>
      </c>
    </row>
    <row r="1114" spans="1:7">
      <c r="A1114" t="s">
        <v>1131</v>
      </c>
    </row>
    <row r="1115" spans="1:7">
      <c r="A1115" t="s">
        <v>1340</v>
      </c>
      <c r="B1115">
        <v>87</v>
      </c>
      <c r="G1115">
        <v>87</v>
      </c>
    </row>
    <row r="1116" spans="1:7">
      <c r="A1116" t="s">
        <v>1531</v>
      </c>
      <c r="B1116">
        <v>671</v>
      </c>
      <c r="C1116">
        <v>1204</v>
      </c>
      <c r="D1116">
        <v>1210</v>
      </c>
      <c r="E1116">
        <v>292</v>
      </c>
      <c r="G1116">
        <v>3377</v>
      </c>
    </row>
    <row r="1117" spans="1:7">
      <c r="A1117" t="s">
        <v>1376</v>
      </c>
      <c r="D1117">
        <v>320</v>
      </c>
      <c r="E1117">
        <v>652</v>
      </c>
      <c r="F1117">
        <v>780</v>
      </c>
      <c r="G1117">
        <v>1752</v>
      </c>
    </row>
    <row r="1118" spans="1:7">
      <c r="A1118" t="s">
        <v>1056</v>
      </c>
      <c r="D1118">
        <v>163</v>
      </c>
      <c r="G1118">
        <v>163</v>
      </c>
    </row>
    <row r="1119" spans="1:7">
      <c r="A1119" t="s">
        <v>1319</v>
      </c>
      <c r="D1119">
        <v>372</v>
      </c>
      <c r="F1119">
        <v>582</v>
      </c>
      <c r="G1119">
        <v>954</v>
      </c>
    </row>
    <row r="1120" spans="1:7">
      <c r="A1120" t="s">
        <v>1532</v>
      </c>
      <c r="B1120">
        <v>752</v>
      </c>
      <c r="C1120">
        <v>1249</v>
      </c>
      <c r="D1120">
        <v>235</v>
      </c>
      <c r="E1120">
        <v>563</v>
      </c>
      <c r="F1120">
        <v>483</v>
      </c>
      <c r="G1120">
        <v>3282</v>
      </c>
    </row>
    <row r="1121" spans="1:7">
      <c r="A1121" t="s">
        <v>1358</v>
      </c>
      <c r="D1121">
        <v>1049</v>
      </c>
      <c r="G1121">
        <v>1049</v>
      </c>
    </row>
    <row r="1122" spans="1:7">
      <c r="A1122" t="s">
        <v>1346</v>
      </c>
      <c r="B1122">
        <v>29</v>
      </c>
      <c r="G1122">
        <v>29</v>
      </c>
    </row>
    <row r="1123" spans="1:7">
      <c r="A1123" t="s">
        <v>1352</v>
      </c>
      <c r="F1123">
        <v>1235</v>
      </c>
      <c r="G1123">
        <v>1235</v>
      </c>
    </row>
    <row r="1124" spans="1:7">
      <c r="A1124" t="s">
        <v>1053</v>
      </c>
    </row>
    <row r="1125" spans="1:7">
      <c r="A1125" t="s">
        <v>1047</v>
      </c>
      <c r="B1125">
        <v>689</v>
      </c>
      <c r="C1125">
        <v>586</v>
      </c>
      <c r="D1125">
        <v>199</v>
      </c>
      <c r="G1125">
        <v>1474</v>
      </c>
    </row>
    <row r="1126" spans="1:7">
      <c r="A1126" t="s">
        <v>844</v>
      </c>
      <c r="C1126">
        <v>1164</v>
      </c>
      <c r="D1126">
        <v>308</v>
      </c>
      <c r="E1126">
        <v>892</v>
      </c>
      <c r="F1126">
        <v>366</v>
      </c>
      <c r="G1126">
        <v>2730</v>
      </c>
    </row>
    <row r="1127" spans="1:7">
      <c r="A1127" t="s">
        <v>1026</v>
      </c>
      <c r="B1127">
        <v>1095</v>
      </c>
      <c r="C1127">
        <v>1676</v>
      </c>
      <c r="D1127">
        <v>1139</v>
      </c>
      <c r="G1127">
        <v>3910</v>
      </c>
    </row>
    <row r="1128" spans="1:7">
      <c r="A1128" t="s">
        <v>1071</v>
      </c>
      <c r="B1128">
        <v>1344</v>
      </c>
      <c r="C1128">
        <v>1583</v>
      </c>
      <c r="D1128">
        <v>1027</v>
      </c>
      <c r="E1128">
        <v>1596</v>
      </c>
      <c r="G1128">
        <v>5550</v>
      </c>
    </row>
    <row r="1129" spans="1:7">
      <c r="A1129" t="s">
        <v>950</v>
      </c>
      <c r="C1129">
        <v>890</v>
      </c>
      <c r="D1129">
        <v>1810</v>
      </c>
      <c r="E1129">
        <v>967</v>
      </c>
      <c r="G1129">
        <v>3667</v>
      </c>
    </row>
    <row r="1130" spans="1:7">
      <c r="A1130" t="s">
        <v>854</v>
      </c>
      <c r="B1130">
        <v>1511</v>
      </c>
      <c r="C1130">
        <v>1887</v>
      </c>
      <c r="D1130">
        <v>916</v>
      </c>
      <c r="E1130">
        <v>1704</v>
      </c>
      <c r="F1130">
        <v>974</v>
      </c>
      <c r="G1130">
        <v>6992</v>
      </c>
    </row>
    <row r="1131" spans="1:7">
      <c r="A1131" t="s">
        <v>1349</v>
      </c>
      <c r="C1131">
        <v>1617</v>
      </c>
      <c r="D1131">
        <v>1083</v>
      </c>
      <c r="E1131">
        <v>1905</v>
      </c>
      <c r="F1131">
        <v>2064</v>
      </c>
      <c r="G1131">
        <v>6669</v>
      </c>
    </row>
    <row r="1132" spans="1:7">
      <c r="A1132" t="s">
        <v>1367</v>
      </c>
      <c r="D1132">
        <v>95</v>
      </c>
      <c r="E1132">
        <v>881</v>
      </c>
      <c r="G1132">
        <v>976</v>
      </c>
    </row>
    <row r="1133" spans="1:7">
      <c r="A1133" t="s">
        <v>1361</v>
      </c>
      <c r="E1133">
        <v>3028</v>
      </c>
      <c r="F1133">
        <v>1683</v>
      </c>
      <c r="G1133">
        <v>4711</v>
      </c>
    </row>
    <row r="1134" spans="1:7">
      <c r="A1134" t="s">
        <v>1173</v>
      </c>
      <c r="E1134">
        <v>1568</v>
      </c>
      <c r="G1134">
        <v>1568</v>
      </c>
    </row>
    <row r="1135" spans="1:7">
      <c r="A1135" t="s">
        <v>1535</v>
      </c>
    </row>
    <row r="1136" spans="1:7">
      <c r="A1136" t="s">
        <v>472</v>
      </c>
      <c r="B1136">
        <v>7278</v>
      </c>
      <c r="C1136">
        <v>12066</v>
      </c>
      <c r="D1136">
        <v>9926</v>
      </c>
      <c r="E1136">
        <v>14444</v>
      </c>
      <c r="F1136">
        <v>8333</v>
      </c>
      <c r="G1136">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row>
    <row r="1142" spans="1:7">
      <c r="A1142" t="s">
        <v>505</v>
      </c>
      <c r="C1142">
        <v>212</v>
      </c>
      <c r="G1142">
        <v>212</v>
      </c>
    </row>
    <row r="1143" spans="1:7">
      <c r="A1143" t="s">
        <v>1531</v>
      </c>
    </row>
    <row r="1144" spans="1:7">
      <c r="A1144" t="s">
        <v>1376</v>
      </c>
      <c r="B1144">
        <v>870</v>
      </c>
      <c r="G1144">
        <v>870</v>
      </c>
    </row>
    <row r="1145" spans="1:7">
      <c r="A1145" t="s">
        <v>1319</v>
      </c>
      <c r="B1145">
        <v>551</v>
      </c>
      <c r="G1145">
        <v>551</v>
      </c>
    </row>
    <row r="1146" spans="1:7">
      <c r="A1146" t="s">
        <v>1532</v>
      </c>
    </row>
    <row r="1147" spans="1:7">
      <c r="A1147" t="s">
        <v>844</v>
      </c>
      <c r="B1147">
        <v>154</v>
      </c>
      <c r="G1147">
        <v>154</v>
      </c>
    </row>
    <row r="1148" spans="1:7">
      <c r="A1148" t="s">
        <v>1071</v>
      </c>
      <c r="B1148">
        <v>342</v>
      </c>
      <c r="G1148">
        <v>342</v>
      </c>
    </row>
    <row r="1149" spans="1:7">
      <c r="A1149" t="s">
        <v>1349</v>
      </c>
    </row>
    <row r="1150" spans="1:7">
      <c r="A1150" t="s">
        <v>1367</v>
      </c>
      <c r="B1150">
        <v>3523</v>
      </c>
      <c r="C1150">
        <v>2384</v>
      </c>
      <c r="G1150">
        <v>5907</v>
      </c>
    </row>
    <row r="1151" spans="1:7">
      <c r="A1151" t="s">
        <v>1361</v>
      </c>
      <c r="B1151">
        <v>362</v>
      </c>
      <c r="G1151">
        <v>362</v>
      </c>
    </row>
    <row r="1152" spans="1:7">
      <c r="A1152" t="s">
        <v>1173</v>
      </c>
      <c r="B1152">
        <v>380</v>
      </c>
      <c r="G1152">
        <v>380</v>
      </c>
    </row>
    <row r="1153" spans="1:7">
      <c r="A1153" t="s">
        <v>1176</v>
      </c>
      <c r="B1153">
        <v>523</v>
      </c>
      <c r="C1153">
        <v>405</v>
      </c>
      <c r="G1153">
        <v>928</v>
      </c>
    </row>
    <row r="1154" spans="1:7">
      <c r="A1154" t="s">
        <v>472</v>
      </c>
      <c r="B1154">
        <v>6705</v>
      </c>
      <c r="C1154">
        <v>3001</v>
      </c>
      <c r="G1154">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E1159">
        <v>0</v>
      </c>
      <c r="F1159">
        <v>0</v>
      </c>
      <c r="G1159">
        <v>0</v>
      </c>
    </row>
    <row r="1160" spans="1:7">
      <c r="A1160" t="s">
        <v>505</v>
      </c>
      <c r="B1160">
        <v>108</v>
      </c>
      <c r="C1160">
        <v>353</v>
      </c>
      <c r="G1160">
        <v>461</v>
      </c>
    </row>
    <row r="1161" spans="1:7">
      <c r="A1161" t="s">
        <v>1328</v>
      </c>
    </row>
    <row r="1162" spans="1:7">
      <c r="A1162" t="s">
        <v>1454</v>
      </c>
      <c r="B1162">
        <v>0</v>
      </c>
      <c r="G1162">
        <v>0</v>
      </c>
    </row>
    <row r="1163" spans="1:7">
      <c r="A1163" t="s">
        <v>1322</v>
      </c>
      <c r="C1163">
        <v>0</v>
      </c>
      <c r="G1163">
        <v>0</v>
      </c>
    </row>
    <row r="1164" spans="1:7">
      <c r="A1164" t="s">
        <v>1325</v>
      </c>
      <c r="B1164">
        <v>0</v>
      </c>
      <c r="G1164">
        <v>0</v>
      </c>
    </row>
    <row r="1165" spans="1:7">
      <c r="A1165" t="s">
        <v>1140</v>
      </c>
    </row>
    <row r="1166" spans="1:7">
      <c r="A1166" t="s">
        <v>1319</v>
      </c>
      <c r="B1166">
        <v>738</v>
      </c>
      <c r="C1166">
        <v>466</v>
      </c>
      <c r="G1166">
        <v>1204</v>
      </c>
    </row>
    <row r="1167" spans="1:7">
      <c r="A1167" t="s">
        <v>1358</v>
      </c>
      <c r="B1167">
        <v>0</v>
      </c>
      <c r="G1167">
        <v>0</v>
      </c>
    </row>
    <row r="1168" spans="1:7">
      <c r="A1168" t="s">
        <v>844</v>
      </c>
      <c r="D1168">
        <v>173</v>
      </c>
      <c r="G1168">
        <v>173</v>
      </c>
    </row>
    <row r="1169" spans="1:7">
      <c r="A1169" t="s">
        <v>1361</v>
      </c>
      <c r="B1169">
        <v>1297</v>
      </c>
      <c r="G1169">
        <v>1297</v>
      </c>
    </row>
    <row r="1170" spans="1:7">
      <c r="A1170" t="s">
        <v>1173</v>
      </c>
      <c r="B1170">
        <v>100</v>
      </c>
      <c r="G1170">
        <v>100</v>
      </c>
    </row>
    <row r="1171" spans="1:7">
      <c r="A1171" t="s">
        <v>1364</v>
      </c>
      <c r="B1171">
        <v>2583</v>
      </c>
      <c r="C1171">
        <v>3099</v>
      </c>
      <c r="G1171">
        <v>5682</v>
      </c>
    </row>
    <row r="1172" spans="1:7">
      <c r="A1172" t="s">
        <v>1143</v>
      </c>
      <c r="B1172">
        <v>1188</v>
      </c>
      <c r="C1172">
        <v>0</v>
      </c>
      <c r="G1172">
        <v>1188</v>
      </c>
    </row>
    <row r="1173" spans="1:7">
      <c r="A1173" t="s">
        <v>1146</v>
      </c>
      <c r="B1173">
        <v>900</v>
      </c>
      <c r="G1173">
        <v>900</v>
      </c>
    </row>
    <row r="1174" spans="1:7">
      <c r="A1174" t="s">
        <v>472</v>
      </c>
      <c r="B1174">
        <v>6914</v>
      </c>
      <c r="C1174">
        <v>3918</v>
      </c>
      <c r="D1174">
        <v>173</v>
      </c>
      <c r="E1174">
        <v>0</v>
      </c>
      <c r="F1174">
        <v>0</v>
      </c>
      <c r="G1174">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C1179">
        <v>152</v>
      </c>
      <c r="E1179">
        <v>85</v>
      </c>
      <c r="G1179">
        <v>237</v>
      </c>
    </row>
    <row r="1180" spans="1:7">
      <c r="A1180" t="s">
        <v>505</v>
      </c>
      <c r="B1180">
        <v>248</v>
      </c>
      <c r="D1180">
        <v>366</v>
      </c>
      <c r="E1180">
        <v>113</v>
      </c>
      <c r="G1180">
        <v>727</v>
      </c>
    </row>
    <row r="1181" spans="1:7">
      <c r="A1181" t="s">
        <v>964</v>
      </c>
      <c r="F1181">
        <v>0</v>
      </c>
      <c r="G1181">
        <v>0</v>
      </c>
    </row>
    <row r="1182" spans="1:7">
      <c r="A1182" t="s">
        <v>1446</v>
      </c>
      <c r="C1182">
        <v>0</v>
      </c>
      <c r="G1182">
        <v>0</v>
      </c>
    </row>
    <row r="1183" spans="1:7">
      <c r="A1183" t="s">
        <v>1343</v>
      </c>
    </row>
    <row r="1184" spans="1:7">
      <c r="A1184" t="s">
        <v>1319</v>
      </c>
      <c r="B1184">
        <v>3728</v>
      </c>
      <c r="C1184">
        <v>1789</v>
      </c>
      <c r="G1184">
        <v>5517</v>
      </c>
    </row>
    <row r="1185" spans="1:7">
      <c r="A1185" t="s">
        <v>1355</v>
      </c>
      <c r="D1185">
        <v>0</v>
      </c>
      <c r="G1185">
        <v>0</v>
      </c>
    </row>
    <row r="1186" spans="1:7">
      <c r="A1186" t="s">
        <v>1352</v>
      </c>
    </row>
    <row r="1187" spans="1:7">
      <c r="A1187" t="s">
        <v>1349</v>
      </c>
      <c r="D1187">
        <v>0</v>
      </c>
      <c r="F1187">
        <v>104</v>
      </c>
      <c r="G1187">
        <v>104</v>
      </c>
    </row>
    <row r="1188" spans="1:7">
      <c r="A1188" t="s">
        <v>1364</v>
      </c>
      <c r="B1188">
        <v>568</v>
      </c>
      <c r="G1188">
        <v>568</v>
      </c>
    </row>
    <row r="1189" spans="1:7">
      <c r="A1189" t="s">
        <v>959</v>
      </c>
      <c r="B1189">
        <v>1105</v>
      </c>
      <c r="C1189">
        <v>942</v>
      </c>
      <c r="D1189">
        <v>2151</v>
      </c>
      <c r="E1189">
        <v>1926</v>
      </c>
      <c r="F1189">
        <v>1000</v>
      </c>
      <c r="G1189">
        <v>7124</v>
      </c>
    </row>
    <row r="1190" spans="1:7">
      <c r="A1190" t="s">
        <v>1164</v>
      </c>
      <c r="B1190">
        <v>1353</v>
      </c>
      <c r="C1190">
        <v>1153</v>
      </c>
      <c r="G1190">
        <v>2506</v>
      </c>
    </row>
    <row r="1191" spans="1:7">
      <c r="A1191" t="s">
        <v>1370</v>
      </c>
      <c r="C1191">
        <v>2362</v>
      </c>
      <c r="D1191">
        <v>3079</v>
      </c>
      <c r="G1191">
        <v>5441</v>
      </c>
    </row>
    <row r="1192" spans="1:7">
      <c r="A1192" t="s">
        <v>1078</v>
      </c>
      <c r="C1192">
        <v>1534</v>
      </c>
      <c r="D1192">
        <v>180</v>
      </c>
      <c r="G1192">
        <v>1714</v>
      </c>
    </row>
    <row r="1193" spans="1:7">
      <c r="A1193" t="s">
        <v>1107</v>
      </c>
      <c r="D1193">
        <v>1687</v>
      </c>
      <c r="E1193">
        <v>1053</v>
      </c>
      <c r="G1193">
        <v>2740</v>
      </c>
    </row>
    <row r="1194" spans="1:7">
      <c r="A1194" t="s">
        <v>1110</v>
      </c>
      <c r="D1194">
        <v>1056</v>
      </c>
      <c r="G1194">
        <v>1056</v>
      </c>
    </row>
    <row r="1195" spans="1:7">
      <c r="A1195" t="s">
        <v>1373</v>
      </c>
      <c r="E1195">
        <v>2367</v>
      </c>
      <c r="F1195">
        <v>447</v>
      </c>
      <c r="G1195">
        <v>2814</v>
      </c>
    </row>
    <row r="1196" spans="1:7">
      <c r="A1196" t="s">
        <v>975</v>
      </c>
      <c r="F1196">
        <v>0</v>
      </c>
      <c r="G1196">
        <v>0</v>
      </c>
    </row>
    <row r="1197" spans="1:7">
      <c r="A1197" t="s">
        <v>841</v>
      </c>
      <c r="F1197">
        <v>1319</v>
      </c>
      <c r="G1197">
        <v>1319</v>
      </c>
    </row>
    <row r="1198" spans="1:7">
      <c r="A1198" t="s">
        <v>472</v>
      </c>
      <c r="B1198">
        <v>7002</v>
      </c>
      <c r="C1198">
        <v>7932</v>
      </c>
      <c r="D1198">
        <v>8519</v>
      </c>
      <c r="E1198">
        <v>5544</v>
      </c>
      <c r="F1198">
        <v>2870</v>
      </c>
      <c r="G1198">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1384</v>
      </c>
    </row>
    <row r="1209" spans="1:7">
      <c r="A1209" t="s">
        <v>978</v>
      </c>
    </row>
    <row r="1210" spans="1:7">
      <c r="A1210" t="s">
        <v>1352</v>
      </c>
    </row>
    <row r="1211" spans="1:7">
      <c r="A1211" t="s">
        <v>959</v>
      </c>
      <c r="B1211">
        <v>1812</v>
      </c>
      <c r="C1211">
        <v>1838</v>
      </c>
      <c r="E1211">
        <v>0</v>
      </c>
      <c r="G1211">
        <v>3650</v>
      </c>
    </row>
    <row r="1212" spans="1:7">
      <c r="A1212" t="s">
        <v>1164</v>
      </c>
      <c r="B1212">
        <v>1314</v>
      </c>
      <c r="G1212">
        <v>1314</v>
      </c>
    </row>
    <row r="1213" spans="1:7">
      <c r="A1213" t="s">
        <v>1078</v>
      </c>
      <c r="D1213">
        <v>0</v>
      </c>
      <c r="G1213">
        <v>0</v>
      </c>
    </row>
    <row r="1214" spans="1:7">
      <c r="A1214" t="s">
        <v>1107</v>
      </c>
      <c r="B1214">
        <v>0</v>
      </c>
      <c r="G1214">
        <v>0</v>
      </c>
    </row>
    <row r="1215" spans="1:7">
      <c r="A1215" t="s">
        <v>1110</v>
      </c>
      <c r="B1215">
        <v>1356</v>
      </c>
      <c r="C1215">
        <v>1435</v>
      </c>
      <c r="D1215">
        <v>1295</v>
      </c>
      <c r="G1215">
        <v>4086</v>
      </c>
    </row>
    <row r="1216" spans="1:7">
      <c r="A1216" t="s">
        <v>1373</v>
      </c>
      <c r="B1216">
        <v>858</v>
      </c>
      <c r="G1216">
        <v>858</v>
      </c>
    </row>
    <row r="1217" spans="1:7">
      <c r="A1217" t="s">
        <v>841</v>
      </c>
      <c r="B1217">
        <v>926</v>
      </c>
      <c r="C1217">
        <v>1128</v>
      </c>
      <c r="D1217">
        <v>1082</v>
      </c>
      <c r="E1217">
        <v>1325</v>
      </c>
      <c r="F1217">
        <v>441</v>
      </c>
      <c r="G1217">
        <v>4902</v>
      </c>
    </row>
    <row r="1218" spans="1:7">
      <c r="A1218" t="s">
        <v>517</v>
      </c>
      <c r="B1218">
        <v>205</v>
      </c>
      <c r="F1218">
        <v>107</v>
      </c>
      <c r="G1218">
        <v>312</v>
      </c>
    </row>
    <row r="1219" spans="1:7">
      <c r="A1219" t="s">
        <v>1287</v>
      </c>
      <c r="B1219">
        <v>4915</v>
      </c>
      <c r="C1219">
        <v>914</v>
      </c>
      <c r="D1219">
        <v>0</v>
      </c>
      <c r="G1219">
        <v>5829</v>
      </c>
    </row>
    <row r="1220" spans="1:7">
      <c r="A1220" t="s">
        <v>1284</v>
      </c>
      <c r="B1220">
        <v>813</v>
      </c>
      <c r="C1220">
        <v>1491</v>
      </c>
      <c r="D1220">
        <v>1062</v>
      </c>
      <c r="E1220">
        <v>527</v>
      </c>
      <c r="G1220">
        <v>3893</v>
      </c>
    </row>
    <row r="1221" spans="1:7">
      <c r="A1221" t="s">
        <v>1200</v>
      </c>
    </row>
    <row r="1222" spans="1:7">
      <c r="A1222" t="s">
        <v>1152</v>
      </c>
    </row>
    <row r="1223" spans="1:7">
      <c r="A1223" t="s">
        <v>1455</v>
      </c>
      <c r="C1223">
        <v>6092</v>
      </c>
      <c r="D1223">
        <v>0</v>
      </c>
      <c r="E1223">
        <v>0</v>
      </c>
      <c r="G1223">
        <v>6092</v>
      </c>
    </row>
    <row r="1224" spans="1:7">
      <c r="A1224" t="s">
        <v>1289</v>
      </c>
      <c r="C1224">
        <v>822</v>
      </c>
      <c r="D1224">
        <v>2611</v>
      </c>
      <c r="G1224">
        <v>3433</v>
      </c>
    </row>
    <row r="1225" spans="1:7">
      <c r="A1225" t="s">
        <v>1293</v>
      </c>
      <c r="D1225">
        <v>544</v>
      </c>
      <c r="E1225">
        <v>2832</v>
      </c>
      <c r="F1225">
        <v>457</v>
      </c>
      <c r="G1225">
        <v>3833</v>
      </c>
    </row>
    <row r="1226" spans="1:7">
      <c r="A1226" t="s">
        <v>1291</v>
      </c>
      <c r="D1226">
        <v>1728</v>
      </c>
      <c r="F1226">
        <v>3082</v>
      </c>
      <c r="G1226">
        <v>4810</v>
      </c>
    </row>
    <row r="1227" spans="1:7">
      <c r="A1227" t="s">
        <v>1295</v>
      </c>
      <c r="E1227">
        <v>1562</v>
      </c>
      <c r="F1227">
        <v>673</v>
      </c>
      <c r="G1227">
        <v>2235</v>
      </c>
    </row>
    <row r="1228" spans="1:7">
      <c r="A1228" t="s">
        <v>1297</v>
      </c>
      <c r="E1228">
        <v>1639</v>
      </c>
      <c r="F1228">
        <v>987</v>
      </c>
      <c r="G1228">
        <v>2626</v>
      </c>
    </row>
    <row r="1229" spans="1:7">
      <c r="A1229" t="s">
        <v>1398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1449</v>
      </c>
      <c r="C1239">
        <v>2209</v>
      </c>
      <c r="G1239">
        <v>2209</v>
      </c>
    </row>
    <row r="1240" spans="1:7">
      <c r="A1240" t="s">
        <v>1349</v>
      </c>
    </row>
    <row r="1241" spans="1:7">
      <c r="A1241" t="s">
        <v>1164</v>
      </c>
    </row>
    <row r="1242" spans="1:7">
      <c r="A1242" t="s">
        <v>1110</v>
      </c>
      <c r="C1242">
        <v>0</v>
      </c>
      <c r="G1242">
        <v>0</v>
      </c>
    </row>
    <row r="1243" spans="1:7">
      <c r="A1243" t="s">
        <v>1373</v>
      </c>
      <c r="E1243">
        <v>1940</v>
      </c>
      <c r="G1243">
        <v>1940</v>
      </c>
    </row>
    <row r="1244" spans="1:7">
      <c r="A1244" t="s">
        <v>517</v>
      </c>
      <c r="C1244">
        <v>183</v>
      </c>
      <c r="D1244">
        <v>182</v>
      </c>
      <c r="E1244">
        <v>186</v>
      </c>
      <c r="G1244">
        <v>551</v>
      </c>
    </row>
    <row r="1245" spans="1:7">
      <c r="A1245" t="s">
        <v>1284</v>
      </c>
      <c r="E1245">
        <v>1776</v>
      </c>
      <c r="G1245">
        <v>1776</v>
      </c>
    </row>
    <row r="1246" spans="1:7">
      <c r="A1246" t="s">
        <v>1293</v>
      </c>
      <c r="C1246">
        <v>506</v>
      </c>
      <c r="G1246">
        <v>506</v>
      </c>
    </row>
    <row r="1247" spans="1:7">
      <c r="A1247" t="s">
        <v>1295</v>
      </c>
      <c r="D1247">
        <v>2265</v>
      </c>
      <c r="F1247">
        <v>2651</v>
      </c>
      <c r="G1247">
        <v>4916</v>
      </c>
    </row>
    <row r="1248" spans="1:7">
      <c r="A1248" t="s">
        <v>1297</v>
      </c>
      <c r="C1248">
        <v>0</v>
      </c>
      <c r="D1248">
        <v>575</v>
      </c>
      <c r="F1248">
        <v>818</v>
      </c>
      <c r="G1248">
        <v>1393</v>
      </c>
    </row>
    <row r="1249" spans="1:7">
      <c r="A1249" t="s">
        <v>1409</v>
      </c>
      <c r="C1249">
        <v>1344</v>
      </c>
      <c r="G1249">
        <v>1344</v>
      </c>
    </row>
    <row r="1250" spans="1:7">
      <c r="A1250" t="s">
        <v>1536</v>
      </c>
      <c r="C1250">
        <v>660</v>
      </c>
      <c r="D1250">
        <v>754</v>
      </c>
      <c r="E1250">
        <v>520</v>
      </c>
      <c r="F1250">
        <v>0</v>
      </c>
      <c r="G1250">
        <v>1934</v>
      </c>
    </row>
    <row r="1251" spans="1:7">
      <c r="A1251" t="s">
        <v>1537</v>
      </c>
      <c r="C1251">
        <v>1382</v>
      </c>
      <c r="D1251">
        <v>993</v>
      </c>
      <c r="E1251">
        <v>1462</v>
      </c>
      <c r="F1251">
        <v>1617</v>
      </c>
      <c r="G1251">
        <v>5454</v>
      </c>
    </row>
    <row r="1252" spans="1:7">
      <c r="A1252" t="s">
        <v>660</v>
      </c>
      <c r="C1252">
        <v>2719</v>
      </c>
      <c r="D1252">
        <v>408</v>
      </c>
      <c r="G1252">
        <v>3127</v>
      </c>
    </row>
    <row r="1253" spans="1:7">
      <c r="A1253" t="s">
        <v>1299</v>
      </c>
      <c r="C1253">
        <v>1277</v>
      </c>
      <c r="G1253">
        <v>1277</v>
      </c>
    </row>
    <row r="1254" spans="1:7">
      <c r="A1254" t="s">
        <v>1116</v>
      </c>
      <c r="D1254">
        <v>686</v>
      </c>
      <c r="E1254">
        <v>736</v>
      </c>
      <c r="G1254">
        <v>1422</v>
      </c>
    </row>
    <row r="1255" spans="1:7">
      <c r="A1255" t="s">
        <v>1113</v>
      </c>
      <c r="D1255">
        <v>867</v>
      </c>
      <c r="E1255">
        <v>1539</v>
      </c>
      <c r="G1255">
        <v>2406</v>
      </c>
    </row>
    <row r="1256" spans="1:7">
      <c r="A1256" t="s">
        <v>666</v>
      </c>
      <c r="D1256">
        <v>2000</v>
      </c>
      <c r="E1256">
        <v>970</v>
      </c>
      <c r="G1256">
        <v>2970</v>
      </c>
    </row>
    <row r="1257" spans="1:7">
      <c r="A1257" t="s">
        <v>934</v>
      </c>
      <c r="E1257">
        <v>2031</v>
      </c>
      <c r="F1257">
        <v>845</v>
      </c>
      <c r="G1257">
        <v>2876</v>
      </c>
    </row>
    <row r="1258" spans="1:7">
      <c r="A1258" t="s">
        <v>472</v>
      </c>
      <c r="B1258">
        <v>0</v>
      </c>
      <c r="C1258">
        <v>10280</v>
      </c>
      <c r="D1258">
        <v>8880</v>
      </c>
      <c r="E1258">
        <v>11160</v>
      </c>
      <c r="F1258">
        <v>6262</v>
      </c>
      <c r="G1258">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509</v>
      </c>
      <c r="C1264">
        <v>343</v>
      </c>
      <c r="D1264">
        <v>62</v>
      </c>
      <c r="E1264">
        <v>329</v>
      </c>
      <c r="G1264">
        <v>734</v>
      </c>
    </row>
    <row r="1265" spans="1:7">
      <c r="A1265" t="s">
        <v>1367</v>
      </c>
    </row>
    <row r="1266" spans="1:7">
      <c r="A1266" t="s">
        <v>1361</v>
      </c>
    </row>
    <row r="1267" spans="1:7">
      <c r="A1267" t="s">
        <v>1364</v>
      </c>
    </row>
    <row r="1268" spans="1:7">
      <c r="A1268" t="s">
        <v>959</v>
      </c>
      <c r="D1268">
        <v>149</v>
      </c>
      <c r="G1268">
        <v>149</v>
      </c>
    </row>
    <row r="1269" spans="1:7">
      <c r="A1269" t="s">
        <v>1164</v>
      </c>
    </row>
    <row r="1270" spans="1:7">
      <c r="A1270" t="s">
        <v>1370</v>
      </c>
    </row>
    <row r="1271" spans="1:7">
      <c r="A1271" t="s">
        <v>1107</v>
      </c>
    </row>
    <row r="1272" spans="1:7">
      <c r="A1272" t="s">
        <v>1373</v>
      </c>
    </row>
    <row r="1273" spans="1:7">
      <c r="A1273" t="s">
        <v>1287</v>
      </c>
    </row>
    <row r="1274" spans="1:7">
      <c r="A1274" t="s">
        <v>1284</v>
      </c>
    </row>
    <row r="1275" spans="1:7">
      <c r="A1275" t="s">
        <v>1455</v>
      </c>
    </row>
    <row r="1276" spans="1:7">
      <c r="A1276" t="s">
        <v>1289</v>
      </c>
      <c r="B1276">
        <v>1908</v>
      </c>
      <c r="G1276">
        <v>1908</v>
      </c>
    </row>
    <row r="1277" spans="1:7">
      <c r="A1277" t="s">
        <v>1293</v>
      </c>
    </row>
    <row r="1278" spans="1:7">
      <c r="A1278" t="s">
        <v>1291</v>
      </c>
    </row>
    <row r="1279" spans="1:7">
      <c r="A1279" t="s">
        <v>1295</v>
      </c>
    </row>
    <row r="1280" spans="1:7">
      <c r="A1280" t="s">
        <v>1297</v>
      </c>
    </row>
    <row r="1281" spans="1:7">
      <c r="A1281" t="s">
        <v>1409</v>
      </c>
      <c r="B1281">
        <v>886</v>
      </c>
      <c r="G1281">
        <v>886</v>
      </c>
    </row>
    <row r="1282" spans="1:7">
      <c r="A1282" t="s">
        <v>1536</v>
      </c>
      <c r="B1282">
        <v>376</v>
      </c>
      <c r="C1282">
        <v>647</v>
      </c>
      <c r="D1282">
        <v>565</v>
      </c>
      <c r="E1282">
        <v>222</v>
      </c>
      <c r="G1282">
        <v>1810</v>
      </c>
    </row>
    <row r="1283" spans="1:7">
      <c r="A1283" t="s">
        <v>1537</v>
      </c>
      <c r="B1283">
        <v>1642</v>
      </c>
      <c r="C1283">
        <v>843</v>
      </c>
      <c r="E1283">
        <v>410</v>
      </c>
      <c r="G1283">
        <v>2895</v>
      </c>
    </row>
    <row r="1284" spans="1:7">
      <c r="A1284" t="s">
        <v>1299</v>
      </c>
    </row>
    <row r="1285" spans="1:7">
      <c r="A1285" t="s">
        <v>1116</v>
      </c>
      <c r="B1285">
        <v>835</v>
      </c>
      <c r="C1285">
        <v>858</v>
      </c>
      <c r="D1285">
        <v>976</v>
      </c>
      <c r="G1285">
        <v>2669</v>
      </c>
    </row>
    <row r="1286" spans="1:7">
      <c r="A1286" t="s">
        <v>1113</v>
      </c>
      <c r="B1286">
        <v>1590</v>
      </c>
      <c r="C1286">
        <v>1230</v>
      </c>
      <c r="D1286">
        <v>1015</v>
      </c>
      <c r="G1286">
        <v>3835</v>
      </c>
    </row>
    <row r="1287" spans="1:7">
      <c r="A1287" t="s">
        <v>934</v>
      </c>
      <c r="B1287">
        <v>1530</v>
      </c>
      <c r="C1287">
        <v>388</v>
      </c>
      <c r="E1287">
        <v>470</v>
      </c>
      <c r="G1287">
        <v>2388</v>
      </c>
    </row>
    <row r="1288" spans="1:7">
      <c r="A1288" t="s">
        <v>1119</v>
      </c>
      <c r="C1288">
        <v>1758</v>
      </c>
      <c r="D1288">
        <v>1363</v>
      </c>
      <c r="G1288">
        <v>3121</v>
      </c>
    </row>
    <row r="1289" spans="1:7">
      <c r="A1289" t="s">
        <v>973</v>
      </c>
      <c r="D1289">
        <v>881</v>
      </c>
      <c r="E1289">
        <v>1143</v>
      </c>
      <c r="G1289">
        <v>2024</v>
      </c>
    </row>
    <row r="1290" spans="1:7">
      <c r="A1290" t="s">
        <v>847</v>
      </c>
      <c r="E1290">
        <v>1468</v>
      </c>
      <c r="F1290">
        <v>1637</v>
      </c>
      <c r="G1290">
        <v>3105</v>
      </c>
    </row>
    <row r="1291" spans="1:7">
      <c r="A1291" t="s">
        <v>472</v>
      </c>
      <c r="B1291">
        <v>8767</v>
      </c>
      <c r="C1291">
        <v>6578</v>
      </c>
      <c r="D1291">
        <v>5335</v>
      </c>
      <c r="E1291">
        <v>4880</v>
      </c>
      <c r="F1291">
        <v>2118</v>
      </c>
      <c r="G1291">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v>859</v>
      </c>
      <c r="G1296">
        <v>859</v>
      </c>
    </row>
    <row r="1297" spans="1:7">
      <c r="A1297" t="s">
        <v>509</v>
      </c>
      <c r="B1297">
        <v>251</v>
      </c>
      <c r="G1297">
        <v>251</v>
      </c>
    </row>
    <row r="1298" spans="1:7">
      <c r="A1298" t="s">
        <v>927</v>
      </c>
    </row>
    <row r="1299" spans="1:7">
      <c r="A1299" t="s">
        <v>1352</v>
      </c>
      <c r="E1299">
        <v>253</v>
      </c>
      <c r="G1299">
        <v>253</v>
      </c>
    </row>
    <row r="1300" spans="1:7">
      <c r="A1300" t="s">
        <v>959</v>
      </c>
    </row>
    <row r="1301" spans="1:7">
      <c r="A1301" t="s">
        <v>517</v>
      </c>
    </row>
    <row r="1302" spans="1:7">
      <c r="A1302" t="s">
        <v>1536</v>
      </c>
    </row>
    <row r="1303" spans="1:7">
      <c r="A1303" t="s">
        <v>1537</v>
      </c>
    </row>
    <row r="1304" spans="1:7">
      <c r="A1304" t="s">
        <v>660</v>
      </c>
      <c r="D1304">
        <v>1809</v>
      </c>
      <c r="E1304">
        <v>696</v>
      </c>
      <c r="F1304">
        <v>3</v>
      </c>
      <c r="G1304">
        <v>2508</v>
      </c>
    </row>
    <row r="1305" spans="1:7">
      <c r="A1305" t="s">
        <v>1116</v>
      </c>
      <c r="B1305">
        <v>505</v>
      </c>
      <c r="G1305">
        <v>505</v>
      </c>
    </row>
    <row r="1306" spans="1:7">
      <c r="A1306" t="s">
        <v>1113</v>
      </c>
    </row>
    <row r="1307" spans="1:7">
      <c r="A1307" t="s">
        <v>1119</v>
      </c>
    </row>
    <row r="1308" spans="1:7">
      <c r="A1308" t="s">
        <v>973</v>
      </c>
      <c r="C1308">
        <v>363</v>
      </c>
      <c r="D1308">
        <v>933</v>
      </c>
      <c r="E1308">
        <v>363</v>
      </c>
      <c r="G1308">
        <v>1659</v>
      </c>
    </row>
    <row r="1309" spans="1:7">
      <c r="A1309" t="s">
        <v>847</v>
      </c>
      <c r="C1309">
        <v>1646</v>
      </c>
      <c r="F1309">
        <v>6</v>
      </c>
      <c r="G1309">
        <v>1652</v>
      </c>
    </row>
    <row r="1310" spans="1:7">
      <c r="A1310" t="s">
        <v>1122</v>
      </c>
      <c r="C1310">
        <v>1250</v>
      </c>
      <c r="D1310">
        <v>518</v>
      </c>
      <c r="E1310">
        <v>990</v>
      </c>
      <c r="G1310">
        <v>2758</v>
      </c>
    </row>
    <row r="1311" spans="1:7">
      <c r="A1311" t="s">
        <v>1000</v>
      </c>
      <c r="C1311">
        <v>251</v>
      </c>
      <c r="E1311">
        <v>298</v>
      </c>
      <c r="G1311">
        <v>549</v>
      </c>
    </row>
    <row r="1312" spans="1:7">
      <c r="A1312" t="s">
        <v>1015</v>
      </c>
      <c r="D1312">
        <v>330</v>
      </c>
      <c r="E1312">
        <v>625</v>
      </c>
      <c r="G1312">
        <v>955</v>
      </c>
    </row>
    <row r="1313" spans="1:7">
      <c r="A1313" t="s">
        <v>472</v>
      </c>
      <c r="B1313">
        <v>1615</v>
      </c>
      <c r="C1313">
        <v>3510</v>
      </c>
      <c r="D1313">
        <v>3590</v>
      </c>
      <c r="E1313">
        <v>3225</v>
      </c>
      <c r="F1313">
        <v>9</v>
      </c>
      <c r="G1313">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959</v>
      </c>
    </row>
    <row r="1322" spans="1:7">
      <c r="A1322" t="s">
        <v>973</v>
      </c>
      <c r="E1322">
        <v>30</v>
      </c>
      <c r="G1322">
        <v>30</v>
      </c>
    </row>
    <row r="1323" spans="1:7">
      <c r="A1323" t="s">
        <v>1122</v>
      </c>
      <c r="F1323">
        <v>342</v>
      </c>
      <c r="G1323">
        <v>342</v>
      </c>
    </row>
    <row r="1324" spans="1:7">
      <c r="A1324" t="s">
        <v>1000</v>
      </c>
      <c r="D1324">
        <v>150</v>
      </c>
      <c r="G1324">
        <v>150</v>
      </c>
    </row>
    <row r="1325" spans="1:7">
      <c r="A1325" t="s">
        <v>1015</v>
      </c>
      <c r="B1325">
        <v>712</v>
      </c>
      <c r="C1325">
        <v>1092</v>
      </c>
      <c r="D1325">
        <v>384</v>
      </c>
      <c r="E1325">
        <v>397</v>
      </c>
      <c r="G1325">
        <v>2585</v>
      </c>
    </row>
    <row r="1326" spans="1:7">
      <c r="A1326" t="s">
        <v>1538</v>
      </c>
      <c r="C1326">
        <v>189</v>
      </c>
      <c r="G1326">
        <v>189</v>
      </c>
    </row>
    <row r="1327" spans="1:7">
      <c r="A1327" t="s">
        <v>956</v>
      </c>
      <c r="C1327">
        <v>817</v>
      </c>
      <c r="G1327">
        <v>817</v>
      </c>
    </row>
    <row r="1328" spans="1:7">
      <c r="A1328" t="s">
        <v>831</v>
      </c>
      <c r="D1328">
        <v>753</v>
      </c>
      <c r="E1328">
        <v>1289</v>
      </c>
      <c r="G1328">
        <v>2042</v>
      </c>
    </row>
    <row r="1329" spans="1:7">
      <c r="A1329" t="s">
        <v>663</v>
      </c>
      <c r="D1329">
        <v>2073</v>
      </c>
      <c r="E1329">
        <v>1342</v>
      </c>
      <c r="F1329">
        <v>1601</v>
      </c>
      <c r="G1329">
        <v>5016</v>
      </c>
    </row>
    <row r="1330" spans="1:7">
      <c r="A1330" t="s">
        <v>472</v>
      </c>
      <c r="B1330">
        <v>1101</v>
      </c>
      <c r="C1330">
        <v>2447</v>
      </c>
      <c r="D1330">
        <v>3743</v>
      </c>
      <c r="E1330">
        <v>3058</v>
      </c>
      <c r="F1330">
        <v>1943</v>
      </c>
      <c r="G1330">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975</v>
      </c>
      <c r="C1339">
        <v>1340</v>
      </c>
      <c r="D1339">
        <v>1529</v>
      </c>
      <c r="E1339">
        <v>1168</v>
      </c>
      <c r="F1339">
        <v>1008</v>
      </c>
      <c r="G1339">
        <v>5045</v>
      </c>
    </row>
    <row r="1340" spans="1:7">
      <c r="A1340" t="s">
        <v>1015</v>
      </c>
      <c r="B1340">
        <v>669</v>
      </c>
      <c r="C1340">
        <v>467</v>
      </c>
      <c r="D1340">
        <v>1133</v>
      </c>
      <c r="E1340">
        <v>448</v>
      </c>
      <c r="G1340">
        <v>2717</v>
      </c>
    </row>
    <row r="1341" spans="1:7">
      <c r="A1341" t="s">
        <v>1005</v>
      </c>
      <c r="B1341">
        <v>1564</v>
      </c>
      <c r="C1341">
        <v>1532</v>
      </c>
      <c r="D1341">
        <v>1447</v>
      </c>
      <c r="E1341">
        <v>864</v>
      </c>
      <c r="G1341">
        <v>5407</v>
      </c>
    </row>
    <row r="1342" spans="1:7">
      <c r="A1342" t="s">
        <v>1539</v>
      </c>
      <c r="C1342">
        <v>199</v>
      </c>
      <c r="D1342">
        <v>361</v>
      </c>
      <c r="E1342">
        <v>652</v>
      </c>
      <c r="F1342">
        <v>379</v>
      </c>
      <c r="G1342">
        <v>1591</v>
      </c>
    </row>
    <row r="1343" spans="1:7">
      <c r="A1343" t="s">
        <v>1009</v>
      </c>
      <c r="E1343">
        <v>538</v>
      </c>
      <c r="G1343">
        <v>538</v>
      </c>
    </row>
    <row r="1344" spans="1:7">
      <c r="A1344" t="s">
        <v>782</v>
      </c>
      <c r="F1344">
        <v>45</v>
      </c>
      <c r="G1344">
        <v>45</v>
      </c>
    </row>
    <row r="1345" spans="1:7">
      <c r="A1345" t="s">
        <v>1540</v>
      </c>
      <c r="D1345">
        <v>187</v>
      </c>
      <c r="E1345">
        <v>300</v>
      </c>
      <c r="G1345">
        <v>487</v>
      </c>
    </row>
    <row r="1346" spans="1:7">
      <c r="A1346" t="s">
        <v>472</v>
      </c>
      <c r="B1346">
        <v>2233</v>
      </c>
      <c r="C1346">
        <v>4954</v>
      </c>
      <c r="D1346">
        <v>5369</v>
      </c>
      <c r="E1346">
        <v>4444</v>
      </c>
      <c r="F1346">
        <v>1727</v>
      </c>
      <c r="G1346">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v>837</v>
      </c>
      <c r="F1350">
        <v>199</v>
      </c>
      <c r="G1350">
        <v>1036</v>
      </c>
    </row>
    <row r="1351" spans="1:7">
      <c r="A1351" t="s">
        <v>975</v>
      </c>
      <c r="B1351">
        <v>1274</v>
      </c>
      <c r="C1351">
        <v>1073</v>
      </c>
      <c r="D1351">
        <v>271</v>
      </c>
      <c r="G1351">
        <v>2618</v>
      </c>
    </row>
    <row r="1352" spans="1:7">
      <c r="A1352" t="s">
        <v>1409</v>
      </c>
      <c r="E1352">
        <v>1033</v>
      </c>
      <c r="G1352">
        <v>1033</v>
      </c>
    </row>
    <row r="1353" spans="1:7">
      <c r="A1353" t="s">
        <v>660</v>
      </c>
      <c r="D1353">
        <v>667</v>
      </c>
      <c r="G1353">
        <v>667</v>
      </c>
    </row>
    <row r="1354" spans="1:7">
      <c r="A1354" t="s">
        <v>1015</v>
      </c>
      <c r="B1354">
        <v>1044</v>
      </c>
      <c r="G1354">
        <v>1044</v>
      </c>
    </row>
    <row r="1355" spans="1:7">
      <c r="A1355" t="s">
        <v>831</v>
      </c>
      <c r="C1355">
        <v>1062</v>
      </c>
      <c r="D1355">
        <v>1318</v>
      </c>
      <c r="E1355">
        <v>1165</v>
      </c>
      <c r="G1355">
        <v>3545</v>
      </c>
    </row>
    <row r="1356" spans="1:7">
      <c r="A1356" t="s">
        <v>663</v>
      </c>
      <c r="B1356">
        <v>1099</v>
      </c>
      <c r="D1356">
        <v>2025</v>
      </c>
      <c r="G1356">
        <v>3124</v>
      </c>
    </row>
    <row r="1357" spans="1:7">
      <c r="A1357" t="s">
        <v>1005</v>
      </c>
    </row>
    <row r="1358" spans="1:7">
      <c r="A1358" t="s">
        <v>1539</v>
      </c>
      <c r="B1358">
        <v>534</v>
      </c>
      <c r="D1358">
        <v>223</v>
      </c>
      <c r="G1358">
        <v>757</v>
      </c>
    </row>
    <row r="1359" spans="1:7">
      <c r="A1359" t="s">
        <v>1009</v>
      </c>
      <c r="C1359">
        <v>1056</v>
      </c>
      <c r="D1359">
        <v>2018</v>
      </c>
      <c r="G1359">
        <v>3074</v>
      </c>
    </row>
    <row r="1360" spans="1:7">
      <c r="A1360" t="s">
        <v>1540</v>
      </c>
      <c r="B1360">
        <v>201</v>
      </c>
      <c r="D1360">
        <v>200</v>
      </c>
      <c r="G1360">
        <v>401</v>
      </c>
    </row>
    <row r="1361" spans="1:7">
      <c r="A1361" t="s">
        <v>1541</v>
      </c>
      <c r="F1361">
        <v>1187</v>
      </c>
      <c r="G1361">
        <v>1187</v>
      </c>
    </row>
    <row r="1362" spans="1:7">
      <c r="A1362" t="s">
        <v>472</v>
      </c>
      <c r="B1362">
        <v>4989</v>
      </c>
      <c r="C1362">
        <v>3191</v>
      </c>
      <c r="D1362">
        <v>6722</v>
      </c>
      <c r="E1362">
        <v>2198</v>
      </c>
      <c r="F1362">
        <v>1386</v>
      </c>
      <c r="G1362">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C1367">
        <v>179</v>
      </c>
      <c r="G1367">
        <v>179</v>
      </c>
    </row>
    <row r="1368" spans="1:7">
      <c r="A1368" t="s">
        <v>975</v>
      </c>
    </row>
    <row r="1369" spans="1:7">
      <c r="A1369" t="s">
        <v>1015</v>
      </c>
    </row>
    <row r="1370" spans="1:7">
      <c r="A1370" t="s">
        <v>831</v>
      </c>
      <c r="B1370">
        <v>1391</v>
      </c>
      <c r="G1370">
        <v>1391</v>
      </c>
    </row>
    <row r="1371" spans="1:7">
      <c r="A1371" t="s">
        <v>1009</v>
      </c>
      <c r="B1371">
        <v>1016</v>
      </c>
      <c r="G1371">
        <v>1016</v>
      </c>
    </row>
    <row r="1372" spans="1:7">
      <c r="A1372" t="s">
        <v>1541</v>
      </c>
      <c r="B1372">
        <v>1287</v>
      </c>
      <c r="C1372">
        <v>575</v>
      </c>
      <c r="D1372">
        <v>857</v>
      </c>
      <c r="E1372">
        <v>668</v>
      </c>
      <c r="F1372">
        <v>1392</v>
      </c>
      <c r="G1372">
        <v>4779</v>
      </c>
    </row>
    <row r="1373" spans="1:7">
      <c r="A1373" t="s">
        <v>1019</v>
      </c>
      <c r="B1373">
        <v>611</v>
      </c>
      <c r="C1373">
        <v>1612</v>
      </c>
      <c r="G1373">
        <v>2223</v>
      </c>
    </row>
    <row r="1374" spans="1:7">
      <c r="A1374" t="s">
        <v>953</v>
      </c>
      <c r="D1374">
        <v>480</v>
      </c>
      <c r="E1374">
        <v>774</v>
      </c>
      <c r="G1374">
        <v>1254</v>
      </c>
    </row>
    <row r="1375" spans="1:7">
      <c r="A1375" t="s">
        <v>472</v>
      </c>
      <c r="B1375">
        <v>4305</v>
      </c>
      <c r="C1375">
        <v>2366</v>
      </c>
      <c r="D1375">
        <v>1337</v>
      </c>
      <c r="E1375">
        <v>1442</v>
      </c>
      <c r="F1375">
        <v>1392</v>
      </c>
      <c r="G1375">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F1380">
        <v>100</v>
      </c>
      <c r="G1380">
        <v>100</v>
      </c>
    </row>
    <row r="1381" spans="1:7">
      <c r="A1381" t="s">
        <v>1541</v>
      </c>
      <c r="B1381">
        <v>167</v>
      </c>
      <c r="C1381">
        <v>487</v>
      </c>
      <c r="D1381">
        <v>263</v>
      </c>
      <c r="E1381">
        <v>399</v>
      </c>
      <c r="F1381">
        <v>278</v>
      </c>
      <c r="G1381">
        <v>1594</v>
      </c>
    </row>
    <row r="1382" spans="1:7">
      <c r="A1382" t="s">
        <v>1019</v>
      </c>
      <c r="B1382">
        <v>1561</v>
      </c>
      <c r="G1382">
        <v>1561</v>
      </c>
    </row>
    <row r="1383" spans="1:7">
      <c r="A1383" t="s">
        <v>953</v>
      </c>
      <c r="B1383">
        <v>570</v>
      </c>
      <c r="G1383">
        <v>570</v>
      </c>
    </row>
    <row r="1384" spans="1:7">
      <c r="A1384" t="s">
        <v>962</v>
      </c>
      <c r="B1384">
        <v>1146</v>
      </c>
      <c r="C1384">
        <v>308</v>
      </c>
      <c r="D1384">
        <v>300</v>
      </c>
      <c r="F1384">
        <v>510</v>
      </c>
      <c r="G1384">
        <v>2264</v>
      </c>
    </row>
    <row r="1385" spans="1:7">
      <c r="A1385" t="s">
        <v>823</v>
      </c>
      <c r="B1385">
        <v>535</v>
      </c>
      <c r="D1385">
        <v>342</v>
      </c>
      <c r="E1385">
        <v>103</v>
      </c>
      <c r="G1385">
        <v>980</v>
      </c>
    </row>
    <row r="1386" spans="1:7">
      <c r="A1386" t="s">
        <v>1542</v>
      </c>
      <c r="B1386">
        <v>606</v>
      </c>
      <c r="C1386">
        <v>459</v>
      </c>
      <c r="D1386">
        <v>243</v>
      </c>
      <c r="E1386">
        <v>778</v>
      </c>
      <c r="F1386">
        <v>664</v>
      </c>
      <c r="G1386">
        <v>2750</v>
      </c>
    </row>
    <row r="1387" spans="1:7">
      <c r="A1387" t="s">
        <v>1012</v>
      </c>
      <c r="C1387">
        <v>1595</v>
      </c>
      <c r="D1387">
        <v>1704</v>
      </c>
      <c r="G1387">
        <v>3299</v>
      </c>
    </row>
    <row r="1388" spans="1:7">
      <c r="A1388" t="s">
        <v>472</v>
      </c>
      <c r="B1388">
        <v>4585</v>
      </c>
      <c r="C1388">
        <v>2849</v>
      </c>
      <c r="D1388">
        <v>2852</v>
      </c>
      <c r="E1388">
        <v>1280</v>
      </c>
      <c r="F1388">
        <v>1552</v>
      </c>
      <c r="G1388">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E1393">
        <v>140</v>
      </c>
      <c r="G1393">
        <v>140</v>
      </c>
    </row>
    <row r="1394" spans="1:7">
      <c r="A1394" t="s">
        <v>950</v>
      </c>
      <c r="B1394">
        <v>326</v>
      </c>
      <c r="G1394">
        <v>326</v>
      </c>
    </row>
    <row r="1395" spans="1:7">
      <c r="A1395" t="s">
        <v>1540</v>
      </c>
      <c r="B1395">
        <v>314</v>
      </c>
      <c r="C1395">
        <v>240</v>
      </c>
      <c r="G1395">
        <v>554</v>
      </c>
    </row>
    <row r="1396" spans="1:7">
      <c r="A1396" t="s">
        <v>1541</v>
      </c>
      <c r="F1396">
        <v>308</v>
      </c>
      <c r="G1396">
        <v>308</v>
      </c>
    </row>
    <row r="1397" spans="1:7">
      <c r="A1397" t="s">
        <v>1019</v>
      </c>
    </row>
    <row r="1398" spans="1:7">
      <c r="A1398" t="s">
        <v>834</v>
      </c>
      <c r="E1398">
        <v>646</v>
      </c>
      <c r="F1398">
        <v>212</v>
      </c>
      <c r="G1398">
        <v>858</v>
      </c>
    </row>
    <row r="1399" spans="1:7">
      <c r="A1399" t="s">
        <v>953</v>
      </c>
      <c r="B1399">
        <v>307</v>
      </c>
      <c r="C1399">
        <v>872</v>
      </c>
      <c r="D1399">
        <v>312</v>
      </c>
      <c r="E1399">
        <v>287</v>
      </c>
      <c r="G1399">
        <v>1778</v>
      </c>
    </row>
    <row r="1400" spans="1:7">
      <c r="A1400" t="s">
        <v>962</v>
      </c>
      <c r="B1400">
        <v>1297</v>
      </c>
      <c r="C1400">
        <v>1300</v>
      </c>
      <c r="E1400">
        <v>1766</v>
      </c>
      <c r="F1400">
        <v>41</v>
      </c>
      <c r="G1400">
        <v>4404</v>
      </c>
    </row>
    <row r="1401" spans="1:7">
      <c r="A1401" t="s">
        <v>1542</v>
      </c>
      <c r="B1401">
        <v>534</v>
      </c>
      <c r="C1401">
        <v>466</v>
      </c>
      <c r="D1401">
        <v>483</v>
      </c>
      <c r="G1401">
        <v>1483</v>
      </c>
    </row>
    <row r="1402" spans="1:7">
      <c r="A1402" t="s">
        <v>1012</v>
      </c>
      <c r="B1402">
        <v>1581</v>
      </c>
      <c r="G1402">
        <v>1581</v>
      </c>
    </row>
    <row r="1403" spans="1:7">
      <c r="A1403" t="s">
        <v>915</v>
      </c>
      <c r="B1403">
        <v>1163</v>
      </c>
      <c r="G1403">
        <v>1163</v>
      </c>
    </row>
    <row r="1404" spans="1:7">
      <c r="A1404" t="s">
        <v>1104</v>
      </c>
      <c r="C1404">
        <v>560</v>
      </c>
      <c r="D1404">
        <v>367</v>
      </c>
      <c r="G1404">
        <v>927</v>
      </c>
    </row>
    <row r="1405" spans="1:7">
      <c r="A1405" t="s">
        <v>828</v>
      </c>
    </row>
    <row r="1406" spans="1:7">
      <c r="A1406" t="s">
        <v>968</v>
      </c>
      <c r="C1406">
        <v>130</v>
      </c>
      <c r="G1406">
        <v>130</v>
      </c>
    </row>
    <row r="1407" spans="1:7">
      <c r="A1407" t="s">
        <v>1543</v>
      </c>
      <c r="D1407">
        <v>86</v>
      </c>
      <c r="G1407">
        <v>86</v>
      </c>
    </row>
    <row r="1408" spans="1:7">
      <c r="A1408" t="s">
        <v>1544</v>
      </c>
      <c r="D1408">
        <v>157</v>
      </c>
      <c r="G1408">
        <v>157</v>
      </c>
    </row>
    <row r="1409" spans="1:7">
      <c r="A1409" t="s">
        <v>1215</v>
      </c>
      <c r="D1409">
        <v>462</v>
      </c>
      <c r="E1409">
        <v>1412</v>
      </c>
      <c r="F1409">
        <v>1376</v>
      </c>
      <c r="G1409">
        <v>3250</v>
      </c>
    </row>
    <row r="1410" spans="1:7">
      <c r="A1410" t="s">
        <v>472</v>
      </c>
      <c r="B1410">
        <v>5522</v>
      </c>
      <c r="C1410">
        <v>3568</v>
      </c>
      <c r="D1410">
        <v>1867</v>
      </c>
      <c r="E1410">
        <v>4251</v>
      </c>
      <c r="F1410">
        <v>1937</v>
      </c>
      <c r="G1410">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row>
    <row r="1416" spans="1:7">
      <c r="A1416" t="s">
        <v>510</v>
      </c>
    </row>
    <row r="1417" spans="1:7">
      <c r="A1417" t="s">
        <v>927</v>
      </c>
      <c r="E1417">
        <v>438</v>
      </c>
      <c r="G1417">
        <v>438</v>
      </c>
    </row>
    <row r="1418" spans="1:7">
      <c r="A1418" t="s">
        <v>950</v>
      </c>
    </row>
    <row r="1419" spans="1:7">
      <c r="A1419" t="s">
        <v>834</v>
      </c>
      <c r="B1419">
        <v>225</v>
      </c>
      <c r="C1419">
        <v>135</v>
      </c>
      <c r="D1419">
        <v>494</v>
      </c>
      <c r="E1419">
        <v>333</v>
      </c>
      <c r="F1419">
        <v>377</v>
      </c>
      <c r="G1419">
        <v>1564</v>
      </c>
    </row>
    <row r="1420" spans="1:7">
      <c r="A1420" t="s">
        <v>953</v>
      </c>
    </row>
    <row r="1421" spans="1:7">
      <c r="A1421" t="s">
        <v>962</v>
      </c>
    </row>
    <row r="1422" spans="1:7">
      <c r="A1422" t="s">
        <v>1215</v>
      </c>
      <c r="D1422">
        <v>2020</v>
      </c>
      <c r="E1422">
        <v>1855</v>
      </c>
      <c r="F1422">
        <v>1609</v>
      </c>
      <c r="G1422">
        <v>5484</v>
      </c>
    </row>
    <row r="1423" spans="1:7">
      <c r="A1423" t="s">
        <v>940</v>
      </c>
      <c r="B1423">
        <v>735</v>
      </c>
      <c r="C1423">
        <v>755</v>
      </c>
      <c r="D1423">
        <v>897</v>
      </c>
      <c r="E1423">
        <v>583</v>
      </c>
      <c r="G1423">
        <v>2970</v>
      </c>
    </row>
    <row r="1424" spans="1:7">
      <c r="A1424" t="s">
        <v>1545</v>
      </c>
      <c r="C1424">
        <v>513</v>
      </c>
      <c r="G1424">
        <v>513</v>
      </c>
    </row>
    <row r="1425" spans="1:7">
      <c r="A1425" t="s">
        <v>835</v>
      </c>
      <c r="D1425">
        <v>172</v>
      </c>
      <c r="G1425">
        <v>172</v>
      </c>
    </row>
    <row r="1426" spans="1:7">
      <c r="A1426" t="s">
        <v>861</v>
      </c>
      <c r="D1426">
        <v>918</v>
      </c>
      <c r="G1426">
        <v>918</v>
      </c>
    </row>
    <row r="1427" spans="1:7">
      <c r="A1427" t="s">
        <v>1220</v>
      </c>
    </row>
    <row r="1428" spans="1:7">
      <c r="A1428" t="s">
        <v>1213</v>
      </c>
      <c r="D1428">
        <v>7</v>
      </c>
      <c r="G1428">
        <v>7</v>
      </c>
    </row>
    <row r="1429" spans="1:7">
      <c r="A1429" t="s">
        <v>1226</v>
      </c>
      <c r="E1429">
        <v>265</v>
      </c>
      <c r="F1429">
        <v>372</v>
      </c>
      <c r="G1429">
        <v>637</v>
      </c>
    </row>
    <row r="1430" spans="1:7">
      <c r="A1430" t="s">
        <v>472</v>
      </c>
      <c r="B1430">
        <v>960</v>
      </c>
      <c r="C1430">
        <v>1403</v>
      </c>
      <c r="D1430">
        <v>4508</v>
      </c>
      <c r="E1430">
        <v>3474</v>
      </c>
      <c r="F1430">
        <v>2358</v>
      </c>
      <c r="G1430">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row>
    <row r="1436" spans="1:7">
      <c r="A1436" t="s">
        <v>834</v>
      </c>
      <c r="B1436">
        <v>526</v>
      </c>
      <c r="C1436">
        <v>36</v>
      </c>
      <c r="D1436">
        <v>12</v>
      </c>
      <c r="G1436">
        <v>574</v>
      </c>
    </row>
    <row r="1437" spans="1:7">
      <c r="A1437" t="s">
        <v>1215</v>
      </c>
      <c r="C1437">
        <v>1420</v>
      </c>
      <c r="D1437">
        <v>1208</v>
      </c>
      <c r="E1437">
        <v>596</v>
      </c>
      <c r="G1437">
        <v>3224</v>
      </c>
    </row>
    <row r="1438" spans="1:7">
      <c r="A1438" t="s">
        <v>1226</v>
      </c>
      <c r="B1438">
        <v>396</v>
      </c>
      <c r="E1438">
        <v>145</v>
      </c>
      <c r="G1438">
        <v>541</v>
      </c>
    </row>
    <row r="1439" spans="1:7">
      <c r="A1439" t="s">
        <v>810</v>
      </c>
      <c r="B1439">
        <v>978</v>
      </c>
      <c r="C1439">
        <v>1555</v>
      </c>
      <c r="D1439">
        <v>1095</v>
      </c>
      <c r="G1439">
        <v>3628</v>
      </c>
    </row>
    <row r="1440" spans="1:7">
      <c r="A1440" t="s">
        <v>1218</v>
      </c>
      <c r="B1440">
        <v>788</v>
      </c>
      <c r="C1440">
        <v>1083</v>
      </c>
      <c r="G1440">
        <v>1871</v>
      </c>
    </row>
    <row r="1441" spans="1:7">
      <c r="A1441" t="s">
        <v>1223</v>
      </c>
      <c r="B1441">
        <v>195</v>
      </c>
      <c r="D1441">
        <v>349</v>
      </c>
      <c r="E1441">
        <v>790</v>
      </c>
      <c r="F1441">
        <v>15</v>
      </c>
      <c r="G1441">
        <v>1349</v>
      </c>
    </row>
    <row r="1442" spans="1:7">
      <c r="A1442" t="s">
        <v>1546</v>
      </c>
      <c r="C1442">
        <v>55</v>
      </c>
      <c r="G1442">
        <v>55</v>
      </c>
    </row>
    <row r="1443" spans="1:7">
      <c r="A1443" t="s">
        <v>886</v>
      </c>
      <c r="C1443">
        <v>551</v>
      </c>
      <c r="D1443">
        <v>1606</v>
      </c>
      <c r="G1443">
        <v>2157</v>
      </c>
    </row>
    <row r="1444" spans="1:7">
      <c r="A1444" t="s">
        <v>895</v>
      </c>
      <c r="F1444">
        <v>752</v>
      </c>
      <c r="G1444">
        <v>752</v>
      </c>
    </row>
    <row r="1445" spans="1:7">
      <c r="A1445" t="s">
        <v>472</v>
      </c>
      <c r="B1445">
        <v>2883</v>
      </c>
      <c r="C1445">
        <v>4700</v>
      </c>
      <c r="D1445">
        <v>4270</v>
      </c>
      <c r="E1445">
        <v>1531</v>
      </c>
      <c r="F1445">
        <v>767</v>
      </c>
      <c r="G1445">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row>
    <row r="1451" spans="1:7">
      <c r="A1451" t="s">
        <v>1527</v>
      </c>
    </row>
    <row r="1452" spans="1:7">
      <c r="A1452" t="s">
        <v>1215</v>
      </c>
    </row>
    <row r="1453" spans="1:7">
      <c r="A1453" t="s">
        <v>1220</v>
      </c>
    </row>
    <row r="1454" spans="1:7">
      <c r="A1454" t="s">
        <v>1213</v>
      </c>
    </row>
    <row r="1455" spans="1:7">
      <c r="A1455" t="s">
        <v>1226</v>
      </c>
    </row>
    <row r="1456" spans="1:7">
      <c r="A1456" t="s">
        <v>810</v>
      </c>
      <c r="C1456">
        <v>400</v>
      </c>
      <c r="G1456">
        <v>400</v>
      </c>
    </row>
    <row r="1457" spans="1:7">
      <c r="A1457" t="s">
        <v>1218</v>
      </c>
    </row>
    <row r="1458" spans="1:7">
      <c r="A1458" t="s">
        <v>1223</v>
      </c>
    </row>
    <row r="1459" spans="1:7">
      <c r="A1459" t="s">
        <v>886</v>
      </c>
    </row>
    <row r="1460" spans="1:7">
      <c r="A1460" t="s">
        <v>895</v>
      </c>
    </row>
    <row r="1461" spans="1:7">
      <c r="A1461" t="s">
        <v>815</v>
      </c>
      <c r="B1461">
        <v>1360</v>
      </c>
      <c r="G1461">
        <v>1360</v>
      </c>
    </row>
    <row r="1462" spans="1:7">
      <c r="A1462" t="s">
        <v>889</v>
      </c>
      <c r="C1462">
        <v>102</v>
      </c>
      <c r="G1462">
        <v>102</v>
      </c>
    </row>
    <row r="1463" spans="1:7">
      <c r="A1463" t="s">
        <v>892</v>
      </c>
      <c r="C1463">
        <v>417</v>
      </c>
      <c r="G1463">
        <v>417</v>
      </c>
    </row>
    <row r="1464" spans="1:7">
      <c r="A1464" t="s">
        <v>821</v>
      </c>
      <c r="D1464">
        <v>1036</v>
      </c>
      <c r="G1464">
        <v>1036</v>
      </c>
    </row>
    <row r="1465" spans="1:7">
      <c r="A1465" t="s">
        <v>825</v>
      </c>
      <c r="F1465">
        <v>891</v>
      </c>
      <c r="G1465">
        <v>891</v>
      </c>
    </row>
    <row r="1466" spans="1:7">
      <c r="A1466" t="s">
        <v>472</v>
      </c>
      <c r="B1466">
        <v>1360</v>
      </c>
      <c r="C1466">
        <v>919</v>
      </c>
      <c r="D1466">
        <v>1036</v>
      </c>
      <c r="F1466">
        <v>891</v>
      </c>
      <c r="G1466">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F1471">
        <v>67</v>
      </c>
      <c r="G1471">
        <v>67</v>
      </c>
    </row>
    <row r="1472" spans="1:7">
      <c r="A1472" t="s">
        <v>1215</v>
      </c>
    </row>
    <row r="1473" spans="1:7">
      <c r="A1473" t="s">
        <v>810</v>
      </c>
    </row>
    <row r="1474" spans="1:7">
      <c r="A1474" t="s">
        <v>815</v>
      </c>
    </row>
    <row r="1475" spans="1:7">
      <c r="A1475" t="s">
        <v>889</v>
      </c>
    </row>
    <row r="1476" spans="1:7">
      <c r="A1476" t="s">
        <v>892</v>
      </c>
    </row>
    <row r="1477" spans="1:7">
      <c r="A1477" t="s">
        <v>825</v>
      </c>
      <c r="B1477">
        <v>2719</v>
      </c>
      <c r="C1477">
        <v>2206</v>
      </c>
      <c r="D1477">
        <v>2612</v>
      </c>
      <c r="E1477">
        <v>1765</v>
      </c>
      <c r="F1477">
        <v>1356</v>
      </c>
      <c r="G1477">
        <v>10658</v>
      </c>
    </row>
    <row r="1478" spans="1:7">
      <c r="A1478" t="s">
        <v>1547</v>
      </c>
    </row>
    <row r="1479" spans="1:7">
      <c r="A1479" t="s">
        <v>794</v>
      </c>
      <c r="E1479">
        <v>407</v>
      </c>
      <c r="G1479">
        <v>407</v>
      </c>
    </row>
    <row r="1480" spans="1:7">
      <c r="A1480" t="s">
        <v>472</v>
      </c>
      <c r="B1480">
        <v>2719</v>
      </c>
      <c r="C1480">
        <v>2206</v>
      </c>
      <c r="D1480">
        <v>2612</v>
      </c>
      <c r="E1480">
        <v>2172</v>
      </c>
      <c r="F1480">
        <v>1423</v>
      </c>
      <c r="G1480">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F1485">
        <v>70</v>
      </c>
      <c r="G1485">
        <v>70</v>
      </c>
    </row>
    <row r="1486" spans="1:7">
      <c r="A1486" t="s">
        <v>835</v>
      </c>
      <c r="B1486">
        <v>572</v>
      </c>
      <c r="C1486">
        <v>776</v>
      </c>
      <c r="D1486">
        <v>1009</v>
      </c>
      <c r="E1486">
        <v>770</v>
      </c>
      <c r="G1486">
        <v>3127</v>
      </c>
    </row>
    <row r="1487" spans="1:7">
      <c r="A1487" t="s">
        <v>821</v>
      </c>
    </row>
    <row r="1488" spans="1:7">
      <c r="A1488" t="s">
        <v>825</v>
      </c>
      <c r="B1488">
        <v>1212</v>
      </c>
      <c r="C1488">
        <v>866</v>
      </c>
      <c r="D1488">
        <v>969</v>
      </c>
      <c r="E1488">
        <v>262</v>
      </c>
      <c r="G1488">
        <v>3309</v>
      </c>
    </row>
    <row r="1489" spans="1:7">
      <c r="A1489" t="s">
        <v>794</v>
      </c>
      <c r="B1489">
        <v>940</v>
      </c>
      <c r="C1489">
        <v>1575</v>
      </c>
      <c r="D1489">
        <v>507</v>
      </c>
      <c r="F1489">
        <v>354</v>
      </c>
      <c r="G1489">
        <v>3376</v>
      </c>
    </row>
    <row r="1490" spans="1:7">
      <c r="A1490" t="s">
        <v>808</v>
      </c>
      <c r="E1490">
        <v>2434</v>
      </c>
      <c r="G1490">
        <v>2434</v>
      </c>
    </row>
    <row r="1491" spans="1:7">
      <c r="A1491" t="s">
        <v>788</v>
      </c>
      <c r="C1491">
        <v>767</v>
      </c>
      <c r="D1491">
        <v>779</v>
      </c>
      <c r="E1491">
        <v>130</v>
      </c>
      <c r="G1491">
        <v>1676</v>
      </c>
    </row>
    <row r="1492" spans="1:7">
      <c r="A1492" t="s">
        <v>879</v>
      </c>
      <c r="F1492">
        <v>339</v>
      </c>
      <c r="G1492">
        <v>339</v>
      </c>
    </row>
    <row r="1493" spans="1:7">
      <c r="A1493" t="s">
        <v>882</v>
      </c>
      <c r="B1493">
        <v>288</v>
      </c>
      <c r="G1493">
        <v>288</v>
      </c>
    </row>
    <row r="1494" spans="1:7">
      <c r="A1494" t="s">
        <v>884</v>
      </c>
      <c r="C1494">
        <v>290</v>
      </c>
      <c r="G1494">
        <v>290</v>
      </c>
    </row>
    <row r="1495" spans="1:7">
      <c r="A1495" t="s">
        <v>864</v>
      </c>
      <c r="D1495">
        <v>390</v>
      </c>
      <c r="F1495">
        <v>8</v>
      </c>
      <c r="G1495">
        <v>398</v>
      </c>
    </row>
    <row r="1496" spans="1:7">
      <c r="A1496" t="s">
        <v>868</v>
      </c>
      <c r="D1496">
        <v>454</v>
      </c>
      <c r="E1496">
        <v>285</v>
      </c>
      <c r="F1496">
        <v>33</v>
      </c>
      <c r="G1496">
        <v>772</v>
      </c>
    </row>
    <row r="1497" spans="1:7">
      <c r="A1497" t="s">
        <v>767</v>
      </c>
      <c r="D1497">
        <v>544</v>
      </c>
      <c r="E1497">
        <v>723</v>
      </c>
      <c r="F1497">
        <v>563</v>
      </c>
      <c r="G1497">
        <v>1830</v>
      </c>
    </row>
    <row r="1498" spans="1:7">
      <c r="A1498" t="s">
        <v>877</v>
      </c>
      <c r="C1498">
        <v>3749</v>
      </c>
      <c r="G1498">
        <v>3749</v>
      </c>
    </row>
    <row r="1499" spans="1:7">
      <c r="A1499" t="s">
        <v>805</v>
      </c>
      <c r="F1499">
        <v>1587</v>
      </c>
      <c r="G1499">
        <v>1587</v>
      </c>
    </row>
    <row r="1500" spans="1:7">
      <c r="A1500" t="s">
        <v>857</v>
      </c>
      <c r="F1500">
        <v>1085</v>
      </c>
      <c r="G1500">
        <v>1085</v>
      </c>
    </row>
    <row r="1501" spans="1:7">
      <c r="A1501" t="s">
        <v>472</v>
      </c>
      <c r="B1501">
        <v>3012</v>
      </c>
      <c r="C1501">
        <v>8023</v>
      </c>
      <c r="D1501">
        <v>4652</v>
      </c>
      <c r="E1501">
        <v>4604</v>
      </c>
      <c r="F1501">
        <v>4039</v>
      </c>
      <c r="G1501">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v>380</v>
      </c>
      <c r="G1506">
        <v>380</v>
      </c>
    </row>
    <row r="1507" spans="1:7">
      <c r="A1507" t="s">
        <v>828</v>
      </c>
      <c r="B1507">
        <v>245</v>
      </c>
      <c r="G1507">
        <v>245</v>
      </c>
    </row>
    <row r="1508" spans="1:7">
      <c r="A1508" t="s">
        <v>794</v>
      </c>
      <c r="B1508">
        <v>864</v>
      </c>
      <c r="C1508">
        <v>674</v>
      </c>
      <c r="D1508">
        <v>724</v>
      </c>
      <c r="E1508">
        <v>165</v>
      </c>
      <c r="G1508">
        <v>2427</v>
      </c>
    </row>
    <row r="1509" spans="1:7">
      <c r="A1509" t="s">
        <v>808</v>
      </c>
      <c r="D1509">
        <v>1012</v>
      </c>
      <c r="G1509">
        <v>1012</v>
      </c>
    </row>
    <row r="1510" spans="1:7">
      <c r="A1510" t="s">
        <v>788</v>
      </c>
      <c r="C1510">
        <v>276</v>
      </c>
      <c r="E1510">
        <v>425</v>
      </c>
      <c r="G1510">
        <v>701</v>
      </c>
    </row>
    <row r="1511" spans="1:7">
      <c r="A1511" t="s">
        <v>864</v>
      </c>
      <c r="B1511">
        <v>615</v>
      </c>
      <c r="C1511">
        <v>349</v>
      </c>
      <c r="G1511">
        <v>964</v>
      </c>
    </row>
    <row r="1512" spans="1:7">
      <c r="A1512" t="s">
        <v>868</v>
      </c>
      <c r="B1512">
        <v>327</v>
      </c>
      <c r="C1512">
        <v>269</v>
      </c>
      <c r="D1512">
        <v>515</v>
      </c>
      <c r="E1512">
        <v>451</v>
      </c>
      <c r="G1512">
        <v>1562</v>
      </c>
    </row>
    <row r="1513" spans="1:7">
      <c r="A1513" t="s">
        <v>767</v>
      </c>
      <c r="B1513">
        <v>1246</v>
      </c>
      <c r="G1513">
        <v>1246</v>
      </c>
    </row>
    <row r="1514" spans="1:7">
      <c r="A1514" t="s">
        <v>805</v>
      </c>
      <c r="B1514">
        <v>1339</v>
      </c>
      <c r="C1514">
        <v>857</v>
      </c>
      <c r="D1514">
        <v>32</v>
      </c>
      <c r="G1514">
        <v>2228</v>
      </c>
    </row>
    <row r="1515" spans="1:7">
      <c r="A1515" t="s">
        <v>857</v>
      </c>
      <c r="E1515">
        <v>2018</v>
      </c>
      <c r="F1515">
        <v>1563</v>
      </c>
      <c r="G1515">
        <v>3581</v>
      </c>
    </row>
    <row r="1516" spans="1:7">
      <c r="A1516" t="s">
        <v>875</v>
      </c>
      <c r="D1516">
        <v>440</v>
      </c>
      <c r="F1516">
        <v>549</v>
      </c>
      <c r="G1516">
        <v>989</v>
      </c>
    </row>
    <row r="1517" spans="1:7">
      <c r="A1517" t="s">
        <v>1548</v>
      </c>
      <c r="D1517">
        <v>641</v>
      </c>
      <c r="G1517">
        <v>641</v>
      </c>
    </row>
    <row r="1518" spans="1:7">
      <c r="A1518" t="s">
        <v>803</v>
      </c>
      <c r="D1518">
        <v>947</v>
      </c>
      <c r="E1518">
        <v>1381</v>
      </c>
      <c r="G1518">
        <v>2328</v>
      </c>
    </row>
    <row r="1519" spans="1:7">
      <c r="A1519" t="s">
        <v>791</v>
      </c>
      <c r="C1519">
        <v>2304</v>
      </c>
      <c r="D1519">
        <v>1216</v>
      </c>
      <c r="E1519">
        <v>2932</v>
      </c>
      <c r="G1519">
        <v>6452</v>
      </c>
    </row>
    <row r="1520" spans="1:7">
      <c r="A1520" t="s">
        <v>770</v>
      </c>
      <c r="C1520">
        <v>708</v>
      </c>
      <c r="D1520">
        <v>697</v>
      </c>
      <c r="G1520">
        <v>1405</v>
      </c>
    </row>
    <row r="1521" spans="1:7">
      <c r="A1521" t="s">
        <v>472</v>
      </c>
      <c r="B1521">
        <v>5016</v>
      </c>
      <c r="C1521">
        <v>5437</v>
      </c>
      <c r="D1521">
        <v>6224</v>
      </c>
      <c r="E1521">
        <v>7372</v>
      </c>
      <c r="F1521">
        <v>2112</v>
      </c>
      <c r="G1521">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E1526">
        <v>513</v>
      </c>
      <c r="G1526">
        <v>513</v>
      </c>
    </row>
    <row r="1527" spans="1:7">
      <c r="A1527" t="s">
        <v>825</v>
      </c>
    </row>
    <row r="1528" spans="1:7">
      <c r="A1528" t="s">
        <v>808</v>
      </c>
      <c r="B1528">
        <v>757</v>
      </c>
      <c r="G1528">
        <v>757</v>
      </c>
    </row>
    <row r="1529" spans="1:7">
      <c r="A1529" t="s">
        <v>788</v>
      </c>
      <c r="C1529">
        <v>110</v>
      </c>
      <c r="G1529">
        <v>110</v>
      </c>
    </row>
    <row r="1530" spans="1:7">
      <c r="A1530" t="s">
        <v>767</v>
      </c>
      <c r="F1530">
        <v>630</v>
      </c>
      <c r="G1530">
        <v>630</v>
      </c>
    </row>
    <row r="1531" spans="1:7">
      <c r="A1531" t="s">
        <v>877</v>
      </c>
      <c r="D1531">
        <v>43</v>
      </c>
      <c r="E1531">
        <v>8</v>
      </c>
      <c r="G1531">
        <v>51</v>
      </c>
    </row>
    <row r="1532" spans="1:7">
      <c r="A1532" t="s">
        <v>857</v>
      </c>
      <c r="B1532">
        <v>699</v>
      </c>
      <c r="C1532">
        <v>463</v>
      </c>
      <c r="D1532">
        <v>561</v>
      </c>
      <c r="E1532">
        <v>129</v>
      </c>
      <c r="G1532">
        <v>1852</v>
      </c>
    </row>
    <row r="1533" spans="1:7">
      <c r="A1533" t="s">
        <v>875</v>
      </c>
      <c r="B1533">
        <v>847</v>
      </c>
      <c r="C1533">
        <v>555</v>
      </c>
      <c r="D1533">
        <v>831</v>
      </c>
      <c r="G1533">
        <v>2233</v>
      </c>
    </row>
    <row r="1534" spans="1:7">
      <c r="A1534" t="s">
        <v>803</v>
      </c>
      <c r="B1534">
        <v>897</v>
      </c>
      <c r="C1534">
        <v>408</v>
      </c>
      <c r="G1534">
        <v>1305</v>
      </c>
    </row>
    <row r="1535" spans="1:7">
      <c r="A1535" t="s">
        <v>791</v>
      </c>
      <c r="B1535">
        <v>350</v>
      </c>
      <c r="G1535">
        <v>350</v>
      </c>
    </row>
    <row r="1536" spans="1:7">
      <c r="A1536" t="s">
        <v>770</v>
      </c>
      <c r="D1536">
        <v>140</v>
      </c>
      <c r="G1536">
        <v>140</v>
      </c>
    </row>
    <row r="1537" spans="1:7">
      <c r="A1537" t="s">
        <v>859</v>
      </c>
      <c r="C1537">
        <v>1174</v>
      </c>
      <c r="D1537">
        <v>1060</v>
      </c>
      <c r="E1537">
        <v>818</v>
      </c>
      <c r="F1537">
        <v>441</v>
      </c>
      <c r="G1537">
        <v>3493</v>
      </c>
    </row>
    <row r="1538" spans="1:7">
      <c r="A1538" t="s">
        <v>700</v>
      </c>
      <c r="C1538">
        <v>521</v>
      </c>
      <c r="D1538">
        <v>701</v>
      </c>
      <c r="E1538">
        <v>707</v>
      </c>
      <c r="F1538">
        <v>512</v>
      </c>
      <c r="G1538">
        <v>2441</v>
      </c>
    </row>
    <row r="1539" spans="1:7">
      <c r="A1539" t="s">
        <v>800</v>
      </c>
      <c r="C1539">
        <v>473</v>
      </c>
      <c r="D1539">
        <v>1258</v>
      </c>
      <c r="E1539">
        <v>1494</v>
      </c>
      <c r="G1539">
        <v>3225</v>
      </c>
    </row>
    <row r="1540" spans="1:7">
      <c r="A1540" t="s">
        <v>619</v>
      </c>
      <c r="D1540">
        <v>873</v>
      </c>
      <c r="E1540">
        <v>449</v>
      </c>
      <c r="G1540">
        <v>1322</v>
      </c>
    </row>
    <row r="1541" spans="1:7">
      <c r="A1541" t="s">
        <v>1549</v>
      </c>
      <c r="F1541">
        <v>1540</v>
      </c>
      <c r="G1541">
        <v>1540</v>
      </c>
    </row>
    <row r="1542" spans="1:7">
      <c r="A1542" t="s">
        <v>472</v>
      </c>
      <c r="B1542">
        <v>3550</v>
      </c>
      <c r="C1542">
        <v>3704</v>
      </c>
      <c r="D1542">
        <v>5467</v>
      </c>
      <c r="E1542">
        <v>4118</v>
      </c>
      <c r="F1542">
        <v>3123</v>
      </c>
      <c r="G1542">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D1547">
        <v>427</v>
      </c>
      <c r="G1547">
        <v>427</v>
      </c>
    </row>
    <row r="1548" spans="1:7">
      <c r="A1548" t="s">
        <v>782</v>
      </c>
    </row>
    <row r="1549" spans="1:7">
      <c r="A1549" t="s">
        <v>823</v>
      </c>
      <c r="D1549">
        <v>258</v>
      </c>
      <c r="G1549">
        <v>258</v>
      </c>
    </row>
    <row r="1550" spans="1:7">
      <c r="A1550" t="s">
        <v>808</v>
      </c>
      <c r="B1550">
        <v>1627</v>
      </c>
      <c r="G1550">
        <v>1627</v>
      </c>
    </row>
    <row r="1551" spans="1:7">
      <c r="A1551" t="s">
        <v>879</v>
      </c>
      <c r="E1551">
        <v>110</v>
      </c>
      <c r="G1551">
        <v>110</v>
      </c>
    </row>
    <row r="1552" spans="1:7">
      <c r="A1552" t="s">
        <v>767</v>
      </c>
      <c r="B1552">
        <v>114</v>
      </c>
      <c r="G1552">
        <v>114</v>
      </c>
    </row>
    <row r="1553" spans="1:7">
      <c r="A1553" t="s">
        <v>875</v>
      </c>
      <c r="B1553">
        <v>217</v>
      </c>
      <c r="G1553">
        <v>217</v>
      </c>
    </row>
    <row r="1554" spans="1:7">
      <c r="A1554" t="s">
        <v>803</v>
      </c>
      <c r="C1554">
        <v>2700</v>
      </c>
      <c r="G1554">
        <v>2700</v>
      </c>
    </row>
    <row r="1555" spans="1:7">
      <c r="A1555" t="s">
        <v>770</v>
      </c>
      <c r="B1555">
        <v>763</v>
      </c>
      <c r="C1555">
        <v>745</v>
      </c>
      <c r="D1555">
        <v>673</v>
      </c>
      <c r="F1555">
        <v>931</v>
      </c>
      <c r="G1555">
        <v>3112</v>
      </c>
    </row>
    <row r="1556" spans="1:7">
      <c r="A1556" t="s">
        <v>859</v>
      </c>
      <c r="C1556">
        <v>679</v>
      </c>
      <c r="D1556">
        <v>263</v>
      </c>
      <c r="E1556">
        <v>46</v>
      </c>
      <c r="G1556">
        <v>988</v>
      </c>
    </row>
    <row r="1557" spans="1:7">
      <c r="A1557" t="s">
        <v>700</v>
      </c>
    </row>
    <row r="1558" spans="1:7">
      <c r="A1558" t="s">
        <v>800</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881</v>
      </c>
      <c r="D1565">
        <v>73</v>
      </c>
      <c r="E1565">
        <v>35</v>
      </c>
      <c r="G1565">
        <v>108</v>
      </c>
    </row>
    <row r="1566" spans="1:7">
      <c r="A1566" t="s">
        <v>780</v>
      </c>
      <c r="D1566">
        <v>292</v>
      </c>
      <c r="F1566">
        <v>2380</v>
      </c>
      <c r="G1566">
        <v>2672</v>
      </c>
    </row>
    <row r="1567" spans="1:7">
      <c r="A1567" t="s">
        <v>812</v>
      </c>
      <c r="E1567">
        <v>145</v>
      </c>
      <c r="G1567">
        <v>145</v>
      </c>
    </row>
    <row r="1568" spans="1:7">
      <c r="A1568" t="s">
        <v>647</v>
      </c>
      <c r="F1568">
        <v>225</v>
      </c>
      <c r="G1568">
        <v>225</v>
      </c>
    </row>
    <row r="1569" spans="1:7">
      <c r="A1569" t="s">
        <v>472</v>
      </c>
      <c r="B1569">
        <v>4799</v>
      </c>
      <c r="C1569">
        <v>6671</v>
      </c>
      <c r="D1569">
        <v>5512</v>
      </c>
      <c r="E1569">
        <v>4699</v>
      </c>
      <c r="F1569">
        <v>6622</v>
      </c>
      <c r="G1569">
        <v>28303</v>
      </c>
    </row>
    <row r="1572" spans="1:7">
      <c r="A1572" s="12" t="s">
        <v>1471</v>
      </c>
      <c r="B1572" s="12" t="s">
        <v>1470</v>
      </c>
    </row>
    <row r="1573" spans="1:7">
      <c r="A1573" s="12" t="s">
        <v>1472</v>
      </c>
      <c r="B1573" s="48">
        <v>46160</v>
      </c>
      <c r="C1573" t="s">
        <v>472</v>
      </c>
    </row>
    <row r="1574" spans="1:7">
      <c r="A1574" t="s">
        <v>877</v>
      </c>
    </row>
    <row r="1575" spans="1:7">
      <c r="A1575" t="s">
        <v>622</v>
      </c>
    </row>
    <row r="1576" spans="1:7">
      <c r="A1576" t="s">
        <v>674</v>
      </c>
    </row>
    <row r="1577" spans="1:7">
      <c r="A1577" t="s">
        <v>542</v>
      </c>
    </row>
    <row r="1578" spans="1:7">
      <c r="A1578" t="s">
        <v>671</v>
      </c>
    </row>
    <row r="1579" spans="1:7">
      <c r="A1579" t="s">
        <v>645</v>
      </c>
    </row>
    <row r="1580" spans="1:7">
      <c r="A1580" t="s">
        <v>614</v>
      </c>
    </row>
    <row r="1581" spans="1:7">
      <c r="A1581" t="s">
        <v>780</v>
      </c>
    </row>
    <row r="1582" spans="1:7">
      <c r="A1582" t="s">
        <v>647</v>
      </c>
    </row>
    <row r="1583" spans="1:7">
      <c r="A1583"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workbookViewId="0">
      <pane ySplit="1" topLeftCell="A3059" activePane="bottomLeft" state="frozen"/>
      <selection pane="bottomLeft" activeCell="A3083" sqref="A30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657</v>
      </c>
      <c r="G818" t="str">
        <f t="shared" si="12"/>
        <v>April</v>
      </c>
    </row>
    <row r="819" spans="1:7">
      <c r="A819" s="616" t="s">
        <v>128</v>
      </c>
      <c r="B819" s="235" t="s">
        <v>1257</v>
      </c>
      <c r="C819" s="23">
        <v>45750</v>
      </c>
      <c r="E819" s="11"/>
      <c r="F819" s="76" t="s">
        <v>657</v>
      </c>
      <c r="G819" t="str">
        <f t="shared" si="12"/>
        <v>April</v>
      </c>
    </row>
    <row r="820" spans="1:7" ht="15.75">
      <c r="A820" s="69" t="s">
        <v>134</v>
      </c>
      <c r="B820" s="175" t="s">
        <v>1479</v>
      </c>
      <c r="C820" s="239">
        <v>45750</v>
      </c>
      <c r="E820" s="11"/>
      <c r="F820" s="76" t="s">
        <v>657</v>
      </c>
      <c r="G820" t="str">
        <f t="shared" si="12"/>
        <v>April</v>
      </c>
    </row>
    <row r="821" spans="1:7">
      <c r="A821" s="234" t="s">
        <v>111</v>
      </c>
      <c r="B821" s="234" t="s">
        <v>1480</v>
      </c>
      <c r="C821" s="23">
        <v>45750</v>
      </c>
      <c r="E821" s="11"/>
      <c r="F821" s="76" t="s">
        <v>657</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657</v>
      </c>
      <c r="G831" t="str">
        <f t="shared" si="12"/>
        <v>April</v>
      </c>
    </row>
    <row r="832" spans="1:7">
      <c r="A832" s="616" t="s">
        <v>128</v>
      </c>
      <c r="B832" s="235" t="s">
        <v>1257</v>
      </c>
      <c r="C832" s="23">
        <v>45751</v>
      </c>
      <c r="E832" s="11"/>
      <c r="F832" s="76" t="s">
        <v>657</v>
      </c>
      <c r="G832" t="str">
        <f t="shared" si="12"/>
        <v>April</v>
      </c>
    </row>
    <row r="833" spans="1:7" ht="15.75">
      <c r="A833" s="69" t="s">
        <v>134</v>
      </c>
      <c r="B833" s="175" t="s">
        <v>1479</v>
      </c>
      <c r="C833" s="239">
        <v>45751</v>
      </c>
      <c r="E833" s="11"/>
      <c r="F833" s="76" t="s">
        <v>657</v>
      </c>
      <c r="G833" t="str">
        <f t="shared" si="12"/>
        <v>April</v>
      </c>
    </row>
    <row r="834" spans="1:7">
      <c r="A834" s="233" t="s">
        <v>111</v>
      </c>
      <c r="B834" s="233" t="s">
        <v>1480</v>
      </c>
      <c r="C834" s="23">
        <v>45751</v>
      </c>
      <c r="E834" s="11"/>
      <c r="F834" s="76" t="s">
        <v>657</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1257</v>
      </c>
      <c r="C855" s="23">
        <v>45755</v>
      </c>
      <c r="E855" s="11"/>
      <c r="F855" s="76" t="s">
        <v>657</v>
      </c>
      <c r="G855" t="str">
        <f t="shared" si="13"/>
        <v>April</v>
      </c>
    </row>
    <row r="856" spans="1:7" ht="15.75">
      <c r="A856" s="69" t="s">
        <v>134</v>
      </c>
      <c r="B856" s="175" t="s">
        <v>1479</v>
      </c>
      <c r="C856" s="239">
        <v>45755</v>
      </c>
      <c r="E856" s="11"/>
      <c r="F856" s="76" t="s">
        <v>657</v>
      </c>
      <c r="G856" t="str">
        <f t="shared" si="13"/>
        <v>April</v>
      </c>
    </row>
    <row r="857" spans="1:7">
      <c r="A857" s="233" t="s">
        <v>111</v>
      </c>
      <c r="B857" s="233" t="s">
        <v>1480</v>
      </c>
      <c r="C857" s="23">
        <v>45755</v>
      </c>
      <c r="E857" s="11"/>
      <c r="F857" s="76" t="s">
        <v>657</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1257</v>
      </c>
      <c r="C866" s="23">
        <v>45756</v>
      </c>
      <c r="E866" s="11"/>
      <c r="F866" s="76" t="s">
        <v>657</v>
      </c>
      <c r="G866" t="str">
        <f t="shared" si="13"/>
        <v>April</v>
      </c>
    </row>
    <row r="867" spans="1:7" ht="15.75">
      <c r="A867" s="69" t="s">
        <v>134</v>
      </c>
      <c r="B867" s="175" t="s">
        <v>1479</v>
      </c>
      <c r="C867" s="239">
        <v>45756</v>
      </c>
      <c r="E867" s="11"/>
      <c r="F867" s="76" t="s">
        <v>657</v>
      </c>
      <c r="G867" t="str">
        <f t="shared" si="13"/>
        <v>April</v>
      </c>
    </row>
    <row r="868" spans="1:7">
      <c r="A868" s="233" t="s">
        <v>111</v>
      </c>
      <c r="B868" s="233" t="s">
        <v>1480</v>
      </c>
      <c r="C868" s="23">
        <v>45756</v>
      </c>
      <c r="E868" s="11"/>
      <c r="F868" s="76" t="s">
        <v>657</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660</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660</v>
      </c>
      <c r="B2542" s="244" t="s">
        <v>52</v>
      </c>
      <c r="C2542" s="23">
        <v>46043</v>
      </c>
      <c r="D2542" s="89">
        <v>408</v>
      </c>
      <c r="F2542" s="1140"/>
      <c r="G2542" t="s">
        <v>2388</v>
      </c>
    </row>
    <row r="2543" spans="1:7">
      <c r="A2543" s="244" t="s">
        <v>666</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666</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660</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660</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660</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663</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663</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663</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782</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663</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663</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660</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663</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767</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767</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767</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767</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770</v>
      </c>
      <c r="B2963" s="240" t="s">
        <v>2556</v>
      </c>
      <c r="C2963" s="23">
        <v>46140</v>
      </c>
      <c r="D2963" s="11">
        <v>540</v>
      </c>
      <c r="G2963" t="s">
        <v>1477</v>
      </c>
    </row>
    <row r="2964" spans="1:7">
      <c r="A2964" s="240" t="s">
        <v>770</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770</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700</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700</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770</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700</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700</v>
      </c>
      <c r="B3023" s="1225" t="s">
        <v>1479</v>
      </c>
      <c r="C3023" s="23">
        <v>46150</v>
      </c>
      <c r="D3023" s="11">
        <v>512</v>
      </c>
      <c r="G3023" t="s">
        <v>2567</v>
      </c>
    </row>
    <row r="3024" spans="1:7">
      <c r="A3024" s="1225" t="s">
        <v>700</v>
      </c>
      <c r="B3024" s="1236" t="s">
        <v>2572</v>
      </c>
      <c r="C3024" s="23">
        <v>46150</v>
      </c>
      <c r="E3024" s="250">
        <v>2142</v>
      </c>
      <c r="F3024" s="11" t="s">
        <v>2576</v>
      </c>
      <c r="G3024" t="s">
        <v>2567</v>
      </c>
    </row>
    <row r="3025" spans="1:7">
      <c r="A3025" s="240" t="s">
        <v>767</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674</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700</v>
      </c>
      <c r="B3032" s="1459" t="s">
        <v>1479</v>
      </c>
      <c r="C3032" s="23">
        <v>46153</v>
      </c>
      <c r="F3032" s="1466" t="s">
        <v>1755</v>
      </c>
      <c r="G3032" t="s">
        <v>2567</v>
      </c>
    </row>
    <row r="3033" spans="1:7">
      <c r="A3033" s="1182" t="s">
        <v>767</v>
      </c>
      <c r="B3033" s="1182" t="s">
        <v>2556</v>
      </c>
      <c r="C3033" s="23">
        <v>46153</v>
      </c>
      <c r="D3033" s="11">
        <v>114</v>
      </c>
      <c r="F3033" s="1465"/>
      <c r="G3033" t="s">
        <v>2567</v>
      </c>
    </row>
    <row r="3034" spans="1:7">
      <c r="A3034" s="1182" t="s">
        <v>770</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671</v>
      </c>
      <c r="B3040" s="1464" t="s">
        <v>2568</v>
      </c>
      <c r="C3040" s="23">
        <v>46154</v>
      </c>
      <c r="D3040" s="89">
        <v>1520</v>
      </c>
      <c r="G3040" t="s">
        <v>2567</v>
      </c>
    </row>
    <row r="3041" spans="1:7">
      <c r="A3041" s="1182" t="s">
        <v>770</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671</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782</v>
      </c>
      <c r="B3051" s="1464" t="s">
        <v>2395</v>
      </c>
      <c r="C3051" s="23">
        <v>46155</v>
      </c>
      <c r="E3051" s="250">
        <v>6032</v>
      </c>
      <c r="F3051" s="11" t="s">
        <v>2579</v>
      </c>
      <c r="G3051" t="s">
        <v>2567</v>
      </c>
    </row>
    <row r="3052" spans="1:7">
      <c r="A3052" s="240" t="s">
        <v>770</v>
      </c>
      <c r="B3052" s="240" t="s">
        <v>2556</v>
      </c>
      <c r="C3052" s="23">
        <v>46155</v>
      </c>
      <c r="D3052" s="11">
        <v>673</v>
      </c>
      <c r="G3052" t="s">
        <v>2567</v>
      </c>
    </row>
    <row r="3053" spans="1:7">
      <c r="A3053" s="244" t="s">
        <v>780</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671</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782</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671</v>
      </c>
      <c r="B3068" s="1237" t="s">
        <v>2568</v>
      </c>
      <c r="C3068" s="23">
        <v>46157</v>
      </c>
      <c r="D3068" s="11">
        <v>770</v>
      </c>
      <c r="G3068" t="s">
        <v>2567</v>
      </c>
    </row>
    <row r="3069" spans="1:7">
      <c r="A3069" s="1237" t="s">
        <v>674</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770</v>
      </c>
      <c r="B3071" s="1182" t="s">
        <v>2556</v>
      </c>
      <c r="C3071" s="23">
        <v>46157</v>
      </c>
      <c r="D3071" s="11">
        <v>931</v>
      </c>
      <c r="G3071" t="s">
        <v>2567</v>
      </c>
    </row>
    <row r="3072" spans="1:7">
      <c r="A3072" s="1183" t="s">
        <v>780</v>
      </c>
      <c r="B3072" s="1183" t="s">
        <v>2556</v>
      </c>
      <c r="C3072" s="23">
        <v>46157</v>
      </c>
      <c r="D3072" s="89">
        <v>2380</v>
      </c>
      <c r="G3072" t="s">
        <v>2567</v>
      </c>
    </row>
    <row r="3073" spans="1:7">
      <c r="A3073" s="1236" t="s">
        <v>542</v>
      </c>
      <c r="B3073" s="1459" t="s">
        <v>1479</v>
      </c>
      <c r="C3073" s="23">
        <v>46160</v>
      </c>
      <c r="G3073" t="s">
        <v>2567</v>
      </c>
    </row>
    <row r="3074" spans="1:7">
      <c r="A3074" s="1224" t="s">
        <v>614</v>
      </c>
      <c r="B3074" s="1224" t="s">
        <v>54</v>
      </c>
      <c r="C3074" s="23">
        <v>46160</v>
      </c>
      <c r="G3074" t="s">
        <v>2567</v>
      </c>
    </row>
    <row r="3075" spans="1:7">
      <c r="A3075" s="1463" t="s">
        <v>622</v>
      </c>
      <c r="B3075" s="1225" t="s">
        <v>471</v>
      </c>
      <c r="C3075" s="23">
        <v>46160</v>
      </c>
      <c r="G3075" t="s">
        <v>2567</v>
      </c>
    </row>
    <row r="3076" spans="1:7">
      <c r="A3076" s="1463" t="s">
        <v>647</v>
      </c>
      <c r="B3076" s="1225" t="s">
        <v>1479</v>
      </c>
      <c r="C3076" s="23">
        <v>46160</v>
      </c>
      <c r="G3076" t="s">
        <v>2567</v>
      </c>
    </row>
    <row r="3077" spans="1:7">
      <c r="A3077" s="1225" t="s">
        <v>645</v>
      </c>
      <c r="B3077" s="1225" t="s">
        <v>54</v>
      </c>
      <c r="C3077" s="23">
        <v>46160</v>
      </c>
      <c r="G3077" t="s">
        <v>2567</v>
      </c>
    </row>
    <row r="3078" spans="1:7">
      <c r="A3078" s="1225" t="s">
        <v>671</v>
      </c>
      <c r="B3078" s="1225" t="s">
        <v>2568</v>
      </c>
      <c r="C3078" s="23">
        <v>46160</v>
      </c>
      <c r="G3078" t="s">
        <v>2567</v>
      </c>
    </row>
    <row r="3079" spans="1:7">
      <c r="A3079" s="1225" t="s">
        <v>674</v>
      </c>
      <c r="B3079" s="1225" t="s">
        <v>2568</v>
      </c>
      <c r="C3079" s="23">
        <v>46160</v>
      </c>
      <c r="G3079" t="s">
        <v>2567</v>
      </c>
    </row>
    <row r="3080" spans="1:7">
      <c r="A3080" s="240" t="s">
        <v>877</v>
      </c>
      <c r="B3080" s="240" t="s">
        <v>2556</v>
      </c>
      <c r="C3080" s="23">
        <v>46160</v>
      </c>
      <c r="G3080" t="s">
        <v>2567</v>
      </c>
    </row>
    <row r="3081" spans="1:7">
      <c r="A3081" s="244" t="s">
        <v>780</v>
      </c>
      <c r="B3081" s="244" t="s">
        <v>2556</v>
      </c>
      <c r="C3081" s="23">
        <v>46160</v>
      </c>
      <c r="G3081"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F1079C4-1101-489E-87DA-09DBAD1F632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2026-05-18T16:23:14Z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