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35" documentId="8_{E14B221E-02E2-46A3-8CEC-C736815F2DD5}" xr6:coauthVersionLast="47" xr6:coauthVersionMax="47" xr10:uidLastSave="{F575F570-8119-4F20-B00A-C7D73C50B25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Footage'!$A$129:$DQ$129</definedName>
    <definedName name="_xlnm._FilterDatabase" localSheetId="5" hidden="1">'UG Condensed'!$A$1:$BE$142</definedName>
  </definedNames>
  <calcPr calcId="191028"/>
  <pivotCaches>
    <pivotCache cacheId="5146" r:id="rId12"/>
    <pivotCache cacheId="5153" r:id="rId13"/>
    <pivotCache cacheId="5158" r:id="rId14"/>
    <pivotCache cacheId="51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Y103" i="2"/>
  <c r="X103"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2" i="2"/>
  <c r="X132" i="2"/>
  <c r="Y133" i="2"/>
  <c r="X133" i="2"/>
  <c r="Y135" i="2"/>
  <c r="X135" i="2"/>
  <c r="Y134" i="2"/>
  <c r="X134" i="2"/>
  <c r="Y100" i="2"/>
  <c r="Y101" i="2"/>
  <c r="Y102" i="2"/>
  <c r="Y104" i="2"/>
  <c r="Y105" i="2"/>
  <c r="Y106" i="2"/>
  <c r="Y107" i="2"/>
  <c r="Y108" i="2"/>
  <c r="Y109" i="2"/>
  <c r="Y110" i="2"/>
  <c r="Y111" i="2"/>
  <c r="Y112" i="2"/>
  <c r="Y113" i="2"/>
  <c r="Y114" i="2"/>
  <c r="Y115" i="2"/>
  <c r="Y116" i="2"/>
  <c r="Y117" i="2"/>
  <c r="Y118" i="2"/>
  <c r="Y119" i="2"/>
  <c r="Y120" i="2"/>
  <c r="Y121" i="2"/>
  <c r="Y122" i="2"/>
  <c r="Y123" i="2"/>
  <c r="Y124" i="2"/>
  <c r="Y125" i="2"/>
  <c r="Y99" i="2"/>
  <c r="Y94" i="2"/>
  <c r="Y136" i="2"/>
  <c r="Y146" i="2"/>
  <c r="Y145" i="2"/>
  <c r="Y144" i="2"/>
  <c r="Y143" i="2"/>
  <c r="Y142" i="2"/>
  <c r="Y141" i="2"/>
  <c r="Y140" i="2"/>
  <c r="Y139" i="2"/>
  <c r="Y137" i="2"/>
  <c r="Y131" i="2"/>
  <c r="Y130"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1" i="2"/>
  <c r="X62" i="2"/>
  <c r="X93" i="2"/>
  <c r="X70" i="2"/>
  <c r="X115" i="2"/>
  <c r="X108" i="2"/>
  <c r="X120" i="2"/>
  <c r="X80" i="2"/>
  <c r="X81" i="2"/>
  <c r="X75" i="2"/>
  <c r="X87" i="2"/>
  <c r="X91" i="2"/>
  <c r="X92" i="2"/>
  <c r="X88" i="2"/>
  <c r="X69" i="2"/>
  <c r="X72" i="2"/>
  <c r="X68" i="2"/>
  <c r="X67" i="2"/>
  <c r="X52" i="2"/>
  <c r="X83" i="2"/>
  <c r="X34" i="2"/>
  <c r="X22" i="2"/>
  <c r="X136" i="2"/>
  <c r="X89" i="2"/>
  <c r="X114" i="2"/>
  <c r="X84" i="2"/>
  <c r="X85" i="2"/>
  <c r="X86" i="2"/>
  <c r="X20" i="2"/>
  <c r="X21" i="2"/>
  <c r="X56" i="2"/>
  <c r="X28" i="2"/>
  <c r="X144" i="2"/>
  <c r="X100" i="2"/>
  <c r="X111" i="2"/>
  <c r="X102" i="2"/>
  <c r="X101" i="2"/>
  <c r="X54" i="2"/>
  <c r="X90" i="2"/>
  <c r="X82" i="2"/>
  <c r="X79" i="2"/>
  <c r="X77" i="2"/>
  <c r="X78" i="2"/>
  <c r="X23" i="2"/>
  <c r="X47" i="2"/>
  <c r="X106" i="2"/>
  <c r="X49" i="2"/>
  <c r="X42" i="2"/>
  <c r="X39" i="2"/>
  <c r="X125" i="2"/>
  <c r="X112" i="2"/>
  <c r="X113" i="2"/>
  <c r="X117" i="2"/>
  <c r="X60" i="2"/>
  <c r="X31" i="2"/>
  <c r="X26" i="2"/>
  <c r="X40" i="2"/>
  <c r="X33" i="2"/>
  <c r="X43" i="2"/>
  <c r="X44" i="2"/>
  <c r="X38" i="2"/>
  <c r="X35" i="2"/>
  <c r="X146" i="2"/>
  <c r="X48" i="2"/>
  <c r="X24" i="2"/>
  <c r="X36" i="2"/>
  <c r="X76" i="2"/>
  <c r="X63" i="2"/>
  <c r="X46" i="2"/>
  <c r="X41" i="2"/>
  <c r="X32" i="2"/>
  <c r="X25" i="2"/>
  <c r="X27" i="2"/>
  <c r="X105" i="2"/>
  <c r="X37" i="2"/>
  <c r="X141" i="2"/>
  <c r="X50" i="2"/>
  <c r="X51" i="2"/>
  <c r="X29" i="2"/>
  <c r="X30" i="2"/>
  <c r="X53" i="2"/>
  <c r="X145" i="2"/>
  <c r="X143" i="2"/>
  <c r="X142" i="2"/>
  <c r="X139" i="2"/>
  <c r="X140" i="2"/>
  <c r="X137" i="2"/>
  <c r="X130" i="2"/>
  <c r="X19" i="2"/>
  <c r="X45" i="2"/>
  <c r="X109" i="2"/>
  <c r="X107" i="2"/>
  <c r="X99" i="2"/>
  <c r="X110" i="2"/>
  <c r="X122" i="2"/>
  <c r="X123" i="2"/>
  <c r="X124" i="2"/>
  <c r="X119"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1"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6"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7"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23"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4"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<sst xmlns="http://schemas.openxmlformats.org/spreadsheetml/2006/main" count="12698" uniqueCount="1525">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</sst>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6" totalsRowShown="0" headerRowDxfId="83" tableBorderDxfId="82">
  <autoFilter ref="A98:AD126"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9:AD147" totalsRowShown="0" headerRowDxfId="70" tableBorderDxfId="69">
  <autoFilter ref="A129:AD147" xr:uid="{58F01DBB-3289-412F-8E25-7586BA9FF5B6}"/>
  <sortState xmlns:xlrd2="http://schemas.microsoft.com/office/spreadsheetml/2017/richdata2" ref="A130:AD147">
    <sortCondition ref="B129: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09-25T16:58:01.72" personId="{79160F3F-A2CD-4B5D-ACD4-80E02EA51DFF}" id="{5FA66F0A-FD19-4BBC-A2A8-C1BA1031066C}">
    <text>9-25-2025 Confirmed Actual Completed Footage.</text>
  </threadedComment>
  <threadedComment ref="Y136" dT="2025-09-25T16:58:39.99" personId="{79160F3F-A2CD-4B5D-ACD4-80E02EA51DFF}" id="{8901EEC9-489F-4DA2-9AA5-CCF399EB842E}">
    <text>9-25-2025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71" activePane="topRight" state="frozen"/>
      <selection pane="topRight" activeCell="C77" sqref="C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76">
        <v>3210</v>
      </c>
      <c r="X52" s="108">
        <f>SUM(V52-W52)</f>
        <v>894</v>
      </c>
      <c r="Y52" s="709">
        <f t="shared" si="5"/>
        <v>0.78216374269005851</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4"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4"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75</v>
      </c>
      <c r="I74" s="925" t="s">
        <v>55</v>
      </c>
      <c r="J74" s="500" t="s">
        <v>63</v>
      </c>
      <c r="K74" s="513"/>
      <c r="L74" s="498">
        <v>45879</v>
      </c>
      <c r="M74" s="500" t="s">
        <v>57</v>
      </c>
      <c r="N74" s="574">
        <v>68151.75</v>
      </c>
      <c r="O74" s="500" t="s">
        <v>57</v>
      </c>
      <c r="P74" s="847" t="s">
        <v>233</v>
      </c>
      <c r="Q74" s="501">
        <v>45881</v>
      </c>
      <c r="R74" s="501"/>
      <c r="S74" s="501"/>
      <c r="T74" s="501"/>
      <c r="U74" s="501"/>
      <c r="V74" s="41">
        <v>5362</v>
      </c>
      <c r="W74" s="494">
        <v>4580</v>
      </c>
      <c r="X74" s="108">
        <f t="shared" si="11"/>
        <v>782</v>
      </c>
      <c r="Y74" s="709">
        <f t="shared" si="9"/>
        <v>0.8541588959343529</v>
      </c>
      <c r="Z74" s="730">
        <v>45926</v>
      </c>
      <c r="AA74" s="368">
        <v>0</v>
      </c>
      <c r="AB74" s="368">
        <v>0</v>
      </c>
      <c r="AC74" s="41">
        <v>0</v>
      </c>
      <c r="AD74" s="175"/>
    </row>
    <row r="75" spans="1:56" ht="24.75" customHeight="1">
      <c r="A75" s="979" t="s">
        <v>234</v>
      </c>
      <c r="B75" s="929" t="s">
        <v>210</v>
      </c>
      <c r="C75" s="489">
        <v>45960</v>
      </c>
      <c r="D75" s="498" t="s">
        <v>235</v>
      </c>
      <c r="E75" s="498">
        <v>45936</v>
      </c>
      <c r="F75" s="497"/>
      <c r="G75" s="924"/>
      <c r="H75" s="930">
        <v>82</v>
      </c>
      <c r="I75" s="925" t="s">
        <v>55</v>
      </c>
      <c r="J75" s="930" t="s">
        <v>63</v>
      </c>
      <c r="K75" s="513"/>
      <c r="L75" s="498">
        <v>45902</v>
      </c>
      <c r="M75" s="925" t="s">
        <v>57</v>
      </c>
      <c r="N75" s="931">
        <v>87830</v>
      </c>
      <c r="O75" s="925" t="s">
        <v>57</v>
      </c>
      <c r="P75" s="847" t="s">
        <v>69</v>
      </c>
      <c r="Q75" s="501">
        <v>45898</v>
      </c>
      <c r="R75" s="501"/>
      <c r="S75" s="501"/>
      <c r="T75" s="501"/>
      <c r="U75" s="501"/>
      <c r="V75" s="852">
        <v>7022</v>
      </c>
      <c r="W75" s="853"/>
      <c r="X75" s="108">
        <f>SUM(V75-W75)</f>
        <v>7022</v>
      </c>
      <c r="Y75" s="709">
        <f t="shared" si="9"/>
        <v>0</v>
      </c>
      <c r="Z75" s="72"/>
      <c r="AA75" s="368">
        <v>0</v>
      </c>
      <c r="AB75" s="368">
        <v>0</v>
      </c>
      <c r="AC75" s="41">
        <v>0</v>
      </c>
      <c r="AD75" s="813" t="s">
        <v>236</v>
      </c>
    </row>
    <row r="76" spans="1:56" ht="24.75" customHeight="1">
      <c r="A76" s="979" t="s">
        <v>237</v>
      </c>
      <c r="B76" s="929" t="s">
        <v>210</v>
      </c>
      <c r="C76" s="489">
        <v>45960</v>
      </c>
      <c r="D76" s="498" t="s">
        <v>229</v>
      </c>
      <c r="E76" s="498">
        <v>45930</v>
      </c>
      <c r="F76" s="497" t="s">
        <v>214</v>
      </c>
      <c r="G76" s="924"/>
      <c r="H76" s="930">
        <v>80</v>
      </c>
      <c r="I76" s="925" t="s">
        <v>55</v>
      </c>
      <c r="J76" s="930" t="s">
        <v>63</v>
      </c>
      <c r="K76" s="925"/>
      <c r="L76" s="498">
        <v>45902</v>
      </c>
      <c r="M76" s="925" t="s">
        <v>57</v>
      </c>
      <c r="N76" s="931">
        <v>90173</v>
      </c>
      <c r="O76" s="925" t="s">
        <v>57</v>
      </c>
      <c r="P76" s="847" t="s">
        <v>69</v>
      </c>
      <c r="Q76" s="501">
        <v>45898</v>
      </c>
      <c r="R76" s="501"/>
      <c r="S76" s="501"/>
      <c r="T76" s="501"/>
      <c r="U76" s="501"/>
      <c r="V76" s="676">
        <v>7009</v>
      </c>
      <c r="W76" s="436"/>
      <c r="X76" s="108">
        <f t="shared" si="11"/>
        <v>7009</v>
      </c>
      <c r="Y76" s="709">
        <f t="shared" si="9"/>
        <v>0</v>
      </c>
      <c r="Z76" s="72"/>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210</v>
      </c>
      <c r="C77" s="489">
        <v>45960</v>
      </c>
      <c r="D77" s="498"/>
      <c r="E77" s="498"/>
      <c r="F77" s="497"/>
      <c r="G77" s="924"/>
      <c r="H77" s="930">
        <v>69</v>
      </c>
      <c r="I77" s="491" t="s">
        <v>55</v>
      </c>
      <c r="J77" s="491" t="s">
        <v>63</v>
      </c>
      <c r="K77" s="491"/>
      <c r="L77" s="498">
        <v>45925</v>
      </c>
      <c r="M77" s="925" t="s">
        <v>57</v>
      </c>
      <c r="N77" s="931">
        <v>51632</v>
      </c>
      <c r="O77" s="925" t="s">
        <v>57</v>
      </c>
      <c r="P77" s="847" t="s">
        <v>69</v>
      </c>
      <c r="Q77" s="501">
        <v>45932</v>
      </c>
      <c r="R77" s="501"/>
      <c r="S77" s="501"/>
      <c r="T77" s="501"/>
      <c r="U77" s="501"/>
      <c r="V77" s="676">
        <v>3997</v>
      </c>
      <c r="W77" s="436"/>
      <c r="X77" s="108">
        <f t="shared" si="11"/>
        <v>3997</v>
      </c>
      <c r="Y77" s="709">
        <f t="shared" si="9"/>
        <v>0</v>
      </c>
      <c r="Z77" s="72"/>
      <c r="AA77" s="368">
        <v>0</v>
      </c>
      <c r="AB77" s="368">
        <v>0</v>
      </c>
      <c r="AC77" s="692">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74</v>
      </c>
      <c r="I78" s="491" t="s">
        <v>55</v>
      </c>
      <c r="J78" s="491" t="s">
        <v>63</v>
      </c>
      <c r="K78" s="491"/>
      <c r="L78" s="498"/>
      <c r="M78" s="925" t="s">
        <v>57</v>
      </c>
      <c r="N78" s="931">
        <v>47064</v>
      </c>
      <c r="O78" s="925" t="s">
        <v>57</v>
      </c>
      <c r="P78" s="847" t="s">
        <v>69</v>
      </c>
      <c r="Q78" s="501">
        <v>45932</v>
      </c>
      <c r="R78" s="501"/>
      <c r="S78" s="501"/>
      <c r="T78" s="501"/>
      <c r="U78" s="501"/>
      <c r="V78" s="676">
        <v>4366</v>
      </c>
      <c r="W78" s="436"/>
      <c r="X78" s="108">
        <f t="shared" si="11"/>
        <v>4366</v>
      </c>
      <c r="Y78" s="709">
        <f t="shared" si="9"/>
        <v>0</v>
      </c>
      <c r="Z78" s="72"/>
      <c r="AA78" s="368">
        <v>0</v>
      </c>
      <c r="AB78" s="368">
        <v>0</v>
      </c>
      <c r="AC78" s="692">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81</v>
      </c>
      <c r="I79" s="491" t="s">
        <v>55</v>
      </c>
      <c r="J79" s="491" t="s">
        <v>63</v>
      </c>
      <c r="K79" s="491"/>
      <c r="L79" s="498"/>
      <c r="M79" s="925" t="s">
        <v>57</v>
      </c>
      <c r="N79" s="931">
        <v>68962</v>
      </c>
      <c r="O79" s="925" t="s">
        <v>57</v>
      </c>
      <c r="P79" s="847" t="s">
        <v>69</v>
      </c>
      <c r="Q79" s="501">
        <v>45932</v>
      </c>
      <c r="R79" s="501"/>
      <c r="S79" s="501"/>
      <c r="T79" s="501"/>
      <c r="U79" s="501"/>
      <c r="V79" s="676">
        <v>5333</v>
      </c>
      <c r="W79" s="436"/>
      <c r="X79" s="108">
        <f t="shared" si="11"/>
        <v>5333</v>
      </c>
      <c r="Y79" s="709">
        <f t="shared" si="9"/>
        <v>0</v>
      </c>
      <c r="Z79" s="72"/>
      <c r="AA79" s="368">
        <v>0</v>
      </c>
      <c r="AB79" s="368">
        <v>0</v>
      </c>
      <c r="AC79" s="692">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45960</v>
      </c>
      <c r="D80" s="498"/>
      <c r="E80" s="498"/>
      <c r="F80" s="497"/>
      <c r="G80" s="924"/>
      <c r="H80" s="930">
        <v>80</v>
      </c>
      <c r="I80" s="925" t="s">
        <v>55</v>
      </c>
      <c r="J80" s="930" t="s">
        <v>63</v>
      </c>
      <c r="K80" s="925"/>
      <c r="L80" s="498">
        <v>45905</v>
      </c>
      <c r="M80" s="925" t="s">
        <v>57</v>
      </c>
      <c r="N80" s="931">
        <v>66674.3</v>
      </c>
      <c r="O80" s="925" t="s">
        <v>57</v>
      </c>
      <c r="P80" s="847" t="s">
        <v>69</v>
      </c>
      <c r="Q80" s="501">
        <v>45922</v>
      </c>
      <c r="R80" s="501"/>
      <c r="S80" s="501"/>
      <c r="T80" s="501"/>
      <c r="U80" s="501"/>
      <c r="V80" s="676">
        <v>4672</v>
      </c>
      <c r="W80" s="436"/>
      <c r="X80" s="108">
        <f>SUM(V80-W80)</f>
        <v>4672</v>
      </c>
      <c r="Y80" s="709">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t="s">
        <v>245</v>
      </c>
      <c r="E81" s="498">
        <v>45937</v>
      </c>
      <c r="F81" s="497" t="s">
        <v>78</v>
      </c>
      <c r="G81" s="924"/>
      <c r="H81" s="930">
        <v>82</v>
      </c>
      <c r="I81" s="925" t="s">
        <v>55</v>
      </c>
      <c r="J81" s="930" t="s">
        <v>63</v>
      </c>
      <c r="K81" s="491"/>
      <c r="L81" s="498">
        <v>45903</v>
      </c>
      <c r="M81" s="925" t="s">
        <v>57</v>
      </c>
      <c r="N81" s="931">
        <v>93666.75</v>
      </c>
      <c r="O81" s="925" t="s">
        <v>57</v>
      </c>
      <c r="P81" s="847" t="s">
        <v>69</v>
      </c>
      <c r="Q81" s="501">
        <v>45897</v>
      </c>
      <c r="R81" s="501"/>
      <c r="S81" s="501"/>
      <c r="T81" s="501"/>
      <c r="U81" s="501"/>
      <c r="V81" s="676">
        <v>7009</v>
      </c>
      <c r="W81" s="436"/>
      <c r="X81" s="108">
        <f>SUM(V81-W81)</f>
        <v>7009</v>
      </c>
      <c r="Y81" s="709">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1" t="s">
        <v>246</v>
      </c>
      <c r="B82" s="929" t="s">
        <v>210</v>
      </c>
      <c r="C82" s="489">
        <v>45991</v>
      </c>
      <c r="D82" s="498"/>
      <c r="E82" s="498"/>
      <c r="F82" s="497"/>
      <c r="G82" s="924"/>
      <c r="H82" s="930">
        <v>48</v>
      </c>
      <c r="I82" s="491" t="s">
        <v>55</v>
      </c>
      <c r="J82" s="491" t="s">
        <v>63</v>
      </c>
      <c r="K82" s="491"/>
      <c r="L82" s="498"/>
      <c r="M82" s="925" t="s">
        <v>57</v>
      </c>
      <c r="N82" s="931">
        <v>39064</v>
      </c>
      <c r="O82" s="925" t="s">
        <v>57</v>
      </c>
      <c r="P82" s="847" t="s">
        <v>69</v>
      </c>
      <c r="Q82" s="501">
        <v>45932</v>
      </c>
      <c r="R82" s="501"/>
      <c r="S82" s="501"/>
      <c r="T82" s="501"/>
      <c r="U82" s="501"/>
      <c r="V82" s="676">
        <v>2982</v>
      </c>
      <c r="W82" s="436"/>
      <c r="X82" s="108">
        <f t="shared" si="11"/>
        <v>2982</v>
      </c>
      <c r="Y82" s="709">
        <f t="shared" si="9"/>
        <v>0</v>
      </c>
      <c r="Z82" s="72"/>
      <c r="AA82" s="368">
        <v>0</v>
      </c>
      <c r="AB82" s="368">
        <v>0</v>
      </c>
      <c r="AC82" s="692">
        <v>0</v>
      </c>
      <c r="AD82" s="496" t="s">
        <v>247</v>
      </c>
      <c r="AE82" s="102"/>
    </row>
    <row r="83" spans="1:56" ht="24.75" customHeight="1">
      <c r="A83" s="980" t="s">
        <v>248</v>
      </c>
      <c r="B83" s="929" t="s">
        <v>210</v>
      </c>
      <c r="C83" s="489">
        <v>46172</v>
      </c>
      <c r="D83" s="498"/>
      <c r="E83" s="498"/>
      <c r="F83" s="497"/>
      <c r="G83" s="924"/>
      <c r="H83" s="930">
        <v>70</v>
      </c>
      <c r="I83" s="925" t="s">
        <v>55</v>
      </c>
      <c r="J83" s="930" t="s">
        <v>63</v>
      </c>
      <c r="K83" s="491" t="s">
        <v>249</v>
      </c>
      <c r="L83" s="498"/>
      <c r="M83" s="925" t="s">
        <v>57</v>
      </c>
      <c r="N83" s="931">
        <v>80624</v>
      </c>
      <c r="O83" s="925" t="s">
        <v>57</v>
      </c>
      <c r="P83" s="847" t="s">
        <v>58</v>
      </c>
      <c r="Q83" s="501"/>
      <c r="R83" s="501"/>
      <c r="S83" s="501"/>
      <c r="T83" s="501"/>
      <c r="U83" s="501"/>
      <c r="V83" s="676">
        <v>6762</v>
      </c>
      <c r="W83" s="436"/>
      <c r="X83" s="108">
        <f t="shared" si="11"/>
        <v>6762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48</v>
      </c>
      <c r="I84" s="925" t="s">
        <v>55</v>
      </c>
      <c r="J84" s="930" t="s">
        <v>63</v>
      </c>
      <c r="K84" s="491" t="s">
        <v>249</v>
      </c>
      <c r="L84" s="498"/>
      <c r="M84" s="925" t="s">
        <v>57</v>
      </c>
      <c r="N84" s="931">
        <v>54814</v>
      </c>
      <c r="O84" s="925" t="s">
        <v>57</v>
      </c>
      <c r="P84" s="847" t="s">
        <v>58</v>
      </c>
      <c r="Q84" s="501"/>
      <c r="R84" s="501"/>
      <c r="S84" s="501"/>
      <c r="T84" s="501"/>
      <c r="U84" s="501"/>
      <c r="V84" s="676">
        <v>4515</v>
      </c>
      <c r="W84" s="436"/>
      <c r="X84" s="108">
        <f t="shared" si="11"/>
        <v>4515</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60</v>
      </c>
      <c r="I85" s="925" t="s">
        <v>55</v>
      </c>
      <c r="J85" s="930" t="s">
        <v>63</v>
      </c>
      <c r="K85" s="491" t="s">
        <v>249</v>
      </c>
      <c r="L85" s="498"/>
      <c r="M85" s="925" t="s">
        <v>57</v>
      </c>
      <c r="N85" s="931">
        <v>76865.5</v>
      </c>
      <c r="O85" s="925" t="s">
        <v>57</v>
      </c>
      <c r="P85" s="847" t="s">
        <v>58</v>
      </c>
      <c r="Q85" s="501"/>
      <c r="R85" s="501"/>
      <c r="S85" s="501"/>
      <c r="T85" s="501"/>
      <c r="U85" s="501"/>
      <c r="V85" s="676">
        <v>5795</v>
      </c>
      <c r="W85" s="436"/>
      <c r="X85" s="108">
        <f t="shared" si="11"/>
        <v>5795</v>
      </c>
      <c r="Y85" s="709">
        <f t="shared" si="9"/>
        <v>0</v>
      </c>
      <c r="Z85" s="72"/>
      <c r="AA85" s="368">
        <v>0</v>
      </c>
      <c r="AB85" s="368">
        <v>0</v>
      </c>
      <c r="AC85" s="692">
        <v>0</v>
      </c>
      <c r="AD85" s="496" t="s">
        <v>252</v>
      </c>
      <c r="AE85" s="102"/>
    </row>
    <row r="86" spans="1:56" ht="24.75" customHeight="1">
      <c r="A86" s="980" t="s">
        <v>254</v>
      </c>
      <c r="B86" s="929" t="s">
        <v>210</v>
      </c>
      <c r="C86" s="489">
        <v>46172</v>
      </c>
      <c r="D86" s="498"/>
      <c r="E86" s="498"/>
      <c r="F86" s="497"/>
      <c r="G86" s="924"/>
      <c r="H86" s="930">
        <v>72</v>
      </c>
      <c r="I86" s="925" t="s">
        <v>55</v>
      </c>
      <c r="J86" s="930" t="s">
        <v>63</v>
      </c>
      <c r="K86" s="491" t="s">
        <v>249</v>
      </c>
      <c r="L86" s="498"/>
      <c r="M86" s="925" t="s">
        <v>57</v>
      </c>
      <c r="N86" s="931">
        <v>85035</v>
      </c>
      <c r="O86" s="925" t="s">
        <v>57</v>
      </c>
      <c r="P86" s="847" t="s">
        <v>58</v>
      </c>
      <c r="Q86" s="501"/>
      <c r="R86" s="501"/>
      <c r="S86" s="501"/>
      <c r="T86" s="501"/>
      <c r="U86" s="501"/>
      <c r="V86" s="676">
        <v>7140</v>
      </c>
      <c r="W86" s="436"/>
      <c r="X86" s="108">
        <f t="shared" si="11"/>
        <v>7140</v>
      </c>
      <c r="Y86" s="709">
        <f t="shared" si="9"/>
        <v>0</v>
      </c>
      <c r="Z86" s="72"/>
      <c r="AA86" s="368">
        <v>0</v>
      </c>
      <c r="AB86" s="368">
        <v>0</v>
      </c>
      <c r="AC86" s="692">
        <v>0</v>
      </c>
      <c r="AD86" s="496" t="s">
        <v>252</v>
      </c>
      <c r="AE86" s="102"/>
    </row>
    <row r="87" spans="1:56" ht="24.75" customHeight="1">
      <c r="A87" s="980" t="s">
        <v>255</v>
      </c>
      <c r="B87" s="929" t="s">
        <v>210</v>
      </c>
      <c r="C87" s="489">
        <v>46111</v>
      </c>
      <c r="D87" s="498"/>
      <c r="E87" s="498"/>
      <c r="F87" s="497"/>
      <c r="G87" s="924"/>
      <c r="H87" s="500">
        <v>0</v>
      </c>
      <c r="I87" s="491" t="s">
        <v>55</v>
      </c>
      <c r="J87" s="491" t="s">
        <v>126</v>
      </c>
      <c r="K87" s="491" t="s">
        <v>127</v>
      </c>
      <c r="L87" s="498"/>
      <c r="M87" s="500" t="s">
        <v>57</v>
      </c>
      <c r="N87" s="574">
        <v>11518.95</v>
      </c>
      <c r="O87" s="500" t="s">
        <v>57</v>
      </c>
      <c r="P87" s="847" t="s">
        <v>58</v>
      </c>
      <c r="Q87" s="501"/>
      <c r="R87" s="501"/>
      <c r="S87" s="501"/>
      <c r="T87" s="501"/>
      <c r="U87" s="501"/>
      <c r="V87" s="41">
        <v>881</v>
      </c>
      <c r="W87" s="494"/>
      <c r="X87" s="108">
        <f>SUM(V87-W87)</f>
        <v>881</v>
      </c>
      <c r="Y87" s="709">
        <f t="shared" si="9"/>
        <v>0</v>
      </c>
      <c r="Z87" s="72"/>
      <c r="AA87" s="368">
        <v>0</v>
      </c>
      <c r="AB87" s="368">
        <v>0</v>
      </c>
      <c r="AC87" s="692">
        <v>0</v>
      </c>
      <c r="AD87" s="496" t="s">
        <v>256</v>
      </c>
      <c r="AE87" s="102"/>
    </row>
    <row r="88" spans="1:56" ht="24.75" customHeight="1">
      <c r="A88" s="979" t="s">
        <v>257</v>
      </c>
      <c r="B88" s="929" t="s">
        <v>210</v>
      </c>
      <c r="C88" s="489">
        <v>45960</v>
      </c>
      <c r="D88" s="497"/>
      <c r="E88" s="498"/>
      <c r="F88" s="497"/>
      <c r="G88" s="920"/>
      <c r="H88" s="500">
        <v>0</v>
      </c>
      <c r="I88" s="925" t="s">
        <v>55</v>
      </c>
      <c r="J88" s="500" t="s">
        <v>63</v>
      </c>
      <c r="K88" s="513"/>
      <c r="L88" s="498"/>
      <c r="M88" s="500" t="s">
        <v>57</v>
      </c>
      <c r="N88" s="574">
        <v>29960</v>
      </c>
      <c r="O88" s="500" t="s">
        <v>57</v>
      </c>
      <c r="P88" s="847" t="s">
        <v>58</v>
      </c>
      <c r="Q88" s="501">
        <v>45922</v>
      </c>
      <c r="R88" s="501"/>
      <c r="S88" s="501"/>
      <c r="T88" s="501"/>
      <c r="U88" s="501"/>
      <c r="V88" s="41">
        <v>2372</v>
      </c>
      <c r="W88" s="494"/>
      <c r="X88" s="108">
        <f t="shared" ref="X88" si="13">SUM(V88-W88)</f>
        <v>2372</v>
      </c>
      <c r="Y88" s="709">
        <f t="shared" si="9"/>
        <v>0</v>
      </c>
      <c r="Z88" s="72"/>
      <c r="AA88" s="368">
        <v>0</v>
      </c>
      <c r="AB88" s="368">
        <v>0</v>
      </c>
      <c r="AC88" s="41">
        <v>0</v>
      </c>
      <c r="AD88" s="175"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50539.6</v>
      </c>
      <c r="O89" s="500" t="s">
        <v>57</v>
      </c>
      <c r="P89" s="847" t="s">
        <v>58</v>
      </c>
      <c r="Q89" s="501"/>
      <c r="R89" s="501"/>
      <c r="S89" s="501"/>
      <c r="T89" s="501"/>
      <c r="U89" s="501"/>
      <c r="V89" s="41">
        <v>4084</v>
      </c>
      <c r="W89" s="494"/>
      <c r="X89" s="108">
        <f t="shared" si="11"/>
        <v>4084</v>
      </c>
      <c r="Y89" s="709">
        <f t="shared" si="9"/>
        <v>0</v>
      </c>
      <c r="Z89" s="72"/>
      <c r="AA89" s="368">
        <v>0</v>
      </c>
      <c r="AB89" s="368">
        <v>0</v>
      </c>
      <c r="AC89" s="41">
        <v>0</v>
      </c>
      <c r="AD89" s="175" t="s">
        <v>260</v>
      </c>
      <c r="AE89" s="102"/>
    </row>
    <row r="90" spans="1:56" ht="24.75" customHeight="1">
      <c r="A90" s="979" t="s">
        <v>261</v>
      </c>
      <c r="B90" s="929" t="s">
        <v>210</v>
      </c>
      <c r="C90" s="489" t="s">
        <v>262</v>
      </c>
      <c r="D90" s="497"/>
      <c r="E90" s="498"/>
      <c r="F90" s="497"/>
      <c r="G90" s="920"/>
      <c r="H90" s="500">
        <v>0</v>
      </c>
      <c r="I90" s="491" t="s">
        <v>55</v>
      </c>
      <c r="J90" s="500" t="s">
        <v>63</v>
      </c>
      <c r="K90" s="491"/>
      <c r="L90" s="498"/>
      <c r="M90" s="500" t="s">
        <v>57</v>
      </c>
      <c r="N90" s="574">
        <v>2670.65</v>
      </c>
      <c r="O90" s="500" t="s">
        <v>57</v>
      </c>
      <c r="P90" s="847" t="s">
        <v>58</v>
      </c>
      <c r="Q90" s="501"/>
      <c r="R90" s="501"/>
      <c r="S90" s="501"/>
      <c r="T90" s="501"/>
      <c r="U90" s="501"/>
      <c r="V90" s="41">
        <v>209</v>
      </c>
      <c r="W90" s="494"/>
      <c r="X90" s="108">
        <f t="shared" si="11"/>
        <v>209</v>
      </c>
      <c r="Y90" s="709">
        <f t="shared" si="9"/>
        <v>0</v>
      </c>
      <c r="Z90" s="72"/>
      <c r="AA90" s="368">
        <v>0</v>
      </c>
      <c r="AB90" s="368">
        <v>0</v>
      </c>
      <c r="AC90" s="692">
        <v>0</v>
      </c>
      <c r="AD90" s="496" t="s">
        <v>218</v>
      </c>
      <c r="AE90" s="102"/>
    </row>
    <row r="91" spans="1:56" ht="24.75" customHeight="1">
      <c r="A91" s="979" t="s">
        <v>263</v>
      </c>
      <c r="B91" s="929" t="s">
        <v>210</v>
      </c>
      <c r="C91" s="489">
        <v>45960</v>
      </c>
      <c r="D91" s="497" t="s">
        <v>77</v>
      </c>
      <c r="E91" s="498">
        <v>45867</v>
      </c>
      <c r="F91" s="497" t="s">
        <v>214</v>
      </c>
      <c r="G91" s="920" t="s">
        <v>264</v>
      </c>
      <c r="H91" s="500">
        <v>0</v>
      </c>
      <c r="I91" s="925" t="s">
        <v>55</v>
      </c>
      <c r="J91" s="500" t="s">
        <v>63</v>
      </c>
      <c r="K91" s="491"/>
      <c r="L91" s="498"/>
      <c r="M91" s="500" t="s">
        <v>57</v>
      </c>
      <c r="N91" s="574">
        <v>144972.5</v>
      </c>
      <c r="O91" s="500" t="s">
        <v>57</v>
      </c>
      <c r="P91" s="847" t="s">
        <v>64</v>
      </c>
      <c r="Q91" s="501">
        <v>45867</v>
      </c>
      <c r="R91" s="501"/>
      <c r="S91" s="501"/>
      <c r="T91" s="501"/>
      <c r="U91" s="501"/>
      <c r="V91" s="41">
        <v>4825</v>
      </c>
      <c r="W91" s="494">
        <v>2563</v>
      </c>
      <c r="X91" s="108">
        <f>SUM(V91-W91)</f>
        <v>2262</v>
      </c>
      <c r="Y91" s="709">
        <f t="shared" si="9"/>
        <v>0.53119170984455955</v>
      </c>
      <c r="Z91" s="730">
        <v>45884</v>
      </c>
      <c r="AA91" s="368">
        <v>0</v>
      </c>
      <c r="AB91" s="368">
        <v>0</v>
      </c>
      <c r="AC91" s="41">
        <v>0</v>
      </c>
      <c r="AD91" s="496"/>
      <c r="AE91" s="102"/>
    </row>
    <row r="92" spans="1:56" ht="24.75" customHeight="1">
      <c r="A92" s="979" t="s">
        <v>265</v>
      </c>
      <c r="B92" s="929" t="s">
        <v>210</v>
      </c>
      <c r="C92" s="489">
        <v>45960</v>
      </c>
      <c r="D92" s="497" t="s">
        <v>245</v>
      </c>
      <c r="E92" s="498">
        <v>45923</v>
      </c>
      <c r="F92" s="497" t="s">
        <v>78</v>
      </c>
      <c r="G92" s="920"/>
      <c r="H92" s="500">
        <v>0</v>
      </c>
      <c r="I92" s="925" t="s">
        <v>55</v>
      </c>
      <c r="J92" s="500" t="s">
        <v>63</v>
      </c>
      <c r="K92" s="491"/>
      <c r="L92" s="498"/>
      <c r="M92" s="500" t="s">
        <v>57</v>
      </c>
      <c r="N92" s="574">
        <v>139581.6</v>
      </c>
      <c r="O92" s="500" t="s">
        <v>57</v>
      </c>
      <c r="P92" s="847" t="s">
        <v>58</v>
      </c>
      <c r="Q92" s="501">
        <v>45918</v>
      </c>
      <c r="R92" s="501"/>
      <c r="S92" s="501"/>
      <c r="T92" s="501"/>
      <c r="U92" s="501"/>
      <c r="V92" s="41">
        <v>11150</v>
      </c>
      <c r="W92" s="494"/>
      <c r="X92" s="108">
        <f t="shared" ref="X92" si="14">SUM(V92-W92)</f>
        <v>11150</v>
      </c>
      <c r="Y92" s="709">
        <f t="shared" si="9"/>
        <v>0</v>
      </c>
      <c r="Z92" s="72"/>
      <c r="AA92" s="368">
        <v>0</v>
      </c>
      <c r="AB92" s="368">
        <v>0</v>
      </c>
      <c r="AC92" s="41">
        <v>0</v>
      </c>
      <c r="AD92" s="175" t="s">
        <v>258</v>
      </c>
      <c r="AE92" s="102"/>
    </row>
    <row r="93" spans="1:56" ht="24.75" customHeight="1">
      <c r="A93" s="979" t="s">
        <v>266</v>
      </c>
      <c r="B93" s="929" t="s">
        <v>210</v>
      </c>
      <c r="C93" s="489">
        <v>46172</v>
      </c>
      <c r="D93" s="497"/>
      <c r="E93" s="498"/>
      <c r="F93" s="497"/>
      <c r="G93" s="920"/>
      <c r="H93" s="500">
        <v>0</v>
      </c>
      <c r="I93" s="925" t="s">
        <v>55</v>
      </c>
      <c r="J93" s="500" t="s">
        <v>63</v>
      </c>
      <c r="K93" s="491"/>
      <c r="L93" s="498"/>
      <c r="M93" s="500" t="s">
        <v>57</v>
      </c>
      <c r="N93" s="574">
        <v>73653.899999999994</v>
      </c>
      <c r="O93" s="500" t="s">
        <v>57</v>
      </c>
      <c r="P93" s="847" t="s">
        <v>58</v>
      </c>
      <c r="Q93" s="501"/>
      <c r="R93" s="501"/>
      <c r="S93" s="501"/>
      <c r="T93" s="501"/>
      <c r="U93" s="501"/>
      <c r="V93" s="41">
        <v>5394</v>
      </c>
      <c r="W93" s="494"/>
      <c r="X93" s="108">
        <f>SUM(V93-W93)</f>
        <v>5394</v>
      </c>
      <c r="Y93" s="709">
        <f t="shared" si="9"/>
        <v>0</v>
      </c>
      <c r="Z93" s="72"/>
      <c r="AA93" s="368">
        <v>0</v>
      </c>
      <c r="AB93" s="368">
        <v>0</v>
      </c>
      <c r="AC93" s="41">
        <v>0</v>
      </c>
      <c r="AD93" s="175"/>
      <c r="AE93" s="102"/>
    </row>
    <row r="94" spans="1:56" ht="24.75" customHeight="1">
      <c r="A94" s="982" t="s">
        <v>267</v>
      </c>
      <c r="B94" s="932" t="s">
        <v>210</v>
      </c>
      <c r="C94" s="933">
        <v>45955</v>
      </c>
      <c r="D94" s="934" t="s">
        <v>140</v>
      </c>
      <c r="E94" s="934">
        <v>45919</v>
      </c>
      <c r="F94" s="934" t="s">
        <v>52</v>
      </c>
      <c r="G94" s="935" t="s">
        <v>268</v>
      </c>
      <c r="H94" s="408">
        <v>0</v>
      </c>
      <c r="I94" s="936" t="s">
        <v>55</v>
      </c>
      <c r="J94" s="408" t="s">
        <v>63</v>
      </c>
      <c r="K94" s="408"/>
      <c r="L94" s="934" t="s">
        <v>52</v>
      </c>
      <c r="M94" s="408" t="s">
        <v>57</v>
      </c>
      <c r="N94" s="937">
        <v>4646.75</v>
      </c>
      <c r="O94" s="408" t="s">
        <v>114</v>
      </c>
      <c r="P94" s="938" t="s">
        <v>58</v>
      </c>
      <c r="Q94" s="635"/>
      <c r="R94" s="635"/>
      <c r="S94" s="635"/>
      <c r="T94" s="635"/>
      <c r="U94" s="635"/>
      <c r="V94" s="639">
        <v>238</v>
      </c>
      <c r="W94" s="639"/>
      <c r="X94" s="108">
        <f t="shared" si="11"/>
        <v>238</v>
      </c>
      <c r="Y94" s="709">
        <f t="shared" si="9"/>
        <v>0</v>
      </c>
      <c r="Z94" s="900"/>
      <c r="AA94" s="640">
        <v>0</v>
      </c>
      <c r="AB94" s="640">
        <v>0</v>
      </c>
      <c r="AC94" s="939">
        <v>0</v>
      </c>
      <c r="AD94" s="940"/>
      <c r="AE94" s="403"/>
    </row>
    <row r="95" spans="1:56" ht="24.75" customHeight="1">
      <c r="A95" s="983"/>
      <c r="B95" s="472"/>
      <c r="C95" s="389"/>
      <c r="D95" s="696"/>
      <c r="E95" s="389"/>
      <c r="F95" s="388"/>
      <c r="G95" s="682"/>
      <c r="H95" s="388"/>
      <c r="I95" s="391"/>
      <c r="J95" s="390"/>
      <c r="K95" s="697"/>
      <c r="L95" s="51"/>
      <c r="M95" s="388"/>
      <c r="N95" s="698"/>
      <c r="O95" s="52"/>
      <c r="P95" s="102"/>
      <c r="Q95" s="699"/>
      <c r="R95" s="700"/>
      <c r="S95" s="700"/>
      <c r="T95" s="700"/>
      <c r="U95" s="700"/>
      <c r="V95" s="701"/>
      <c r="W95" s="701"/>
      <c r="X95" s="976"/>
      <c r="Y95" s="977"/>
      <c r="Z95" s="55"/>
      <c r="AA95" s="150"/>
      <c r="AB95" s="150"/>
      <c r="AC95" s="701"/>
      <c r="AD95" s="456"/>
      <c r="AE95" s="403"/>
    </row>
    <row r="96" spans="1:56" ht="24.75" customHeight="1">
      <c r="A96" s="388"/>
      <c r="B96" s="472"/>
      <c r="C96" s="389"/>
      <c r="D96" s="696"/>
      <c r="E96" s="389"/>
      <c r="F96" s="388"/>
      <c r="G96" s="682"/>
      <c r="H96" s="388"/>
      <c r="I96" s="391"/>
      <c r="J96" s="390"/>
      <c r="K96" s="697"/>
      <c r="L96" s="51"/>
      <c r="M96" s="388"/>
      <c r="N96" s="698"/>
      <c r="O96" s="52"/>
      <c r="P96" s="102"/>
      <c r="Q96" s="699"/>
      <c r="R96" s="700"/>
      <c r="S96" s="700"/>
      <c r="T96" s="700"/>
      <c r="U96" s="700"/>
      <c r="V96" s="701"/>
      <c r="W96" s="701"/>
      <c r="X96" s="701"/>
      <c r="Y96" s="71"/>
      <c r="Z96" s="55"/>
      <c r="AA96" s="150"/>
      <c r="AB96" s="150"/>
      <c r="AC96" s="701"/>
      <c r="AD96" s="456"/>
      <c r="AE96" s="403"/>
    </row>
    <row r="97" spans="1:37" ht="24.75" customHeight="1">
      <c r="A97" s="431" t="s">
        <v>269</v>
      </c>
      <c r="B97" s="432"/>
      <c r="C97" s="432"/>
      <c r="D97" s="432"/>
      <c r="E97" s="433"/>
      <c r="F97" s="431"/>
      <c r="G97" s="431"/>
      <c r="H97" s="432"/>
      <c r="I97" s="432"/>
      <c r="J97" s="432"/>
      <c r="K97" s="432"/>
      <c r="L97" s="431"/>
      <c r="M97" s="432"/>
      <c r="N97" s="580"/>
      <c r="O97" s="691"/>
      <c r="P97" s="702"/>
      <c r="Q97" s="702"/>
      <c r="R97" s="702"/>
      <c r="S97" s="702"/>
      <c r="T97" s="702"/>
      <c r="U97" s="702"/>
      <c r="V97" s="702"/>
      <c r="W97" s="702"/>
      <c r="X97" s="702"/>
      <c r="Y97" s="702"/>
      <c r="Z97" s="702"/>
      <c r="AA97" s="702"/>
      <c r="AB97" s="702"/>
      <c r="AC97" s="702"/>
      <c r="AD97" s="703"/>
      <c r="AE97" s="403"/>
    </row>
    <row r="98" spans="1:37" ht="40.5" customHeight="1">
      <c r="A98" s="547" t="s">
        <v>19</v>
      </c>
      <c r="B98" s="547" t="s">
        <v>20</v>
      </c>
      <c r="C98" s="547" t="s">
        <v>21</v>
      </c>
      <c r="D98" s="547" t="s">
        <v>22</v>
      </c>
      <c r="E98" s="547" t="s">
        <v>23</v>
      </c>
      <c r="F98" s="547" t="s">
        <v>24</v>
      </c>
      <c r="G98" s="547" t="s">
        <v>25</v>
      </c>
      <c r="H98" s="547" t="s">
        <v>26</v>
      </c>
      <c r="I98" s="547" t="s">
        <v>27</v>
      </c>
      <c r="J98" s="547" t="s">
        <v>28</v>
      </c>
      <c r="K98" s="547" t="s">
        <v>29</v>
      </c>
      <c r="L98" s="547" t="s">
        <v>30</v>
      </c>
      <c r="M98" s="547" t="s">
        <v>31</v>
      </c>
      <c r="N98" s="581" t="s">
        <v>32</v>
      </c>
      <c r="O98" s="547" t="s">
        <v>33</v>
      </c>
      <c r="P98" s="547" t="s">
        <v>34</v>
      </c>
      <c r="Q98" s="445" t="s">
        <v>35</v>
      </c>
      <c r="R98" s="445" t="s">
        <v>36</v>
      </c>
      <c r="S98" s="445" t="s">
        <v>37</v>
      </c>
      <c r="T98" s="445" t="s">
        <v>38</v>
      </c>
      <c r="U98" s="445" t="s">
        <v>39</v>
      </c>
      <c r="V98" s="445" t="s">
        <v>40</v>
      </c>
      <c r="W98" s="445" t="s">
        <v>41</v>
      </c>
      <c r="X98" s="445" t="s">
        <v>42</v>
      </c>
      <c r="Y98" s="445" t="s">
        <v>43</v>
      </c>
      <c r="Z98" s="445" t="s">
        <v>44</v>
      </c>
      <c r="AA98" s="548" t="s">
        <v>45</v>
      </c>
      <c r="AB98" s="445" t="s">
        <v>46</v>
      </c>
      <c r="AC98" s="445" t="s">
        <v>47</v>
      </c>
      <c r="AD98" s="572" t="s">
        <v>48</v>
      </c>
      <c r="AE98" s="459"/>
      <c r="AF98" s="169"/>
      <c r="AG98" s="169"/>
      <c r="AH98" s="169"/>
      <c r="AI98" s="169"/>
      <c r="AJ98" s="169"/>
    </row>
    <row r="99" spans="1:37" ht="30" customHeight="1">
      <c r="A99" s="522" t="s">
        <v>270</v>
      </c>
      <c r="B99" s="517" t="s">
        <v>210</v>
      </c>
      <c r="C99" s="489">
        <v>45868</v>
      </c>
      <c r="D99" s="497" t="s">
        <v>60</v>
      </c>
      <c r="E99" s="498">
        <v>45716</v>
      </c>
      <c r="F99" s="497" t="s">
        <v>214</v>
      </c>
      <c r="G99" s="633" t="s">
        <v>271</v>
      </c>
      <c r="H99" s="500">
        <v>0</v>
      </c>
      <c r="I99" s="507" t="s">
        <v>272</v>
      </c>
      <c r="J99" s="500" t="s">
        <v>63</v>
      </c>
      <c r="K99" s="513"/>
      <c r="L99" s="489">
        <v>45716</v>
      </c>
      <c r="M99" s="500" t="s">
        <v>57</v>
      </c>
      <c r="N99" s="574">
        <v>64932.55</v>
      </c>
      <c r="O99" s="500" t="s">
        <v>57</v>
      </c>
      <c r="P99" s="667" t="s">
        <v>233</v>
      </c>
      <c r="Q99" s="501">
        <v>45721</v>
      </c>
      <c r="R99" s="501"/>
      <c r="S99" s="501"/>
      <c r="T99" s="501"/>
      <c r="U99" s="501"/>
      <c r="V99" s="41">
        <v>5151</v>
      </c>
      <c r="W99" s="668">
        <v>5127</v>
      </c>
      <c r="X99" s="108">
        <f t="shared" ref="X99:X123" si="15">SUM(V99-W99)</f>
        <v>24</v>
      </c>
      <c r="Y99" s="22">
        <f t="shared" ref="Y99:Y125" si="16">IFERROR($W99/$V99, 0)</f>
        <v>0.99534071054164241</v>
      </c>
      <c r="Z99" s="730">
        <v>45748</v>
      </c>
      <c r="AA99" s="368">
        <v>1</v>
      </c>
      <c r="AB99" s="368">
        <v>1</v>
      </c>
      <c r="AC99" s="41">
        <v>0</v>
      </c>
      <c r="AD99" s="984"/>
      <c r="AK99" s="403"/>
    </row>
    <row r="100" spans="1:37" ht="24.75" customHeight="1">
      <c r="A100" s="941" t="s">
        <v>273</v>
      </c>
      <c r="B100" s="517" t="s">
        <v>210</v>
      </c>
      <c r="C100" s="489">
        <v>45991</v>
      </c>
      <c r="D100" s="498" t="s">
        <v>274</v>
      </c>
      <c r="E100" s="448">
        <v>45707</v>
      </c>
      <c r="F100" s="497" t="s">
        <v>214</v>
      </c>
      <c r="G100" s="518" t="s">
        <v>275</v>
      </c>
      <c r="H100" s="507">
        <v>0</v>
      </c>
      <c r="I100" s="507" t="s">
        <v>272</v>
      </c>
      <c r="J100" s="507" t="s">
        <v>63</v>
      </c>
      <c r="K100" s="507"/>
      <c r="L100" s="498">
        <v>45708</v>
      </c>
      <c r="M100" s="507" t="s">
        <v>57</v>
      </c>
      <c r="N100" s="575">
        <v>87944.4</v>
      </c>
      <c r="O100" s="507" t="s">
        <v>57</v>
      </c>
      <c r="P100" s="667" t="s">
        <v>233</v>
      </c>
      <c r="Q100" s="501">
        <v>45709</v>
      </c>
      <c r="R100" s="501"/>
      <c r="S100" s="501"/>
      <c r="T100" s="501"/>
      <c r="U100" s="501"/>
      <c r="V100" s="519">
        <v>7008</v>
      </c>
      <c r="W100" s="538">
        <v>7258</v>
      </c>
      <c r="X100" s="108">
        <f t="shared" si="15"/>
        <v>-250</v>
      </c>
      <c r="Y100" s="22">
        <f t="shared" si="16"/>
        <v>1.0356735159817352</v>
      </c>
      <c r="Z100" s="730">
        <v>45747</v>
      </c>
      <c r="AA100" s="495">
        <v>1</v>
      </c>
      <c r="AB100" s="495">
        <v>1</v>
      </c>
      <c r="AC100" s="888">
        <v>0</v>
      </c>
      <c r="AD100" s="985" t="s">
        <v>276</v>
      </c>
      <c r="AK100" s="403"/>
    </row>
    <row r="101" spans="1:37" ht="24.75" customHeight="1">
      <c r="A101" s="942" t="s">
        <v>277</v>
      </c>
      <c r="B101" s="517" t="s">
        <v>210</v>
      </c>
      <c r="C101" s="489">
        <v>45991</v>
      </c>
      <c r="D101" s="497" t="s">
        <v>278</v>
      </c>
      <c r="E101" s="498">
        <v>45716</v>
      </c>
      <c r="F101" s="497" t="s">
        <v>78</v>
      </c>
      <c r="G101" s="499" t="s">
        <v>279</v>
      </c>
      <c r="H101" s="500">
        <v>31</v>
      </c>
      <c r="I101" s="507" t="s">
        <v>272</v>
      </c>
      <c r="J101" s="500" t="s">
        <v>63</v>
      </c>
      <c r="K101" s="513"/>
      <c r="L101" s="489">
        <v>45716</v>
      </c>
      <c r="M101" s="500" t="s">
        <v>57</v>
      </c>
      <c r="N101" s="574">
        <v>28777</v>
      </c>
      <c r="O101" s="500" t="s">
        <v>57</v>
      </c>
      <c r="P101" s="667" t="s">
        <v>233</v>
      </c>
      <c r="Q101" s="501">
        <v>45716</v>
      </c>
      <c r="R101" s="501"/>
      <c r="S101" s="501"/>
      <c r="T101" s="501"/>
      <c r="U101" s="501"/>
      <c r="V101" s="41">
        <v>2315</v>
      </c>
      <c r="W101" s="668">
        <v>2509</v>
      </c>
      <c r="X101" s="108">
        <f t="shared" si="15"/>
        <v>-194</v>
      </c>
      <c r="Y101" s="22">
        <f t="shared" si="16"/>
        <v>1.0838012958963283</v>
      </c>
      <c r="Z101" s="730">
        <v>45862</v>
      </c>
      <c r="AA101" s="368">
        <v>1</v>
      </c>
      <c r="AB101" s="368">
        <v>1</v>
      </c>
      <c r="AC101" s="41">
        <v>0</v>
      </c>
      <c r="AD101" s="546"/>
      <c r="AK101" s="403"/>
    </row>
    <row r="102" spans="1:37" ht="24.75" customHeight="1">
      <c r="A102" s="942" t="s">
        <v>280</v>
      </c>
      <c r="B102" s="517" t="s">
        <v>210</v>
      </c>
      <c r="C102" s="489">
        <v>45991</v>
      </c>
      <c r="D102" s="497" t="s">
        <v>274</v>
      </c>
      <c r="E102" s="498">
        <v>45716</v>
      </c>
      <c r="F102" s="497" t="s">
        <v>214</v>
      </c>
      <c r="G102" s="499" t="s">
        <v>281</v>
      </c>
      <c r="H102" s="500">
        <v>44</v>
      </c>
      <c r="I102" s="507" t="s">
        <v>272</v>
      </c>
      <c r="J102" s="500" t="s">
        <v>63</v>
      </c>
      <c r="K102" s="500"/>
      <c r="L102" s="498">
        <v>45716</v>
      </c>
      <c r="M102" s="500" t="s">
        <v>57</v>
      </c>
      <c r="N102" s="574">
        <v>57973.5</v>
      </c>
      <c r="O102" s="500" t="s">
        <v>57</v>
      </c>
      <c r="P102" s="667" t="s">
        <v>233</v>
      </c>
      <c r="Q102" s="501">
        <v>45716</v>
      </c>
      <c r="R102" s="501"/>
      <c r="S102" s="501"/>
      <c r="T102" s="501"/>
      <c r="U102" s="501"/>
      <c r="V102" s="41">
        <v>4885</v>
      </c>
      <c r="W102" s="668">
        <v>4554</v>
      </c>
      <c r="X102" s="108">
        <f t="shared" si="15"/>
        <v>331</v>
      </c>
      <c r="Y102" s="22">
        <f t="shared" si="16"/>
        <v>0.93224155578300916</v>
      </c>
      <c r="Z102" s="730">
        <v>45741</v>
      </c>
      <c r="AA102" s="368">
        <v>1</v>
      </c>
      <c r="AB102" s="368">
        <v>1</v>
      </c>
      <c r="AC102" s="41">
        <v>0</v>
      </c>
      <c r="AD102" s="546"/>
      <c r="AK102" s="403"/>
    </row>
    <row r="103" spans="1:37" ht="24.75" customHeight="1">
      <c r="A103" s="1068" t="s">
        <v>282</v>
      </c>
      <c r="B103" s="929" t="s">
        <v>210</v>
      </c>
      <c r="C103" s="489">
        <v>45991</v>
      </c>
      <c r="D103" s="497" t="s">
        <v>229</v>
      </c>
      <c r="E103" s="498">
        <v>45880</v>
      </c>
      <c r="F103" s="497" t="s">
        <v>214</v>
      </c>
      <c r="G103" s="920" t="s">
        <v>283</v>
      </c>
      <c r="H103" s="500">
        <v>57</v>
      </c>
      <c r="I103" s="925" t="s">
        <v>55</v>
      </c>
      <c r="J103" s="500" t="s">
        <v>63</v>
      </c>
      <c r="K103" s="513"/>
      <c r="L103" s="498">
        <v>45863</v>
      </c>
      <c r="M103" s="500" t="s">
        <v>57</v>
      </c>
      <c r="N103" s="574">
        <v>49223.7</v>
      </c>
      <c r="O103" s="500" t="s">
        <v>57</v>
      </c>
      <c r="P103" s="667" t="s">
        <v>233</v>
      </c>
      <c r="Q103" s="501">
        <v>45863</v>
      </c>
      <c r="R103" s="501"/>
      <c r="S103" s="501"/>
      <c r="T103" s="501"/>
      <c r="U103" s="501"/>
      <c r="V103" s="494">
        <v>3394</v>
      </c>
      <c r="W103" s="538">
        <v>3394</v>
      </c>
      <c r="X103" s="108">
        <f t="shared" si="15"/>
        <v>0</v>
      </c>
      <c r="Y103" s="709">
        <f t="shared" si="16"/>
        <v>1</v>
      </c>
      <c r="Z103" s="730">
        <v>45916</v>
      </c>
      <c r="AA103" s="368">
        <v>0</v>
      </c>
      <c r="AB103" s="368">
        <v>0</v>
      </c>
      <c r="AC103" s="41">
        <v>0</v>
      </c>
      <c r="AD103" s="175" t="s">
        <v>284</v>
      </c>
      <c r="AK103" s="403"/>
    </row>
    <row r="104" spans="1:37" ht="24.75" customHeight="1">
      <c r="A104" s="522" t="s">
        <v>285</v>
      </c>
      <c r="B104" s="919" t="s">
        <v>50</v>
      </c>
      <c r="C104" s="489">
        <v>45960</v>
      </c>
      <c r="D104" s="487" t="s">
        <v>245</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274</v>
      </c>
      <c r="E105" s="498">
        <v>45866</v>
      </c>
      <c r="F105" s="497" t="s">
        <v>214</v>
      </c>
      <c r="G105" s="499" t="s">
        <v>288</v>
      </c>
      <c r="H105" s="500">
        <v>0</v>
      </c>
      <c r="I105" s="507" t="s">
        <v>272</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272</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272</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272</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272</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272</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272</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272</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272</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272</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272</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272</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272</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272</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272</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272</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272</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45698</v>
      </c>
      <c r="F122" s="523" t="s">
        <v>67</v>
      </c>
      <c r="G122" s="542" t="s">
        <v>336</v>
      </c>
      <c r="H122" s="531">
        <v>89</v>
      </c>
      <c r="I122" s="531" t="s">
        <v>272</v>
      </c>
      <c r="J122" s="531" t="s">
        <v>63</v>
      </c>
      <c r="K122" s="531"/>
      <c r="L122" s="541">
        <v>45695</v>
      </c>
      <c r="M122" s="531" t="s">
        <v>57</v>
      </c>
      <c r="N122" s="579">
        <v>89698.5</v>
      </c>
      <c r="O122" s="531" t="s">
        <v>57</v>
      </c>
      <c r="P122" s="671" t="s">
        <v>233</v>
      </c>
      <c r="Q122" s="501">
        <v>45694</v>
      </c>
      <c r="R122" s="501">
        <v>45917</v>
      </c>
      <c r="S122" s="501">
        <v>45936</v>
      </c>
      <c r="T122" s="501"/>
      <c r="U122" s="501"/>
      <c r="V122" s="519">
        <v>7562</v>
      </c>
      <c r="W122" s="538">
        <v>6528</v>
      </c>
      <c r="X122" s="108">
        <f t="shared" si="15"/>
        <v>1034</v>
      </c>
      <c r="Y122" s="22">
        <f t="shared" si="16"/>
        <v>0.86326368685532928</v>
      </c>
      <c r="Z122" s="730">
        <v>45709</v>
      </c>
      <c r="AA122" s="495">
        <v>1</v>
      </c>
      <c r="AB122" s="495">
        <v>1</v>
      </c>
      <c r="AC122" s="888">
        <v>0</v>
      </c>
      <c r="AD122" s="206" t="s">
        <v>337</v>
      </c>
      <c r="AE122" s="403"/>
    </row>
    <row r="123" spans="1:37" ht="24.75" customHeight="1">
      <c r="A123" s="535" t="s">
        <v>338</v>
      </c>
      <c r="B123" s="540" t="s">
        <v>50</v>
      </c>
      <c r="C123" s="541">
        <v>45688</v>
      </c>
      <c r="D123" s="523" t="s">
        <v>339</v>
      </c>
      <c r="E123" s="541">
        <v>45685</v>
      </c>
      <c r="F123" s="541" t="s">
        <v>340</v>
      </c>
      <c r="G123" s="542" t="s">
        <v>341</v>
      </c>
      <c r="H123" s="118">
        <v>86</v>
      </c>
      <c r="I123" s="531" t="s">
        <v>342</v>
      </c>
      <c r="J123" s="118" t="s">
        <v>63</v>
      </c>
      <c r="K123" s="118"/>
      <c r="L123" s="523">
        <v>45677</v>
      </c>
      <c r="M123" s="531" t="s">
        <v>57</v>
      </c>
      <c r="N123" s="577">
        <v>78075.5</v>
      </c>
      <c r="O123" s="531" t="s">
        <v>57</v>
      </c>
      <c r="P123" s="671" t="s">
        <v>233</v>
      </c>
      <c r="Q123" s="501">
        <v>45675</v>
      </c>
      <c r="R123" s="501">
        <v>45870</v>
      </c>
      <c r="S123" s="501">
        <v>45887</v>
      </c>
      <c r="T123" s="501"/>
      <c r="U123" s="493">
        <v>45894</v>
      </c>
      <c r="V123" s="41">
        <v>6526</v>
      </c>
      <c r="W123" s="668">
        <v>6217</v>
      </c>
      <c r="X123" s="108">
        <f t="shared" si="15"/>
        <v>309</v>
      </c>
      <c r="Y123" s="709">
        <f t="shared" si="16"/>
        <v>0.95265093472264784</v>
      </c>
      <c r="Z123" s="730">
        <v>45685</v>
      </c>
      <c r="AA123" s="495">
        <v>1</v>
      </c>
      <c r="AB123" s="495">
        <v>1</v>
      </c>
      <c r="AC123" s="888">
        <v>0</v>
      </c>
      <c r="AD123" s="178"/>
      <c r="AE123" s="403"/>
      <c r="AF123" s="43"/>
    </row>
    <row r="124" spans="1:37" ht="24.75" customHeight="1">
      <c r="A124" s="669" t="s">
        <v>343</v>
      </c>
      <c r="B124" s="488" t="s">
        <v>50</v>
      </c>
      <c r="C124" s="498">
        <v>45742</v>
      </c>
      <c r="D124" s="498" t="s">
        <v>344</v>
      </c>
      <c r="E124" s="448">
        <v>45680</v>
      </c>
      <c r="F124" s="497" t="s">
        <v>72</v>
      </c>
      <c r="G124" s="518" t="s">
        <v>345</v>
      </c>
      <c r="H124" s="500">
        <v>79</v>
      </c>
      <c r="I124" s="507" t="s">
        <v>342</v>
      </c>
      <c r="J124" s="500" t="s">
        <v>63</v>
      </c>
      <c r="K124" s="500"/>
      <c r="L124" s="487" t="s">
        <v>233</v>
      </c>
      <c r="M124" s="507" t="s">
        <v>57</v>
      </c>
      <c r="N124" s="574">
        <v>64790.5</v>
      </c>
      <c r="O124" s="507" t="s">
        <v>57</v>
      </c>
      <c r="P124" s="667" t="s">
        <v>233</v>
      </c>
      <c r="Q124" s="501">
        <v>45675</v>
      </c>
      <c r="R124" s="501">
        <v>45917</v>
      </c>
      <c r="S124" s="501">
        <v>45931</v>
      </c>
      <c r="T124" s="501"/>
      <c r="U124" s="501"/>
      <c r="V124" s="41">
        <v>4975</v>
      </c>
      <c r="W124" s="668">
        <v>4794</v>
      </c>
      <c r="X124" s="108">
        <f>SUM(V124-W124)</f>
        <v>181</v>
      </c>
      <c r="Y124" s="22">
        <f t="shared" si="16"/>
        <v>0.96361809045226132</v>
      </c>
      <c r="Z124" s="730">
        <v>45680</v>
      </c>
      <c r="AA124" s="368">
        <v>0</v>
      </c>
      <c r="AB124" s="368">
        <v>0</v>
      </c>
      <c r="AC124" s="888">
        <v>0</v>
      </c>
      <c r="AD124" s="178" t="s">
        <v>346</v>
      </c>
      <c r="AE124" s="403"/>
    </row>
    <row r="125" spans="1:37" ht="24.75" customHeight="1">
      <c r="A125" s="942" t="s">
        <v>347</v>
      </c>
      <c r="B125" s="488" t="s">
        <v>50</v>
      </c>
      <c r="C125" s="489">
        <v>45991</v>
      </c>
      <c r="D125" s="497" t="s">
        <v>348</v>
      </c>
      <c r="E125" s="448">
        <v>45735</v>
      </c>
      <c r="F125" s="497" t="s">
        <v>72</v>
      </c>
      <c r="G125" s="499" t="s">
        <v>349</v>
      </c>
      <c r="H125" s="500">
        <v>70</v>
      </c>
      <c r="I125" s="492" t="s">
        <v>272</v>
      </c>
      <c r="J125" s="500" t="s">
        <v>63</v>
      </c>
      <c r="K125" s="500"/>
      <c r="L125" s="489">
        <v>45716</v>
      </c>
      <c r="M125" s="500" t="s">
        <v>57</v>
      </c>
      <c r="N125" s="574">
        <v>56262.5</v>
      </c>
      <c r="O125" s="500" t="s">
        <v>57</v>
      </c>
      <c r="P125" s="765" t="s">
        <v>233</v>
      </c>
      <c r="Q125" s="501">
        <v>45744</v>
      </c>
      <c r="R125" s="501">
        <v>45917</v>
      </c>
      <c r="S125" s="501">
        <v>45930</v>
      </c>
      <c r="T125" s="501"/>
      <c r="U125" s="501"/>
      <c r="V125" s="506">
        <v>4870</v>
      </c>
      <c r="W125" s="668">
        <v>5044</v>
      </c>
      <c r="X125" s="108">
        <f t="shared" ref="X125" si="19">SUM(V125-W125)</f>
        <v>-174</v>
      </c>
      <c r="Y125" s="709">
        <f t="shared" si="16"/>
        <v>1.0357289527720739</v>
      </c>
      <c r="Z125" s="730">
        <v>45754</v>
      </c>
      <c r="AA125" s="368">
        <v>0</v>
      </c>
      <c r="AB125" s="368">
        <v>0</v>
      </c>
      <c r="AC125" s="41">
        <v>0</v>
      </c>
      <c r="AD125" s="988" t="s">
        <v>350</v>
      </c>
      <c r="AE125" s="403"/>
    </row>
    <row r="126" spans="1:37" ht="24.75" customHeight="1">
      <c r="A126" s="989"/>
      <c r="B126" s="169"/>
      <c r="C126" s="169"/>
      <c r="D126" s="169"/>
      <c r="E126" s="169"/>
      <c r="F126" s="989"/>
      <c r="G126" s="989"/>
      <c r="H126" s="169"/>
      <c r="I126" s="169"/>
      <c r="J126" s="169"/>
      <c r="K126" s="169"/>
      <c r="L126" s="989"/>
      <c r="M126" s="169"/>
      <c r="N126" s="990"/>
      <c r="O126" s="169"/>
      <c r="P126" s="169"/>
      <c r="Q126" s="169"/>
      <c r="R126" s="169"/>
      <c r="S126" s="169"/>
      <c r="T126" s="169"/>
      <c r="U126" s="991"/>
      <c r="V126" s="169"/>
      <c r="W126" s="169"/>
      <c r="X126" s="991"/>
      <c r="Y126" s="991"/>
      <c r="Z126" s="991"/>
      <c r="AA126" s="991"/>
      <c r="AB126" s="991"/>
      <c r="AC126" s="169"/>
      <c r="AD126" s="430"/>
    </row>
    <row r="127" spans="1:37" ht="24.75" customHeight="1"/>
    <row r="128" spans="1:37" ht="24.75" customHeight="1">
      <c r="A128" s="55" t="s">
        <v>351</v>
      </c>
    </row>
    <row r="129" spans="1:31" ht="24.75" customHeight="1">
      <c r="A129" s="547" t="s">
        <v>19</v>
      </c>
      <c r="B129" s="547" t="s">
        <v>20</v>
      </c>
      <c r="C129" s="547" t="s">
        <v>21</v>
      </c>
      <c r="D129" s="547" t="s">
        <v>22</v>
      </c>
      <c r="E129" s="547" t="s">
        <v>23</v>
      </c>
      <c r="F129" s="547" t="s">
        <v>24</v>
      </c>
      <c r="G129" s="547" t="s">
        <v>25</v>
      </c>
      <c r="H129" s="547" t="s">
        <v>26</v>
      </c>
      <c r="I129" s="547" t="s">
        <v>27</v>
      </c>
      <c r="J129" s="547" t="s">
        <v>28</v>
      </c>
      <c r="K129" s="547" t="s">
        <v>29</v>
      </c>
      <c r="L129" s="547" t="s">
        <v>30</v>
      </c>
      <c r="M129" s="547" t="s">
        <v>31</v>
      </c>
      <c r="N129" s="581" t="s">
        <v>32</v>
      </c>
      <c r="O129" s="547" t="s">
        <v>33</v>
      </c>
      <c r="P129" s="547" t="s">
        <v>34</v>
      </c>
      <c r="Q129" s="445" t="s">
        <v>35</v>
      </c>
      <c r="R129" s="445" t="s">
        <v>36</v>
      </c>
      <c r="S129" s="445" t="s">
        <v>37</v>
      </c>
      <c r="T129" s="445" t="s">
        <v>38</v>
      </c>
      <c r="U129" s="445" t="s">
        <v>39</v>
      </c>
      <c r="V129" s="445" t="s">
        <v>40</v>
      </c>
      <c r="W129" s="445" t="s">
        <v>41</v>
      </c>
      <c r="X129" s="445" t="s">
        <v>42</v>
      </c>
      <c r="Y129" s="445" t="s">
        <v>43</v>
      </c>
      <c r="Z129" s="445" t="s">
        <v>44</v>
      </c>
      <c r="AA129" s="548" t="s">
        <v>45</v>
      </c>
      <c r="AB129" s="445" t="s">
        <v>46</v>
      </c>
      <c r="AC129" s="445" t="s">
        <v>47</v>
      </c>
      <c r="AD129" s="992" t="s">
        <v>48</v>
      </c>
    </row>
    <row r="130" spans="1:31" ht="24.75" customHeight="1">
      <c r="A130" s="944" t="s">
        <v>352</v>
      </c>
      <c r="B130" s="929" t="s">
        <v>210</v>
      </c>
      <c r="C130" s="498">
        <v>45807</v>
      </c>
      <c r="D130" s="487" t="s">
        <v>60</v>
      </c>
      <c r="E130" s="497" t="s">
        <v>52</v>
      </c>
      <c r="F130" s="487" t="s">
        <v>340</v>
      </c>
      <c r="G130" s="920" t="s">
        <v>353</v>
      </c>
      <c r="H130" s="491">
        <v>84</v>
      </c>
      <c r="I130" s="925" t="s">
        <v>272</v>
      </c>
      <c r="J130" s="500" t="s">
        <v>63</v>
      </c>
      <c r="K130" s="945"/>
      <c r="L130" s="489">
        <v>45716</v>
      </c>
      <c r="M130" s="500" t="s">
        <v>57</v>
      </c>
      <c r="N130" s="573">
        <v>2812.95</v>
      </c>
      <c r="O130" s="500" t="s">
        <v>57</v>
      </c>
      <c r="P130" s="876" t="s">
        <v>233</v>
      </c>
      <c r="Q130" s="501">
        <v>45792</v>
      </c>
      <c r="R130" s="365"/>
      <c r="S130" s="365"/>
      <c r="T130" s="365"/>
      <c r="U130" s="510" t="s">
        <v>354</v>
      </c>
      <c r="V130" s="41">
        <v>285</v>
      </c>
      <c r="W130" s="946">
        <v>285</v>
      </c>
      <c r="X130" s="494">
        <f>SUM(V130-W130)</f>
        <v>0</v>
      </c>
      <c r="Y130" s="714">
        <f>IFERROR($W130/$V130, 0)</f>
        <v>1</v>
      </c>
      <c r="Z130" s="501">
        <v>45798</v>
      </c>
      <c r="AA130" s="714">
        <v>1</v>
      </c>
      <c r="AB130" s="714">
        <v>1</v>
      </c>
      <c r="AC130" s="494">
        <v>3451</v>
      </c>
      <c r="AD130" s="716"/>
    </row>
    <row r="131" spans="1:31" ht="24.75" customHeight="1">
      <c r="A131" s="947" t="s">
        <v>355</v>
      </c>
      <c r="B131" s="487" t="s">
        <v>122</v>
      </c>
      <c r="C131" s="498">
        <v>45930</v>
      </c>
      <c r="D131" s="489" t="s">
        <v>140</v>
      </c>
      <c r="E131" s="489">
        <v>45896</v>
      </c>
      <c r="F131" s="514" t="s">
        <v>141</v>
      </c>
      <c r="G131" s="487" t="s">
        <v>356</v>
      </c>
      <c r="H131" s="491">
        <v>72</v>
      </c>
      <c r="I131" s="491" t="s">
        <v>272</v>
      </c>
      <c r="J131" s="491" t="s">
        <v>63</v>
      </c>
      <c r="K131" s="491"/>
      <c r="L131" s="489">
        <v>45897</v>
      </c>
      <c r="M131" s="491" t="s">
        <v>57</v>
      </c>
      <c r="N131" s="573">
        <v>50874.95</v>
      </c>
      <c r="O131" s="491" t="s">
        <v>57</v>
      </c>
      <c r="P131" s="876" t="s">
        <v>233</v>
      </c>
      <c r="Q131" s="493">
        <v>45897</v>
      </c>
      <c r="R131" s="505"/>
      <c r="S131" s="505"/>
      <c r="T131" s="505"/>
      <c r="U131" s="510" t="s">
        <v>354</v>
      </c>
      <c r="V131" s="494">
        <v>3012</v>
      </c>
      <c r="W131" s="798">
        <v>3012</v>
      </c>
      <c r="X131" s="494">
        <f>SUM(V131-W131)</f>
        <v>0</v>
      </c>
      <c r="Y131" s="714">
        <f>IFERROR($W131/$V131, 0)</f>
        <v>1</v>
      </c>
      <c r="Z131" s="501">
        <v>45916</v>
      </c>
      <c r="AA131" s="368">
        <v>1</v>
      </c>
      <c r="AB131" s="368">
        <v>1</v>
      </c>
      <c r="AC131" s="692">
        <v>0</v>
      </c>
      <c r="AD131" s="179" t="s">
        <v>357</v>
      </c>
    </row>
    <row r="132" spans="1:31" ht="24.75" customHeight="1">
      <c r="A132" s="944" t="s">
        <v>358</v>
      </c>
      <c r="B132" s="487" t="s">
        <v>122</v>
      </c>
      <c r="C132" s="498">
        <v>45930</v>
      </c>
      <c r="D132" s="489" t="s">
        <v>140</v>
      </c>
      <c r="E132" s="688">
        <v>45910</v>
      </c>
      <c r="F132" s="688" t="s">
        <v>141</v>
      </c>
      <c r="G132" s="487" t="s">
        <v>359</v>
      </c>
      <c r="H132" s="491">
        <v>87</v>
      </c>
      <c r="I132" s="491" t="s">
        <v>272</v>
      </c>
      <c r="J132" s="491" t="s">
        <v>63</v>
      </c>
      <c r="K132" s="491"/>
      <c r="L132" s="489">
        <v>45912</v>
      </c>
      <c r="M132" s="491" t="s">
        <v>57</v>
      </c>
      <c r="N132" s="573">
        <v>60115.95</v>
      </c>
      <c r="O132" s="491" t="s">
        <v>57</v>
      </c>
      <c r="P132" s="876" t="s">
        <v>233</v>
      </c>
      <c r="Q132" s="493">
        <v>45908</v>
      </c>
      <c r="R132" s="493"/>
      <c r="S132" s="493"/>
      <c r="T132" s="493"/>
      <c r="U132" s="510" t="s">
        <v>354</v>
      </c>
      <c r="V132" s="494">
        <v>4774</v>
      </c>
      <c r="W132" s="798">
        <v>4605</v>
      </c>
      <c r="X132" s="108">
        <f t="shared" ref="X132" si="20">SUM(V132-W132)</f>
        <v>169</v>
      </c>
      <c r="Y132" s="22">
        <f t="shared" ref="Y132" si="21">IFERROR($W132/$V132, 0)</f>
        <v>0.96459991621281949</v>
      </c>
      <c r="Z132" s="730">
        <v>45930</v>
      </c>
      <c r="AA132" s="368">
        <v>1</v>
      </c>
      <c r="AB132" s="368">
        <v>1</v>
      </c>
      <c r="AC132" s="692">
        <v>0</v>
      </c>
      <c r="AD132" s="430" t="s">
        <v>360</v>
      </c>
    </row>
    <row r="133" spans="1:31" ht="24.75" customHeight="1">
      <c r="A133" s="947" t="s">
        <v>361</v>
      </c>
      <c r="B133" s="487" t="s">
        <v>122</v>
      </c>
      <c r="C133" s="498">
        <v>45930</v>
      </c>
      <c r="D133" s="489" t="s">
        <v>140</v>
      </c>
      <c r="E133" s="688">
        <v>45910</v>
      </c>
      <c r="F133" s="487" t="s">
        <v>123</v>
      </c>
      <c r="G133" s="735"/>
      <c r="H133" s="491">
        <v>54</v>
      </c>
      <c r="I133" s="713" t="s">
        <v>272</v>
      </c>
      <c r="J133" s="491" t="s">
        <v>63</v>
      </c>
      <c r="K133" s="491"/>
      <c r="L133" s="489">
        <v>45903</v>
      </c>
      <c r="M133" s="491" t="s">
        <v>57</v>
      </c>
      <c r="N133" s="573">
        <v>27186</v>
      </c>
      <c r="O133" s="491" t="s">
        <v>57</v>
      </c>
      <c r="P133" s="876" t="s">
        <v>233</v>
      </c>
      <c r="Q133" s="493">
        <v>45903</v>
      </c>
      <c r="R133" s="586"/>
      <c r="S133" s="586"/>
      <c r="T133" s="586"/>
      <c r="U133" s="510" t="s">
        <v>354</v>
      </c>
      <c r="V133" s="494">
        <v>2084</v>
      </c>
      <c r="W133" s="798">
        <v>2039</v>
      </c>
      <c r="X133" s="108">
        <f t="shared" ref="X133:X146" si="22">SUM(V133-W133)</f>
        <v>45</v>
      </c>
      <c r="Y133" s="709">
        <f t="shared" ref="Y133:Y146" si="23">IFERROR($W133/$V133, 0)</f>
        <v>0.97840690978886757</v>
      </c>
      <c r="Z133" s="730">
        <v>45918</v>
      </c>
      <c r="AA133" s="368">
        <v>1</v>
      </c>
      <c r="AB133" s="368">
        <v>1</v>
      </c>
      <c r="AC133" s="692">
        <v>0</v>
      </c>
      <c r="AD133" s="987" t="s">
        <v>362</v>
      </c>
    </row>
    <row r="134" spans="1:31" ht="24.75" customHeight="1">
      <c r="A134" s="947" t="s">
        <v>363</v>
      </c>
      <c r="B134" s="487" t="s">
        <v>122</v>
      </c>
      <c r="C134" s="498">
        <v>45930</v>
      </c>
      <c r="D134" s="489" t="s">
        <v>140</v>
      </c>
      <c r="E134" s="489">
        <v>45896</v>
      </c>
      <c r="F134" s="514" t="s">
        <v>141</v>
      </c>
      <c r="G134" s="490"/>
      <c r="H134" s="491">
        <v>87</v>
      </c>
      <c r="I134" s="492" t="s">
        <v>272</v>
      </c>
      <c r="J134" s="491" t="s">
        <v>63</v>
      </c>
      <c r="K134" s="491"/>
      <c r="L134" s="489">
        <v>45897</v>
      </c>
      <c r="M134" s="491" t="s">
        <v>57</v>
      </c>
      <c r="N134" s="573">
        <v>52204</v>
      </c>
      <c r="O134" s="491" t="s">
        <v>57</v>
      </c>
      <c r="P134" s="876" t="s">
        <v>233</v>
      </c>
      <c r="Q134" s="493">
        <v>45896</v>
      </c>
      <c r="R134" s="505"/>
      <c r="S134" s="505"/>
      <c r="T134" s="505"/>
      <c r="U134" s="510" t="s">
        <v>354</v>
      </c>
      <c r="V134" s="494">
        <v>4048</v>
      </c>
      <c r="W134" s="798">
        <v>5120</v>
      </c>
      <c r="X134" s="108">
        <f t="shared" si="22"/>
        <v>-1072</v>
      </c>
      <c r="Y134" s="22">
        <f t="shared" si="23"/>
        <v>1.2648221343873518</v>
      </c>
      <c r="Z134" s="730">
        <v>45910</v>
      </c>
      <c r="AA134" s="368">
        <v>1</v>
      </c>
      <c r="AB134" s="368">
        <v>1</v>
      </c>
      <c r="AC134" s="943">
        <v>0</v>
      </c>
      <c r="AD134" s="986" t="s">
        <v>364</v>
      </c>
    </row>
    <row r="135" spans="1:31" ht="24.75" customHeight="1">
      <c r="A135" s="944" t="s">
        <v>365</v>
      </c>
      <c r="B135" s="734" t="s">
        <v>122</v>
      </c>
      <c r="C135" s="498">
        <v>45930</v>
      </c>
      <c r="D135" s="688" t="s">
        <v>77</v>
      </c>
      <c r="E135" s="489">
        <v>45902</v>
      </c>
      <c r="F135" s="487" t="s">
        <v>123</v>
      </c>
      <c r="G135" s="814"/>
      <c r="H135" s="491">
        <v>0</v>
      </c>
      <c r="I135" s="713" t="s">
        <v>272</v>
      </c>
      <c r="J135" s="491" t="s">
        <v>63</v>
      </c>
      <c r="K135" s="491"/>
      <c r="L135" s="498">
        <v>45902</v>
      </c>
      <c r="M135" s="491" t="s">
        <v>57</v>
      </c>
      <c r="N135" s="573">
        <v>5604.6</v>
      </c>
      <c r="O135" s="491" t="s">
        <v>57</v>
      </c>
      <c r="P135" s="876" t="s">
        <v>233</v>
      </c>
      <c r="Q135" s="501">
        <v>45902</v>
      </c>
      <c r="R135" s="493"/>
      <c r="S135" s="493"/>
      <c r="T135" s="493"/>
      <c r="U135" s="510" t="s">
        <v>354</v>
      </c>
      <c r="V135" s="494">
        <v>328</v>
      </c>
      <c r="W135" s="798">
        <v>335</v>
      </c>
      <c r="X135" s="494">
        <f t="shared" si="22"/>
        <v>-7</v>
      </c>
      <c r="Y135" s="495">
        <f t="shared" si="23"/>
        <v>1.0213414634146341</v>
      </c>
      <c r="Z135" s="501">
        <v>45922</v>
      </c>
      <c r="AA135" s="368">
        <v>1</v>
      </c>
      <c r="AB135" s="368">
        <v>1</v>
      </c>
      <c r="AC135" s="494">
        <v>0</v>
      </c>
      <c r="AD135" s="813" t="s">
        <v>366</v>
      </c>
    </row>
    <row r="136" spans="1:31" ht="24.75" customHeight="1">
      <c r="A136" s="944" t="s">
        <v>367</v>
      </c>
      <c r="B136" s="955" t="s">
        <v>122</v>
      </c>
      <c r="C136" s="498">
        <v>45930</v>
      </c>
      <c r="D136" s="688" t="s">
        <v>77</v>
      </c>
      <c r="E136" s="489">
        <v>45902</v>
      </c>
      <c r="F136" s="487" t="s">
        <v>123</v>
      </c>
      <c r="G136" s="487"/>
      <c r="H136" s="491">
        <v>0</v>
      </c>
      <c r="I136" s="491" t="s">
        <v>272</v>
      </c>
      <c r="J136" s="491" t="s">
        <v>63</v>
      </c>
      <c r="K136" s="491"/>
      <c r="L136" s="489">
        <v>45902</v>
      </c>
      <c r="M136" s="491" t="s">
        <v>57</v>
      </c>
      <c r="N136" s="573">
        <v>12695</v>
      </c>
      <c r="O136" s="491" t="s">
        <v>57</v>
      </c>
      <c r="P136" s="876" t="s">
        <v>233</v>
      </c>
      <c r="Q136" s="493">
        <v>45902</v>
      </c>
      <c r="R136" s="493"/>
      <c r="S136" s="493"/>
      <c r="T136" s="493"/>
      <c r="U136" s="510" t="s">
        <v>354</v>
      </c>
      <c r="V136" s="853">
        <v>1010</v>
      </c>
      <c r="W136" s="1002">
        <v>978</v>
      </c>
      <c r="X136" s="494">
        <f t="shared" si="22"/>
        <v>32</v>
      </c>
      <c r="Y136" s="714">
        <f t="shared" si="23"/>
        <v>0.96831683168316829</v>
      </c>
      <c r="Z136" s="501">
        <v>45911</v>
      </c>
      <c r="AA136" s="368">
        <v>1</v>
      </c>
      <c r="AB136" s="368">
        <v>1</v>
      </c>
      <c r="AC136" s="494">
        <v>0</v>
      </c>
      <c r="AD136" s="813" t="s">
        <v>368</v>
      </c>
    </row>
    <row r="137" spans="1:31" ht="24.75" customHeight="1">
      <c r="A137" s="944" t="s">
        <v>369</v>
      </c>
      <c r="B137" s="919" t="s">
        <v>50</v>
      </c>
      <c r="C137" s="688">
        <v>45838</v>
      </c>
      <c r="D137" s="497" t="s">
        <v>370</v>
      </c>
      <c r="E137" s="498">
        <v>45727</v>
      </c>
      <c r="F137" s="497" t="s">
        <v>371</v>
      </c>
      <c r="G137" s="948" t="s">
        <v>372</v>
      </c>
      <c r="H137" s="500">
        <v>71</v>
      </c>
      <c r="I137" s="925" t="s">
        <v>272</v>
      </c>
      <c r="J137" s="500" t="s">
        <v>63</v>
      </c>
      <c r="K137" s="513"/>
      <c r="L137" s="498">
        <v>45728</v>
      </c>
      <c r="M137" s="500" t="s">
        <v>57</v>
      </c>
      <c r="N137" s="574">
        <v>60843.5</v>
      </c>
      <c r="O137" s="500" t="s">
        <v>57</v>
      </c>
      <c r="P137" s="876" t="s">
        <v>233</v>
      </c>
      <c r="Q137" s="501">
        <v>45722</v>
      </c>
      <c r="R137" s="501">
        <v>45917</v>
      </c>
      <c r="S137" s="501">
        <v>45939</v>
      </c>
      <c r="T137" s="501"/>
      <c r="U137" s="510" t="s">
        <v>354</v>
      </c>
      <c r="V137" s="949">
        <v>4979</v>
      </c>
      <c r="W137" s="798">
        <v>5020</v>
      </c>
      <c r="X137" s="494">
        <f t="shared" si="22"/>
        <v>-41</v>
      </c>
      <c r="Y137" s="714">
        <f t="shared" si="23"/>
        <v>1.0082345852580838</v>
      </c>
      <c r="Z137" s="501">
        <v>45741</v>
      </c>
      <c r="AA137" s="714">
        <v>1</v>
      </c>
      <c r="AB137" s="714">
        <v>1</v>
      </c>
      <c r="AC137" s="365">
        <v>0</v>
      </c>
      <c r="AD137" s="716" t="s">
        <v>373</v>
      </c>
    </row>
    <row r="138" spans="1:31" ht="24.75" customHeight="1">
      <c r="A138" s="1077" t="s">
        <v>374</v>
      </c>
      <c r="B138" s="540" t="s">
        <v>50</v>
      </c>
      <c r="C138" s="523">
        <v>45772</v>
      </c>
      <c r="D138" s="541" t="s">
        <v>66</v>
      </c>
      <c r="E138" s="541">
        <v>45693</v>
      </c>
      <c r="F138" s="528" t="s">
        <v>67</v>
      </c>
      <c r="G138" s="542" t="s">
        <v>375</v>
      </c>
      <c r="H138" s="531">
        <v>86</v>
      </c>
      <c r="I138" s="534" t="s">
        <v>272</v>
      </c>
      <c r="J138" s="531" t="s">
        <v>63</v>
      </c>
      <c r="K138" s="531"/>
      <c r="L138" s="541">
        <v>45714</v>
      </c>
      <c r="M138" s="531" t="s">
        <v>57</v>
      </c>
      <c r="N138" s="578">
        <v>94170.5</v>
      </c>
      <c r="O138" s="531" t="s">
        <v>57</v>
      </c>
      <c r="P138" s="1078" t="s">
        <v>233</v>
      </c>
      <c r="Q138" s="501">
        <v>45693</v>
      </c>
      <c r="R138" s="501">
        <v>45869</v>
      </c>
      <c r="S138" s="501">
        <v>45903</v>
      </c>
      <c r="T138" s="501"/>
      <c r="U138" s="510" t="s">
        <v>354</v>
      </c>
      <c r="V138" s="519">
        <v>7980</v>
      </c>
      <c r="W138" s="797">
        <v>7901</v>
      </c>
      <c r="X138" s="108">
        <f t="shared" si="22"/>
        <v>79</v>
      </c>
      <c r="Y138" s="22">
        <f t="shared" si="23"/>
        <v>0.99010025062656637</v>
      </c>
      <c r="Z138" s="730">
        <v>45713</v>
      </c>
      <c r="AA138" s="495">
        <v>1</v>
      </c>
      <c r="AB138" s="495">
        <v>1</v>
      </c>
      <c r="AC138" s="888">
        <v>0</v>
      </c>
      <c r="AD138" s="178" t="s">
        <v>376</v>
      </c>
    </row>
    <row r="139" spans="1:31" ht="24.75" customHeight="1">
      <c r="A139" s="950" t="s">
        <v>377</v>
      </c>
      <c r="B139" s="919" t="s">
        <v>50</v>
      </c>
      <c r="C139" s="498">
        <v>45772</v>
      </c>
      <c r="D139" s="498" t="s">
        <v>370</v>
      </c>
      <c r="E139" s="922">
        <v>45686</v>
      </c>
      <c r="F139" s="497" t="s">
        <v>371</v>
      </c>
      <c r="G139" s="951" t="s">
        <v>378</v>
      </c>
      <c r="H139" s="925">
        <v>77</v>
      </c>
      <c r="I139" s="713" t="s">
        <v>272</v>
      </c>
      <c r="J139" s="925" t="s">
        <v>63</v>
      </c>
      <c r="K139" s="925"/>
      <c r="L139" s="922">
        <v>45686</v>
      </c>
      <c r="M139" s="925" t="s">
        <v>57</v>
      </c>
      <c r="N139" s="952">
        <v>61924</v>
      </c>
      <c r="O139" s="925" t="s">
        <v>57</v>
      </c>
      <c r="P139" s="876" t="s">
        <v>233</v>
      </c>
      <c r="Q139" s="501">
        <v>45692</v>
      </c>
      <c r="R139" s="501">
        <v>45847</v>
      </c>
      <c r="S139" s="501">
        <v>45852</v>
      </c>
      <c r="T139" s="501"/>
      <c r="U139" s="510" t="s">
        <v>354</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371</v>
      </c>
      <c r="G140" s="951" t="s">
        <v>382</v>
      </c>
      <c r="H140" s="925">
        <v>84</v>
      </c>
      <c r="I140" s="713" t="s">
        <v>272</v>
      </c>
      <c r="J140" s="925" t="s">
        <v>63</v>
      </c>
      <c r="K140" s="925"/>
      <c r="L140" s="922">
        <v>45698</v>
      </c>
      <c r="M140" s="925" t="s">
        <v>57</v>
      </c>
      <c r="N140" s="952">
        <v>63402.5</v>
      </c>
      <c r="O140" s="925" t="s">
        <v>57</v>
      </c>
      <c r="P140" s="876" t="s">
        <v>233</v>
      </c>
      <c r="Q140" s="501">
        <v>45695</v>
      </c>
      <c r="R140" s="501">
        <v>45847</v>
      </c>
      <c r="S140" s="501">
        <v>45852</v>
      </c>
      <c r="T140" s="501"/>
      <c r="U140" s="510" t="s">
        <v>354</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342</v>
      </c>
      <c r="J141" s="491" t="s">
        <v>63</v>
      </c>
      <c r="K141" s="925"/>
      <c r="L141" s="487" t="s">
        <v>233</v>
      </c>
      <c r="M141" s="713" t="s">
        <v>57</v>
      </c>
      <c r="N141" s="573">
        <v>43130</v>
      </c>
      <c r="O141" s="713" t="s">
        <v>57</v>
      </c>
      <c r="P141" s="876" t="s">
        <v>233</v>
      </c>
      <c r="Q141" s="493">
        <v>45691</v>
      </c>
      <c r="R141" s="493">
        <v>45870</v>
      </c>
      <c r="S141" s="493">
        <v>45908</v>
      </c>
      <c r="T141" s="493"/>
      <c r="U141" s="510" t="s">
        <v>354</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342</v>
      </c>
      <c r="J142" s="500" t="s">
        <v>63</v>
      </c>
      <c r="K142" s="500"/>
      <c r="L142" s="926">
        <v>45706</v>
      </c>
      <c r="M142" s="925" t="s">
        <v>57</v>
      </c>
      <c r="N142" s="574">
        <v>69212.5</v>
      </c>
      <c r="O142" s="925" t="s">
        <v>57</v>
      </c>
      <c r="P142" s="876" t="s">
        <v>233</v>
      </c>
      <c r="Q142" s="501">
        <v>45679</v>
      </c>
      <c r="R142" s="501">
        <v>45917</v>
      </c>
      <c r="S142" s="501">
        <v>45918</v>
      </c>
      <c r="T142" s="501"/>
      <c r="U142" s="510" t="s">
        <v>354</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371</v>
      </c>
      <c r="G143" s="920" t="s">
        <v>391</v>
      </c>
      <c r="H143" s="500">
        <v>57</v>
      </c>
      <c r="I143" s="925" t="s">
        <v>272</v>
      </c>
      <c r="J143" s="491" t="s">
        <v>63</v>
      </c>
      <c r="K143" s="921"/>
      <c r="L143" s="498">
        <v>45741</v>
      </c>
      <c r="M143" s="491" t="s">
        <v>57</v>
      </c>
      <c r="N143" s="574">
        <v>49071</v>
      </c>
      <c r="O143" s="491" t="s">
        <v>57</v>
      </c>
      <c r="P143" s="876" t="s">
        <v>233</v>
      </c>
      <c r="Q143" s="501">
        <v>45745</v>
      </c>
      <c r="R143" s="501">
        <v>45832</v>
      </c>
      <c r="S143" s="501">
        <v>45839</v>
      </c>
      <c r="T143" s="501"/>
      <c r="U143" s="510" t="s">
        <v>354</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272</v>
      </c>
      <c r="J144" s="491" t="s">
        <v>63</v>
      </c>
      <c r="K144" s="921"/>
      <c r="L144" s="498">
        <v>45741</v>
      </c>
      <c r="M144" s="491" t="s">
        <v>57</v>
      </c>
      <c r="N144" s="574">
        <v>47849</v>
      </c>
      <c r="O144" s="491" t="s">
        <v>57</v>
      </c>
      <c r="P144" s="876" t="s">
        <v>233</v>
      </c>
      <c r="Q144" s="501">
        <v>45744</v>
      </c>
      <c r="R144" s="501">
        <v>45915</v>
      </c>
      <c r="S144" s="501">
        <v>45922</v>
      </c>
      <c r="T144" s="501">
        <v>45925</v>
      </c>
      <c r="U144" s="510" t="s">
        <v>354</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275</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354</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272</v>
      </c>
      <c r="J146" s="962" t="s">
        <v>63</v>
      </c>
      <c r="K146" s="961"/>
      <c r="L146" s="969" t="s">
        <v>52</v>
      </c>
      <c r="M146" s="962" t="s">
        <v>57</v>
      </c>
      <c r="N146" s="963">
        <v>4397.6499999999996</v>
      </c>
      <c r="O146" s="962" t="s">
        <v>57</v>
      </c>
      <c r="P146" s="964" t="s">
        <v>233</v>
      </c>
      <c r="Q146" s="520">
        <v>45852</v>
      </c>
      <c r="R146" s="1001"/>
      <c r="S146" s="1001"/>
      <c r="T146" s="1001"/>
      <c r="U146" s="334" t="s">
        <v>354</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29" xr:uid="{926DFC83-3DBF-4858-99BA-16460A4A14DD}">
      <formula1>"N/A, On Track, In Jeopardy, Completed on Track, Completed, Completed -Missed TSD, On Hold Per Tillman"</formula1>
    </dataValidation>
    <dataValidation allowBlank="1" showInputMessage="1" showErrorMessage="1" sqref="E7 E17 R7 Q3:U6 E123 E139 E94 D94:D96 Q8:U11 E112:E113 D145:D146 D130:E130 Q105:T106 U105:U107 Q108:U121 Q144:T148 Q149:U1048576 Q17:U103 Q138:T142 Q135:Q137 R134:T137 U122:U148 L2:L1048576 Q122:T133" xr:uid="{1D31F93E-3D68-4310-94BF-578ADAD65882}"/>
    <dataValidation type="list" allowBlank="1" showInputMessage="1" showErrorMessage="1" sqref="J103:J104 J99:J100 J88 J86 J91:J96 J2:J81 J130:J146 J107:J125" xr:uid="{5598570D-D2DE-4A6E-ABB1-14F4B3480632}">
      <formula1>"Received, Pending, Not Required"</formula1>
    </dataValidation>
    <dataValidation type="list" allowBlank="1" showInputMessage="1" showErrorMessage="1" sqref="I6 I4 I36 I95:I97 I8:I16 I124:I128 I18:I22 I146:I1048576 I107 I109:I111 I86:I93 I135 I140:I144 I131 I99:I103 I53:I81 I138 I119:I122" xr:uid="{BDA55F74-4FDA-49CF-8062-F3046665EBCB}">
      <formula1>"On Track, In Jeopardy, Completed on Track, Completed, Completed -Missed TSD"</formula1>
    </dataValidation>
    <dataValidation type="list" allowBlank="1" showInputMessage="1" showErrorMessage="1" sqref="I7 I5 I17 I94 I123 I82:I85 I37:I52 I108 I130 I104:I106 I2:I3 I23:I35 I132:I134 I145 I112:I118 I136:I137 I139" xr:uid="{B676ED09-FB47-4D85-B41D-60012AA8BA0B}">
      <formula1>"On Track, In Jeopardy, Completed on Track, Completed, Completed -Missed TSD, On Hold Per Tillman"</formula1>
    </dataValidation>
    <dataValidation type="list" allowBlank="1" showInputMessage="1" showErrorMessage="1" sqref="K80 K76 K2:K73 K82: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272</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272</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272</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272</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272</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342</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342</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342</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272</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272</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272</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272</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342</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342</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342</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342</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342</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272</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272</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342</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272</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272</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272</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272</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272</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272</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272</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272</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272</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342</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370</v>
      </c>
      <c r="E36" s="51">
        <v>45716</v>
      </c>
      <c r="F36" s="50" t="s">
        <v>371</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272</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370</v>
      </c>
      <c r="E39" s="710">
        <v>45695</v>
      </c>
      <c r="F39" s="50" t="s">
        <v>371</v>
      </c>
      <c r="G39" s="607" t="s">
        <v>336</v>
      </c>
      <c r="H39" s="394">
        <v>86</v>
      </c>
      <c r="I39" s="394" t="s">
        <v>272</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272</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342</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344</v>
      </c>
      <c r="E42" s="710">
        <v>45692</v>
      </c>
      <c r="F42" s="710" t="s">
        <v>78</v>
      </c>
      <c r="G42" s="711" t="s">
        <v>498</v>
      </c>
      <c r="H42" s="52">
        <v>86</v>
      </c>
      <c r="I42" s="712" t="s">
        <v>342</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272</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272</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344</v>
      </c>
      <c r="E45" s="710">
        <v>45691</v>
      </c>
      <c r="F45" s="710" t="s">
        <v>78</v>
      </c>
      <c r="G45" s="711" t="s">
        <v>508</v>
      </c>
      <c r="H45" s="52">
        <v>73</v>
      </c>
      <c r="I45" s="719" t="s">
        <v>342</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342</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370</v>
      </c>
      <c r="E47" s="51">
        <v>45743</v>
      </c>
      <c r="F47" s="50" t="s">
        <v>371</v>
      </c>
      <c r="G47" s="393" t="s">
        <v>513</v>
      </c>
      <c r="H47" s="52">
        <v>70</v>
      </c>
      <c r="I47" s="394" t="s">
        <v>272</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370</v>
      </c>
      <c r="E48" s="51">
        <v>45743</v>
      </c>
      <c r="F48" s="50" t="s">
        <v>371</v>
      </c>
      <c r="G48" s="722" t="s">
        <v>515</v>
      </c>
      <c r="H48" s="52">
        <v>84</v>
      </c>
      <c r="I48" s="712" t="s">
        <v>272</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272</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272</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272</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272</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272</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272</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272</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370</v>
      </c>
      <c r="E58" s="710">
        <v>45684</v>
      </c>
      <c r="F58" s="50" t="s">
        <v>371</v>
      </c>
      <c r="G58" s="711" t="s">
        <v>539</v>
      </c>
      <c r="H58" s="52">
        <v>90</v>
      </c>
      <c r="I58" s="712" t="s">
        <v>342</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272</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342</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272</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272</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340</v>
      </c>
      <c r="G64" s="711" t="s">
        <v>553</v>
      </c>
      <c r="H64" s="52">
        <v>86</v>
      </c>
      <c r="I64" s="719" t="s">
        <v>342</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272</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272</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272</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272</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342</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370</v>
      </c>
      <c r="E73" s="77">
        <v>45695</v>
      </c>
      <c r="F73" s="881" t="s">
        <v>371</v>
      </c>
      <c r="G73" s="897" t="s">
        <v>574</v>
      </c>
      <c r="H73" s="76">
        <v>0</v>
      </c>
      <c r="I73" s="891" t="s">
        <v>342</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272</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272</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272</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272</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272</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272</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272</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272</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272</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272</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272</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272</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356</v>
      </c>
      <c r="H92" s="390">
        <v>81</v>
      </c>
      <c r="I92" s="390" t="s">
        <v>272</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272</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272</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272</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272</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272</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272</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272</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272</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272</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272</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272</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272</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272</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272</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272</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272</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272</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272</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370</v>
      </c>
      <c r="E112" s="498">
        <v>45716</v>
      </c>
      <c r="F112" s="497" t="s">
        <v>371</v>
      </c>
      <c r="G112" s="1025" t="s">
        <v>668</v>
      </c>
      <c r="H112" s="500">
        <v>56</v>
      </c>
      <c r="I112" s="500" t="s">
        <v>272</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370</v>
      </c>
      <c r="E113" s="523">
        <v>45807</v>
      </c>
      <c r="F113" s="515" t="s">
        <v>371</v>
      </c>
      <c r="G113" s="515" t="s">
        <v>670</v>
      </c>
      <c r="H113" s="529">
        <v>87</v>
      </c>
      <c r="I113" s="529" t="s">
        <v>272</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371</v>
      </c>
      <c r="G114" s="1024" t="s">
        <v>672</v>
      </c>
      <c r="H114" s="638">
        <v>63</v>
      </c>
      <c r="I114" s="867" t="s">
        <v>272</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272</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370</v>
      </c>
      <c r="E116" s="541">
        <v>45686</v>
      </c>
      <c r="F116" s="528" t="s">
        <v>371</v>
      </c>
      <c r="G116" s="542" t="s">
        <v>677</v>
      </c>
      <c r="H116" s="118">
        <v>85</v>
      </c>
      <c r="I116" s="534" t="s">
        <v>272</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272</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272</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342</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272</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272</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272</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340</v>
      </c>
      <c r="G129" s="735" t="s">
        <v>279</v>
      </c>
      <c r="H129" s="491">
        <v>60</v>
      </c>
      <c r="I129" s="925" t="s">
        <v>272</v>
      </c>
      <c r="J129" s="500" t="s">
        <v>56</v>
      </c>
      <c r="K129" s="945"/>
      <c r="L129" s="489">
        <v>45716</v>
      </c>
      <c r="M129" s="500" t="s">
        <v>57</v>
      </c>
      <c r="N129" s="573">
        <v>2075.6999999999998</v>
      </c>
      <c r="O129" s="500" t="s">
        <v>57</v>
      </c>
      <c r="P129" s="1061"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340</v>
      </c>
      <c r="G130" s="920" t="s">
        <v>703</v>
      </c>
      <c r="H130" s="500">
        <v>79</v>
      </c>
      <c r="I130" s="925" t="s">
        <v>272</v>
      </c>
      <c r="J130" s="500" t="s">
        <v>56</v>
      </c>
      <c r="K130" s="513"/>
      <c r="L130" s="489">
        <v>45716</v>
      </c>
      <c r="M130" s="500" t="s">
        <v>57</v>
      </c>
      <c r="N130" s="574">
        <v>2947.5</v>
      </c>
      <c r="O130" s="500" t="s">
        <v>57</v>
      </c>
      <c r="P130" s="1062"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340</v>
      </c>
      <c r="G131" s="920" t="s">
        <v>705</v>
      </c>
      <c r="H131" s="500">
        <v>83</v>
      </c>
      <c r="I131" s="925" t="s">
        <v>272</v>
      </c>
      <c r="J131" s="500" t="s">
        <v>56</v>
      </c>
      <c r="K131" s="513"/>
      <c r="L131" s="489">
        <v>45716</v>
      </c>
      <c r="M131" s="500" t="s">
        <v>57</v>
      </c>
      <c r="N131" s="574">
        <v>2908.95</v>
      </c>
      <c r="O131" s="500" t="s">
        <v>57</v>
      </c>
      <c r="P131" s="1062"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3"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3"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272</v>
      </c>
      <c r="J134" s="500" t="s">
        <v>63</v>
      </c>
      <c r="K134" s="500"/>
      <c r="L134" s="926">
        <v>45716</v>
      </c>
      <c r="M134" s="925" t="s">
        <v>57</v>
      </c>
      <c r="N134" s="574">
        <v>2025.6</v>
      </c>
      <c r="O134" s="925" t="s">
        <v>57</v>
      </c>
      <c r="P134" s="1063"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3"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141</v>
      </c>
      <c r="G138" s="1047"/>
      <c r="H138" s="1051">
        <v>0</v>
      </c>
      <c r="I138" s="1052" t="s">
        <v>233</v>
      </c>
      <c r="J138" s="1051" t="s">
        <v>56</v>
      </c>
      <c r="K138" s="1048"/>
      <c r="L138" s="1053" t="s">
        <v>56</v>
      </c>
      <c r="M138" s="1051" t="s">
        <v>114</v>
      </c>
      <c r="N138" s="1054">
        <v>0</v>
      </c>
      <c r="O138" s="1051" t="s">
        <v>114</v>
      </c>
      <c r="P138" s="1055" t="s">
        <v>233</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370</v>
      </c>
      <c r="K5" s="1075">
        <v>6147</v>
      </c>
      <c r="N5" t="s">
        <v>370</v>
      </c>
      <c r="O5" s="1075">
        <v>7120</v>
      </c>
      <c r="P5" s="1075">
        <v>22896</v>
      </c>
      <c r="Q5" s="1075">
        <v>7447</v>
      </c>
      <c r="R5" s="1075">
        <v>37463</v>
      </c>
    </row>
    <row r="6" spans="1:18">
      <c r="A6" t="s">
        <v>338</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338</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343</v>
      </c>
      <c r="B32" s="1075"/>
      <c r="C32" s="1075"/>
      <c r="D32" s="1075"/>
      <c r="E32" s="1075"/>
      <c r="F32" s="1075"/>
      <c r="G32" s="1075"/>
    </row>
    <row r="33" spans="1:7">
      <c r="A33" t="s">
        <v>487</v>
      </c>
      <c r="B33" s="1075"/>
      <c r="C33" s="1075"/>
      <c r="D33" s="1075"/>
      <c r="E33" s="1075"/>
      <c r="F33" s="1075">
        <v>1095</v>
      </c>
      <c r="G33" s="1075">
        <v>1095</v>
      </c>
    </row>
    <row r="34" spans="1:7">
      <c r="A34" t="s">
        <v>335</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338</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343</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335</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374</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338</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343</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335</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374</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338</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343</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335</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374</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338</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343</v>
      </c>
      <c r="B188" s="1075"/>
      <c r="C188" s="1075"/>
      <c r="D188" s="1075"/>
      <c r="E188" s="1075"/>
      <c r="F188" s="1075"/>
      <c r="G188" s="1075"/>
    </row>
    <row r="189" spans="1:7">
      <c r="A189" t="s">
        <v>466</v>
      </c>
      <c r="B189" s="1075"/>
      <c r="C189" s="1075"/>
      <c r="D189" s="1075"/>
      <c r="E189" s="1075"/>
      <c r="F189" s="1075"/>
      <c r="G189" s="1075"/>
    </row>
    <row r="190" spans="1:7">
      <c r="A190" t="s">
        <v>374</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374</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369</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280</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374</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280</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273</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270</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277</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270</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277</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347</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338</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374</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347</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374</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369</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374</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369</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352</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369</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347</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270</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270</v>
      </c>
      <c r="B549" s="1075"/>
      <c r="C549" s="1075"/>
      <c r="D549" s="1075"/>
      <c r="E549" s="1075">
        <v>676</v>
      </c>
      <c r="F549" s="1075">
        <v>430</v>
      </c>
      <c r="G549" s="1075">
        <v>1106</v>
      </c>
    </row>
    <row r="550" spans="1:7">
      <c r="A550" t="s">
        <v>347</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270</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273</v>
      </c>
      <c r="B578" s="1075"/>
      <c r="C578" s="1075"/>
      <c r="D578" s="1075"/>
      <c r="E578" s="1075"/>
      <c r="F578" s="1075">
        <v>198</v>
      </c>
      <c r="G578" s="1075">
        <v>198</v>
      </c>
    </row>
    <row r="579" spans="1:7">
      <c r="A579" t="s">
        <v>270</v>
      </c>
      <c r="B579" s="1075"/>
      <c r="C579" s="1075"/>
      <c r="D579" s="1075"/>
      <c r="E579" s="1075"/>
      <c r="F579" s="1075"/>
      <c r="G579" s="1075"/>
    </row>
    <row r="580" spans="1:7">
      <c r="A580" t="s">
        <v>277</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280</v>
      </c>
      <c r="B590" s="1075"/>
      <c r="C590" s="1075">
        <v>403</v>
      </c>
      <c r="D590" s="1075">
        <v>39</v>
      </c>
      <c r="E590" s="1075"/>
      <c r="F590" s="1075"/>
      <c r="G590" s="1075">
        <v>442</v>
      </c>
    </row>
    <row r="591" spans="1:7">
      <c r="A591" t="s">
        <v>273</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280</v>
      </c>
      <c r="B604" s="1075"/>
      <c r="C604" s="1075">
        <v>318</v>
      </c>
      <c r="D604" s="1075"/>
      <c r="E604" s="1075"/>
      <c r="F604" s="1075"/>
      <c r="G604" s="1075">
        <v>318</v>
      </c>
    </row>
    <row r="605" spans="1:7">
      <c r="A605" t="s">
        <v>273</v>
      </c>
      <c r="B605" s="1075"/>
      <c r="C605" s="1075"/>
      <c r="D605" s="1075">
        <v>461</v>
      </c>
      <c r="E605" s="1075">
        <v>880</v>
      </c>
      <c r="F605" s="1075">
        <v>585</v>
      </c>
      <c r="G605" s="1075">
        <v>1926</v>
      </c>
    </row>
    <row r="606" spans="1:7">
      <c r="A606" t="s">
        <v>277</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273</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280</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263</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277</v>
      </c>
      <c r="B665" s="1075"/>
      <c r="C665" s="1075"/>
      <c r="D665" s="1075">
        <v>499</v>
      </c>
      <c r="E665" s="1075">
        <v>231</v>
      </c>
      <c r="F665" s="1075">
        <v>316</v>
      </c>
      <c r="G665" s="1075">
        <v>1046</v>
      </c>
    </row>
    <row r="666" spans="1:7">
      <c r="A666" t="s">
        <v>347</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263</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280</v>
      </c>
      <c r="B684" s="1075"/>
      <c r="C684" s="1075"/>
      <c r="D684" s="1075">
        <v>358</v>
      </c>
      <c r="E684" s="1075"/>
      <c r="F684" s="1075"/>
      <c r="G684" s="1075">
        <v>358</v>
      </c>
    </row>
    <row r="685" spans="1:7">
      <c r="A685" t="s">
        <v>273</v>
      </c>
      <c r="B685" s="1075"/>
      <c r="C685" s="1075"/>
      <c r="D685" s="1075">
        <v>1241</v>
      </c>
      <c r="E685" s="1075"/>
      <c r="F685" s="1075"/>
      <c r="G685" s="1075">
        <v>1241</v>
      </c>
    </row>
    <row r="686" spans="1:7">
      <c r="A686" t="s">
        <v>277</v>
      </c>
      <c r="B686" s="1075">
        <v>503</v>
      </c>
      <c r="C686" s="1075">
        <v>295</v>
      </c>
      <c r="D686" s="1075"/>
      <c r="E686" s="1075"/>
      <c r="F686" s="1075">
        <v>6</v>
      </c>
      <c r="G686" s="1075">
        <v>804</v>
      </c>
    </row>
    <row r="687" spans="1:7">
      <c r="A687" t="s">
        <v>347</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263</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280</v>
      </c>
      <c r="B706" s="1075"/>
      <c r="C706" s="1075"/>
      <c r="D706" s="1075"/>
      <c r="E706" s="1075">
        <v>99</v>
      </c>
      <c r="F706" s="1075"/>
      <c r="G706" s="1075">
        <v>99</v>
      </c>
    </row>
    <row r="707" spans="1:7">
      <c r="A707" t="s">
        <v>273</v>
      </c>
      <c r="B707" s="1075"/>
      <c r="C707" s="1075"/>
      <c r="D707" s="1075"/>
      <c r="E707" s="1075"/>
      <c r="F707" s="1075"/>
      <c r="G707" s="1075"/>
    </row>
    <row r="708" spans="1:7">
      <c r="A708" t="s">
        <v>560</v>
      </c>
      <c r="B708" s="1075"/>
      <c r="C708" s="1075"/>
      <c r="D708" s="1075"/>
      <c r="E708" s="1075"/>
      <c r="F708" s="1075"/>
      <c r="G708" s="1075"/>
    </row>
    <row r="709" spans="1:7">
      <c r="A709" t="s">
        <v>277</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347</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363</v>
      </c>
      <c r="B734" s="1075"/>
      <c r="C734" s="1075"/>
      <c r="D734" s="1075">
        <v>740</v>
      </c>
      <c r="E734" s="1075"/>
      <c r="F734" s="1075"/>
      <c r="G734" s="1075">
        <v>740</v>
      </c>
    </row>
    <row r="735" spans="1:7">
      <c r="A735" t="s">
        <v>367</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280</v>
      </c>
      <c r="B742" s="1075"/>
      <c r="C742" s="1075"/>
      <c r="D742" s="1075"/>
      <c r="E742" s="1075"/>
      <c r="F742" s="1075"/>
      <c r="G742" s="1075"/>
    </row>
    <row r="743" spans="1:7">
      <c r="A743" t="s">
        <v>273</v>
      </c>
      <c r="B743" s="1075"/>
      <c r="C743" s="1075"/>
      <c r="D743" s="1075">
        <v>139</v>
      </c>
      <c r="E743" s="1075"/>
      <c r="F743" s="1075"/>
      <c r="G743" s="1075">
        <v>139</v>
      </c>
    </row>
    <row r="744" spans="1:7">
      <c r="A744" t="s">
        <v>277</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363</v>
      </c>
      <c r="B749" s="1075">
        <v>1238</v>
      </c>
      <c r="C749" s="1075">
        <v>1531</v>
      </c>
      <c r="D749" s="1075">
        <v>1250</v>
      </c>
      <c r="E749" s="1075">
        <v>361</v>
      </c>
      <c r="F749" s="1075"/>
      <c r="G749" s="1075">
        <v>4380</v>
      </c>
    </row>
    <row r="750" spans="1:7">
      <c r="A750" t="s">
        <v>367</v>
      </c>
      <c r="B750" s="1075">
        <v>711</v>
      </c>
      <c r="C750" s="1075"/>
      <c r="D750" s="1075"/>
      <c r="E750" s="1075"/>
      <c r="F750" s="1075"/>
      <c r="G750" s="1075">
        <v>711</v>
      </c>
    </row>
    <row r="751" spans="1:7">
      <c r="A751" t="s">
        <v>780</v>
      </c>
      <c r="B751" s="1075"/>
      <c r="C751" s="1075"/>
      <c r="D751" s="1075">
        <v>75</v>
      </c>
      <c r="E751" s="1075"/>
      <c r="F751" s="1075"/>
      <c r="G751" s="1075">
        <v>75</v>
      </c>
    </row>
    <row r="752" spans="1:7">
      <c r="A752" t="s">
        <v>355</v>
      </c>
      <c r="B752" s="1075"/>
      <c r="C752" s="1075">
        <v>1808</v>
      </c>
      <c r="D752" s="1075"/>
      <c r="E752" s="1075">
        <v>1204</v>
      </c>
      <c r="F752" s="1075"/>
      <c r="G752" s="1075">
        <v>3012</v>
      </c>
    </row>
    <row r="753" spans="1:7">
      <c r="A753" t="s">
        <v>282</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361</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280</v>
      </c>
      <c r="B762" s="1075"/>
      <c r="C762" s="1075"/>
      <c r="D762" s="1075"/>
      <c r="E762" s="1075"/>
      <c r="F762" s="1075"/>
      <c r="G762" s="1075"/>
    </row>
    <row r="763" spans="1:7">
      <c r="A763" t="s">
        <v>273</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263</v>
      </c>
      <c r="B767" s="1075"/>
      <c r="C767" s="1075"/>
      <c r="D767" s="1075">
        <v>362</v>
      </c>
      <c r="E767" s="1075">
        <v>399</v>
      </c>
      <c r="F767" s="1075"/>
      <c r="G767" s="1075">
        <v>761</v>
      </c>
    </row>
    <row r="768" spans="1:7">
      <c r="A768" t="s">
        <v>363</v>
      </c>
      <c r="B768" s="1075"/>
      <c r="C768" s="1075"/>
      <c r="D768" s="1075"/>
      <c r="E768" s="1075"/>
      <c r="F768" s="1075"/>
      <c r="G768" s="1075"/>
    </row>
    <row r="769" spans="1:7">
      <c r="A769" t="s">
        <v>355</v>
      </c>
      <c r="B769" s="1075"/>
      <c r="C769" s="1075"/>
      <c r="D769" s="1075"/>
      <c r="E769" s="1075"/>
      <c r="F769" s="1075"/>
      <c r="G769" s="1075"/>
    </row>
    <row r="770" spans="1:7">
      <c r="A770" t="s">
        <v>282</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361</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365</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231</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280</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282</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361</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231</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358</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282</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231</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237</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344</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338</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370</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344</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338</v>
      </c>
      <c r="B27" s="161" t="s">
        <v>792</v>
      </c>
      <c r="C27" s="156">
        <v>45707</v>
      </c>
      <c r="D27" s="119"/>
      <c r="E27" s="119"/>
      <c r="F27" s="120" t="s">
        <v>795</v>
      </c>
      <c r="G27" t="str">
        <f t="shared" si="0"/>
        <v>February</v>
      </c>
    </row>
    <row r="28" spans="1:7">
      <c r="A28" s="119" t="s">
        <v>497</v>
      </c>
      <c r="B28" s="249" t="s">
        <v>344</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344</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338</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344</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370</v>
      </c>
      <c r="C41" s="156">
        <v>45708</v>
      </c>
      <c r="D41" s="119">
        <v>1400</v>
      </c>
      <c r="E41" s="119"/>
      <c r="F41" s="120"/>
      <c r="G41" t="str">
        <f t="shared" si="0"/>
        <v>February</v>
      </c>
    </row>
    <row r="42" spans="1:7">
      <c r="A42" s="119" t="s">
        <v>377</v>
      </c>
      <c r="B42" s="157" t="s">
        <v>370</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338</v>
      </c>
      <c r="B44" s="161" t="s">
        <v>792</v>
      </c>
      <c r="C44" s="156">
        <v>45709</v>
      </c>
      <c r="D44" s="119">
        <v>24</v>
      </c>
      <c r="E44" s="119"/>
      <c r="F44" s="120" t="s">
        <v>801</v>
      </c>
      <c r="G44" t="str">
        <f t="shared" si="0"/>
        <v>February</v>
      </c>
    </row>
    <row r="45" spans="1:7">
      <c r="A45" s="119" t="s">
        <v>343</v>
      </c>
      <c r="B45" s="249" t="s">
        <v>344</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370</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370</v>
      </c>
      <c r="C54" s="156">
        <v>45709</v>
      </c>
      <c r="D54" s="119">
        <v>1462</v>
      </c>
      <c r="E54" s="119"/>
      <c r="F54" s="120" t="s">
        <v>791</v>
      </c>
      <c r="G54" t="str">
        <f t="shared" si="0"/>
        <v>February</v>
      </c>
    </row>
    <row r="55" spans="1:7">
      <c r="A55" s="119" t="s">
        <v>335</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338</v>
      </c>
      <c r="B59" s="161" t="s">
        <v>792</v>
      </c>
      <c r="C59" s="156">
        <v>45713</v>
      </c>
      <c r="D59" s="119"/>
      <c r="E59" s="119"/>
      <c r="F59" s="120" t="s">
        <v>805</v>
      </c>
      <c r="G59" t="str">
        <f t="shared" si="0"/>
        <v>February</v>
      </c>
    </row>
    <row r="60" spans="1:7">
      <c r="A60" s="119" t="s">
        <v>497</v>
      </c>
      <c r="B60" s="250" t="s">
        <v>344</v>
      </c>
      <c r="C60" s="156">
        <v>45713</v>
      </c>
      <c r="D60" s="119"/>
      <c r="E60" s="119"/>
      <c r="F60" s="120"/>
      <c r="G60" t="str">
        <f t="shared" si="0"/>
        <v>February</v>
      </c>
    </row>
    <row r="61" spans="1:7">
      <c r="A61" s="119" t="s">
        <v>538</v>
      </c>
      <c r="B61" s="157" t="s">
        <v>370</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344</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370</v>
      </c>
      <c r="C77" s="156">
        <v>45713</v>
      </c>
      <c r="D77" s="119"/>
      <c r="E77" s="119"/>
      <c r="F77" s="120"/>
      <c r="G77" t="str">
        <f t="shared" si="1"/>
        <v>February</v>
      </c>
    </row>
    <row r="78" spans="1:7">
      <c r="A78" s="119" t="s">
        <v>377</v>
      </c>
      <c r="B78" s="157" t="s">
        <v>370</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335</v>
      </c>
      <c r="B80" s="250" t="s">
        <v>66</v>
      </c>
      <c r="C80" s="156">
        <v>45713</v>
      </c>
      <c r="D80" s="119">
        <v>967</v>
      </c>
      <c r="E80" s="119"/>
      <c r="F80" s="120"/>
      <c r="G80" t="str">
        <f t="shared" si="1"/>
        <v>February</v>
      </c>
    </row>
    <row r="81" spans="1:7">
      <c r="A81" s="119" t="s">
        <v>374</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338</v>
      </c>
      <c r="B83" s="161" t="s">
        <v>792</v>
      </c>
      <c r="C83" s="156">
        <v>45714</v>
      </c>
      <c r="D83" s="119"/>
      <c r="E83" s="119"/>
      <c r="F83" s="119"/>
      <c r="G83" t="str">
        <f t="shared" si="1"/>
        <v>February</v>
      </c>
    </row>
    <row r="84" spans="1:7">
      <c r="A84" s="119" t="s">
        <v>497</v>
      </c>
      <c r="B84" s="250" t="s">
        <v>344</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370</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344</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370</v>
      </c>
      <c r="C102" s="156">
        <v>45714</v>
      </c>
      <c r="D102" s="119"/>
      <c r="E102" s="119"/>
      <c r="F102" s="120"/>
      <c r="G102" t="str">
        <f t="shared" si="1"/>
        <v>February</v>
      </c>
    </row>
    <row r="103" spans="1:7">
      <c r="A103" s="119" t="s">
        <v>377</v>
      </c>
      <c r="B103" s="157" t="s">
        <v>370</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335</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374</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338</v>
      </c>
      <c r="B114" s="161" t="s">
        <v>792</v>
      </c>
      <c r="C114" s="124">
        <v>45715</v>
      </c>
      <c r="D114" s="120"/>
      <c r="E114" s="120"/>
      <c r="F114" s="120"/>
      <c r="G114" t="str">
        <f t="shared" si="1"/>
        <v>February</v>
      </c>
    </row>
    <row r="115" spans="1:7">
      <c r="A115" s="119" t="s">
        <v>497</v>
      </c>
      <c r="B115" s="250" t="s">
        <v>344</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370</v>
      </c>
      <c r="C117" s="124">
        <v>45715</v>
      </c>
      <c r="D117" s="120">
        <v>437</v>
      </c>
      <c r="E117" s="120"/>
      <c r="F117" s="120" t="s">
        <v>816</v>
      </c>
      <c r="G117" t="str">
        <f t="shared" si="1"/>
        <v>February</v>
      </c>
    </row>
    <row r="118" spans="1:7">
      <c r="A118" s="119" t="s">
        <v>343</v>
      </c>
      <c r="B118" s="250" t="s">
        <v>344</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344</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370</v>
      </c>
      <c r="C133" s="124">
        <v>45715</v>
      </c>
      <c r="D133" s="120"/>
      <c r="E133" s="120"/>
      <c r="F133" s="137" t="s">
        <v>818</v>
      </c>
      <c r="G133" t="str">
        <f t="shared" si="2"/>
        <v>February</v>
      </c>
    </row>
    <row r="134" spans="1:7">
      <c r="A134" s="119" t="s">
        <v>377</v>
      </c>
      <c r="B134" s="157" t="s">
        <v>370</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335</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374</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338</v>
      </c>
      <c r="B145" s="161" t="s">
        <v>792</v>
      </c>
      <c r="C145" s="124">
        <v>45716</v>
      </c>
      <c r="D145" s="125">
        <v>9</v>
      </c>
      <c r="E145" s="125"/>
      <c r="F145" s="120" t="s">
        <v>799</v>
      </c>
      <c r="G145" t="str">
        <f t="shared" si="2"/>
        <v>February</v>
      </c>
    </row>
    <row r="146" spans="1:7">
      <c r="A146" s="119" t="s">
        <v>497</v>
      </c>
      <c r="B146" s="250" t="s">
        <v>344</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370</v>
      </c>
      <c r="C148" s="124">
        <v>45716</v>
      </c>
      <c r="D148" s="125" t="s">
        <v>818</v>
      </c>
      <c r="E148" s="125"/>
      <c r="F148" s="120"/>
      <c r="G148" t="str">
        <f t="shared" si="2"/>
        <v>February</v>
      </c>
    </row>
    <row r="149" spans="1:7">
      <c r="A149" s="119" t="s">
        <v>343</v>
      </c>
      <c r="B149" s="250" t="s">
        <v>344</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344</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370</v>
      </c>
      <c r="C164" s="124">
        <v>45716</v>
      </c>
      <c r="D164" s="125">
        <v>886</v>
      </c>
      <c r="E164" s="125"/>
      <c r="F164" s="120" t="s">
        <v>803</v>
      </c>
      <c r="G164" t="str">
        <f t="shared" si="2"/>
        <v>February</v>
      </c>
    </row>
    <row r="165" spans="1:7">
      <c r="A165" s="119" t="s">
        <v>377</v>
      </c>
      <c r="B165" s="157" t="s">
        <v>370</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335</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374</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338</v>
      </c>
      <c r="B176" s="161" t="s">
        <v>792</v>
      </c>
      <c r="C176" s="124">
        <v>45719</v>
      </c>
      <c r="D176" s="125" t="s">
        <v>818</v>
      </c>
      <c r="E176" s="125"/>
      <c r="F176" s="120"/>
      <c r="G176" t="str">
        <f t="shared" si="2"/>
        <v>March</v>
      </c>
    </row>
    <row r="177" spans="1:7">
      <c r="A177" s="119" t="s">
        <v>497</v>
      </c>
      <c r="B177" s="250" t="s">
        <v>344</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370</v>
      </c>
      <c r="C179" s="124">
        <v>45719</v>
      </c>
      <c r="D179" s="125" t="s">
        <v>818</v>
      </c>
      <c r="E179" s="125"/>
      <c r="F179" s="120"/>
      <c r="G179" t="str">
        <f t="shared" si="2"/>
        <v>March</v>
      </c>
    </row>
    <row r="180" spans="1:7">
      <c r="A180" s="119" t="s">
        <v>343</v>
      </c>
      <c r="B180" s="250" t="s">
        <v>344</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344</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370</v>
      </c>
      <c r="C195" s="124">
        <v>45719</v>
      </c>
      <c r="D195" s="125">
        <v>134</v>
      </c>
      <c r="E195" s="125"/>
      <c r="F195" s="120"/>
      <c r="G195" t="str">
        <f t="shared" ref="G195:G258" si="3">TEXT(C195,"mmmm")</f>
        <v>March</v>
      </c>
    </row>
    <row r="196" spans="1:7">
      <c r="A196" s="119" t="s">
        <v>377</v>
      </c>
      <c r="B196" s="157" t="s">
        <v>370</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335</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374</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338</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370</v>
      </c>
      <c r="C216" s="124">
        <v>45720</v>
      </c>
      <c r="D216" s="125">
        <v>408</v>
      </c>
      <c r="E216" s="125"/>
      <c r="F216" s="120" t="s">
        <v>811</v>
      </c>
      <c r="G216" t="str">
        <f t="shared" si="3"/>
        <v>March</v>
      </c>
    </row>
    <row r="217" spans="1:8">
      <c r="A217" s="119" t="s">
        <v>377</v>
      </c>
      <c r="B217" s="157" t="s">
        <v>370</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338</v>
      </c>
      <c r="B225" s="161" t="s">
        <v>792</v>
      </c>
      <c r="C225" s="124">
        <v>45721</v>
      </c>
      <c r="D225" s="125">
        <v>0</v>
      </c>
      <c r="E225" s="125"/>
      <c r="F225" s="120"/>
      <c r="G225" t="str">
        <f t="shared" si="3"/>
        <v>March</v>
      </c>
    </row>
    <row r="226" spans="1:7">
      <c r="A226" s="119" t="s">
        <v>497</v>
      </c>
      <c r="B226" s="250" t="s">
        <v>344</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370</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344</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370</v>
      </c>
      <c r="C244" s="124">
        <v>45721</v>
      </c>
      <c r="D244" s="125">
        <v>452</v>
      </c>
      <c r="E244" s="125"/>
      <c r="F244" s="111" t="s">
        <v>830</v>
      </c>
      <c r="G244" t="str">
        <f t="shared" si="3"/>
        <v>March</v>
      </c>
    </row>
    <row r="245" spans="1:7">
      <c r="A245" s="119" t="s">
        <v>377</v>
      </c>
      <c r="B245" s="157" t="s">
        <v>370</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335</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374</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338</v>
      </c>
      <c r="B262" s="161" t="s">
        <v>792</v>
      </c>
      <c r="C262" s="124">
        <v>45722</v>
      </c>
      <c r="D262" s="137">
        <v>0</v>
      </c>
      <c r="E262" s="137"/>
      <c r="F262" s="120"/>
      <c r="G262" t="str">
        <f t="shared" si="4"/>
        <v>March</v>
      </c>
    </row>
    <row r="263" spans="1:7">
      <c r="A263" s="119" t="s">
        <v>497</v>
      </c>
      <c r="B263" s="250" t="s">
        <v>344</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370</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344</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370</v>
      </c>
      <c r="C281" s="124">
        <v>45722</v>
      </c>
      <c r="D281" s="137">
        <v>0</v>
      </c>
      <c r="E281" s="137"/>
      <c r="F281" s="120"/>
      <c r="G281" t="str">
        <f t="shared" si="4"/>
        <v>March</v>
      </c>
    </row>
    <row r="282" spans="1:7">
      <c r="A282" s="119" t="s">
        <v>377</v>
      </c>
      <c r="B282" s="157" t="s">
        <v>370</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335</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374</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370</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338</v>
      </c>
      <c r="B302" s="161" t="s">
        <v>792</v>
      </c>
      <c r="C302" s="56">
        <v>45723</v>
      </c>
      <c r="D302" s="137">
        <v>0</v>
      </c>
      <c r="E302" s="137"/>
      <c r="G302" t="str">
        <f t="shared" si="4"/>
        <v>March</v>
      </c>
    </row>
    <row r="303" spans="1:7">
      <c r="A303" s="119" t="s">
        <v>497</v>
      </c>
      <c r="B303" s="250" t="s">
        <v>344</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370</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344</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370</v>
      </c>
      <c r="C321" s="56">
        <v>45723</v>
      </c>
      <c r="D321" s="137">
        <v>875</v>
      </c>
      <c r="E321" s="137"/>
      <c r="F321" s="137" t="s">
        <v>842</v>
      </c>
      <c r="G321" t="str">
        <f t="shared" si="4"/>
        <v>March</v>
      </c>
    </row>
    <row r="322" spans="1:7">
      <c r="A322" s="119" t="s">
        <v>377</v>
      </c>
      <c r="B322" s="157" t="s">
        <v>370</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335</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374</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370</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338</v>
      </c>
      <c r="B343" s="161" t="s">
        <v>792</v>
      </c>
      <c r="C343" s="56">
        <v>45726</v>
      </c>
      <c r="D343" s="137">
        <v>0</v>
      </c>
      <c r="E343" s="137"/>
      <c r="G343" t="str">
        <f t="shared" si="5"/>
        <v>March</v>
      </c>
    </row>
    <row r="344" spans="1:7">
      <c r="A344" s="119" t="s">
        <v>497</v>
      </c>
      <c r="B344" s="250" t="s">
        <v>344</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370</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344</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370</v>
      </c>
      <c r="C362" s="56">
        <v>45726</v>
      </c>
      <c r="D362" s="137">
        <v>0</v>
      </c>
      <c r="E362" s="137"/>
      <c r="G362" t="str">
        <f t="shared" si="5"/>
        <v>March</v>
      </c>
    </row>
    <row r="363" spans="1:7">
      <c r="A363" s="119" t="s">
        <v>377</v>
      </c>
      <c r="B363" s="157" t="s">
        <v>370</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335</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374</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370</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338</v>
      </c>
      <c r="B384" s="161" t="s">
        <v>792</v>
      </c>
      <c r="C384" s="56">
        <v>45727</v>
      </c>
      <c r="D384" s="125">
        <v>3</v>
      </c>
      <c r="E384" s="125"/>
      <c r="F384" s="111" t="s">
        <v>811</v>
      </c>
      <c r="G384" t="str">
        <f t="shared" si="5"/>
        <v>March</v>
      </c>
    </row>
    <row r="385" spans="1:7">
      <c r="A385" s="119" t="s">
        <v>497</v>
      </c>
      <c r="B385" s="250" t="s">
        <v>344</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370</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344</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370</v>
      </c>
      <c r="C403" s="56">
        <v>45727</v>
      </c>
      <c r="D403" s="125">
        <v>199</v>
      </c>
      <c r="E403" s="125"/>
      <c r="F403" s="111" t="s">
        <v>798</v>
      </c>
      <c r="G403" t="str">
        <f t="shared" si="6"/>
        <v>March</v>
      </c>
    </row>
    <row r="404" spans="1:7">
      <c r="A404" s="119" t="s">
        <v>377</v>
      </c>
      <c r="B404" s="157" t="s">
        <v>370</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335</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374</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370</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370</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338</v>
      </c>
      <c r="B430" s="161" t="s">
        <v>792</v>
      </c>
      <c r="C430" s="56">
        <v>45728</v>
      </c>
      <c r="D430" s="125"/>
      <c r="E430" s="125"/>
      <c r="F430" s="125" t="s">
        <v>851</v>
      </c>
      <c r="G430" t="str">
        <f t="shared" si="6"/>
        <v>March</v>
      </c>
    </row>
    <row r="431" spans="1:7">
      <c r="A431" s="119" t="s">
        <v>497</v>
      </c>
      <c r="B431" s="250" t="s">
        <v>344</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370</v>
      </c>
      <c r="C433" s="56">
        <v>45728</v>
      </c>
      <c r="D433" s="125" t="s">
        <v>818</v>
      </c>
      <c r="E433" s="125"/>
      <c r="G433" t="str">
        <f t="shared" si="6"/>
        <v>March</v>
      </c>
    </row>
    <row r="434" spans="1:7">
      <c r="A434" s="119" t="s">
        <v>343</v>
      </c>
      <c r="B434" s="250" t="s">
        <v>344</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344</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370</v>
      </c>
      <c r="C449" s="56">
        <v>45728</v>
      </c>
      <c r="D449" s="125" t="s">
        <v>818</v>
      </c>
      <c r="E449" s="125"/>
      <c r="G449" t="str">
        <f t="shared" si="6"/>
        <v>March</v>
      </c>
    </row>
    <row r="450" spans="1:7">
      <c r="A450" s="119" t="s">
        <v>377</v>
      </c>
      <c r="B450" s="157" t="s">
        <v>370</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335</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374</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370</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370</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338</v>
      </c>
      <c r="B480" s="161" t="s">
        <v>792</v>
      </c>
      <c r="C480" s="56">
        <v>45729</v>
      </c>
      <c r="D480" s="125"/>
      <c r="E480" s="125"/>
      <c r="F480" s="125" t="s">
        <v>851</v>
      </c>
      <c r="G480" t="str">
        <f t="shared" si="7"/>
        <v>March</v>
      </c>
    </row>
    <row r="481" spans="1:7">
      <c r="A481" s="119" t="s">
        <v>497</v>
      </c>
      <c r="B481" s="250" t="s">
        <v>344</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370</v>
      </c>
      <c r="C483" s="56">
        <v>45729</v>
      </c>
      <c r="D483" s="125"/>
      <c r="E483" s="125"/>
      <c r="G483" t="str">
        <f t="shared" si="7"/>
        <v>March</v>
      </c>
    </row>
    <row r="484" spans="1:7">
      <c r="A484" s="119" t="s">
        <v>343</v>
      </c>
      <c r="B484" s="250" t="s">
        <v>344</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344</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370</v>
      </c>
      <c r="C499" s="56">
        <v>45729</v>
      </c>
      <c r="D499" s="125" t="s">
        <v>818</v>
      </c>
      <c r="E499" s="125"/>
      <c r="G499" t="str">
        <f t="shared" si="7"/>
        <v>March</v>
      </c>
    </row>
    <row r="500" spans="1:7">
      <c r="A500" s="119" t="s">
        <v>377</v>
      </c>
      <c r="B500" s="157" t="s">
        <v>370</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335</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374</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370</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370</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338</v>
      </c>
      <c r="B531" s="161" t="s">
        <v>792</v>
      </c>
      <c r="C531" s="56">
        <v>45730</v>
      </c>
      <c r="D531" s="125"/>
      <c r="E531" s="125"/>
      <c r="F531" s="125" t="s">
        <v>851</v>
      </c>
      <c r="G531" t="str">
        <f t="shared" si="8"/>
        <v>March</v>
      </c>
    </row>
    <row r="532" spans="1:7">
      <c r="A532" s="119" t="s">
        <v>497</v>
      </c>
      <c r="B532" s="250" t="s">
        <v>344</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370</v>
      </c>
      <c r="C534" s="56">
        <v>45730</v>
      </c>
      <c r="D534" s="125"/>
      <c r="E534" s="125"/>
      <c r="F534" s="125" t="s">
        <v>818</v>
      </c>
      <c r="G534" t="str">
        <f t="shared" si="8"/>
        <v>March</v>
      </c>
    </row>
    <row r="535" spans="1:7">
      <c r="A535" s="119" t="s">
        <v>343</v>
      </c>
      <c r="B535" s="250" t="s">
        <v>344</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344</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370</v>
      </c>
      <c r="C550" s="56">
        <v>45730</v>
      </c>
      <c r="D550" s="125"/>
      <c r="E550" s="125"/>
      <c r="F550" s="125" t="s">
        <v>818</v>
      </c>
      <c r="G550" t="str">
        <f t="shared" si="8"/>
        <v>March</v>
      </c>
    </row>
    <row r="551" spans="1:7">
      <c r="A551" s="119" t="s">
        <v>377</v>
      </c>
      <c r="B551" s="157" t="s">
        <v>370</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335</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374</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370</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370</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338</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343</v>
      </c>
      <c r="B584" s="250" t="s">
        <v>344</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344</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370</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374</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370</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370</v>
      </c>
      <c r="C616" s="56">
        <v>45733</v>
      </c>
      <c r="D616" s="43">
        <v>656</v>
      </c>
      <c r="E616" s="43"/>
      <c r="F616" s="125"/>
      <c r="G616" t="str">
        <f t="shared" si="9"/>
        <v>March</v>
      </c>
    </row>
    <row r="617" spans="1:7">
      <c r="A617" s="119" t="s">
        <v>338</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344</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370</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374</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370</v>
      </c>
      <c r="C636" s="56">
        <v>45735</v>
      </c>
      <c r="D636" s="125">
        <v>728</v>
      </c>
      <c r="E636" s="43"/>
      <c r="F636" s="111" t="s">
        <v>886</v>
      </c>
      <c r="G636" t="str">
        <f t="shared" si="9"/>
        <v>March</v>
      </c>
    </row>
    <row r="637" spans="1:7">
      <c r="A637" s="216" t="s">
        <v>667</v>
      </c>
      <c r="B637" s="157" t="s">
        <v>370</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370</v>
      </c>
      <c r="C643" s="56">
        <v>45736</v>
      </c>
      <c r="D643" s="125">
        <v>700</v>
      </c>
      <c r="E643" s="43"/>
      <c r="F643" s="111" t="s">
        <v>889</v>
      </c>
      <c r="G643" t="str">
        <f t="shared" ref="G643:G706" si="10">TEXT(C643,"mmmm")</f>
        <v>March</v>
      </c>
    </row>
    <row r="644" spans="1:7">
      <c r="A644" s="216" t="s">
        <v>667</v>
      </c>
      <c r="B644" s="157" t="s">
        <v>370</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374</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370</v>
      </c>
      <c r="C654" s="56">
        <v>45736</v>
      </c>
      <c r="D654" s="125">
        <v>700</v>
      </c>
      <c r="E654" s="43"/>
      <c r="F654" s="111" t="s">
        <v>889</v>
      </c>
      <c r="G654" t="str">
        <f t="shared" si="10"/>
        <v>March</v>
      </c>
    </row>
    <row r="655" spans="1:7">
      <c r="A655" s="216" t="s">
        <v>667</v>
      </c>
      <c r="B655" s="157" t="s">
        <v>370</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374</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370</v>
      </c>
      <c r="C664" s="56">
        <v>45737</v>
      </c>
      <c r="D664" s="125">
        <v>709</v>
      </c>
      <c r="E664" s="43"/>
      <c r="F664" s="111" t="s">
        <v>896</v>
      </c>
      <c r="G664" t="str">
        <f t="shared" si="10"/>
        <v>March</v>
      </c>
    </row>
    <row r="665" spans="1:7">
      <c r="A665" s="216" t="s">
        <v>667</v>
      </c>
      <c r="B665" s="157" t="s">
        <v>370</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374</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370</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370</v>
      </c>
      <c r="C682" s="56">
        <v>45740</v>
      </c>
      <c r="D682" s="144"/>
      <c r="E682" s="43"/>
      <c r="F682" s="144" t="s">
        <v>840</v>
      </c>
      <c r="G682" t="str">
        <f t="shared" si="10"/>
        <v>March</v>
      </c>
    </row>
    <row r="683" spans="1:7">
      <c r="A683" s="157" t="s">
        <v>744</v>
      </c>
      <c r="B683" s="157" t="s">
        <v>370</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374</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370</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374</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370</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370</v>
      </c>
      <c r="C697" s="56">
        <v>45741</v>
      </c>
      <c r="D697" s="144"/>
      <c r="E697" s="43"/>
      <c r="F697" s="144" t="s">
        <v>840</v>
      </c>
      <c r="G697" t="str">
        <f t="shared" si="10"/>
        <v>March</v>
      </c>
    </row>
    <row r="698" spans="1:7">
      <c r="A698" s="144" t="s">
        <v>369</v>
      </c>
      <c r="B698" s="157" t="s">
        <v>370</v>
      </c>
      <c r="C698" s="56">
        <v>45741</v>
      </c>
      <c r="D698" s="145">
        <v>1065</v>
      </c>
      <c r="E698" s="144" t="s">
        <v>908</v>
      </c>
      <c r="F698" s="111" t="s">
        <v>920</v>
      </c>
      <c r="G698" t="str">
        <f t="shared" si="10"/>
        <v>March</v>
      </c>
    </row>
    <row r="699" spans="1:7">
      <c r="A699" s="144" t="s">
        <v>374</v>
      </c>
      <c r="B699" s="144" t="s">
        <v>381</v>
      </c>
      <c r="C699" s="56">
        <v>45741</v>
      </c>
      <c r="D699" s="144"/>
      <c r="E699" s="43"/>
      <c r="F699" s="144" t="s">
        <v>921</v>
      </c>
      <c r="G699" t="str">
        <f t="shared" si="10"/>
        <v>March</v>
      </c>
    </row>
    <row r="700" spans="1:7">
      <c r="A700" s="144" t="s">
        <v>676</v>
      </c>
      <c r="B700" s="157" t="s">
        <v>370</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280</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374</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370</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369</v>
      </c>
      <c r="B720" s="157" t="s">
        <v>370</v>
      </c>
      <c r="C720" s="56">
        <v>45742</v>
      </c>
      <c r="D720" s="216">
        <v>825</v>
      </c>
      <c r="E720" s="43" t="s">
        <v>928</v>
      </c>
      <c r="F720" s="111" t="s">
        <v>803</v>
      </c>
      <c r="G720" t="str">
        <f t="shared" si="11"/>
        <v>March</v>
      </c>
    </row>
    <row r="721" spans="1:7">
      <c r="A721" s="144" t="s">
        <v>374</v>
      </c>
      <c r="B721" s="144" t="s">
        <v>381</v>
      </c>
      <c r="C721" s="56">
        <v>45742</v>
      </c>
      <c r="D721" s="216">
        <v>159</v>
      </c>
      <c r="E721" s="43" t="s">
        <v>919</v>
      </c>
      <c r="F721" s="111" t="s">
        <v>834</v>
      </c>
      <c r="G721" t="str">
        <f t="shared" si="11"/>
        <v>March</v>
      </c>
    </row>
    <row r="722" spans="1:7">
      <c r="A722" s="144" t="s">
        <v>676</v>
      </c>
      <c r="B722" s="157" t="s">
        <v>370</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280</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374</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370</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369</v>
      </c>
      <c r="B738" s="157" t="s">
        <v>370</v>
      </c>
      <c r="C738" s="56">
        <v>45743</v>
      </c>
      <c r="D738" s="216">
        <v>705</v>
      </c>
      <c r="E738" s="111" t="s">
        <v>908</v>
      </c>
      <c r="G738" t="str">
        <f t="shared" si="11"/>
        <v>March</v>
      </c>
      <c r="H738" s="167"/>
      <c r="I738" s="167"/>
      <c r="J738" s="167"/>
      <c r="K738" s="167"/>
      <c r="L738" s="167"/>
      <c r="M738" s="167"/>
    </row>
    <row r="739" spans="1:13">
      <c r="A739" s="144" t="s">
        <v>374</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370</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374</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374</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280</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370</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374</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374</v>
      </c>
      <c r="B770" s="144" t="s">
        <v>381</v>
      </c>
      <c r="C770" s="56">
        <v>45747</v>
      </c>
      <c r="D770" s="216">
        <v>0</v>
      </c>
      <c r="E770" s="43"/>
      <c r="F770" s="216" t="s">
        <v>952</v>
      </c>
      <c r="G770" t="str">
        <f t="shared" si="11"/>
        <v>March</v>
      </c>
      <c r="H770" s="260"/>
      <c r="I770" s="260"/>
      <c r="J770" s="260"/>
      <c r="K770" s="167"/>
    </row>
    <row r="771" spans="1:11">
      <c r="A771" s="144" t="s">
        <v>540</v>
      </c>
      <c r="B771" s="157" t="s">
        <v>370</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280</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273</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370</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374</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370</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280</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270</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370</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374</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370</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280</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270</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370</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277</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270</v>
      </c>
      <c r="B821" s="144" t="s">
        <v>735</v>
      </c>
      <c r="C821" s="56">
        <v>45750</v>
      </c>
      <c r="E821" s="43"/>
      <c r="F821" s="144" t="s">
        <v>967</v>
      </c>
      <c r="G821" t="str">
        <f t="shared" si="12"/>
        <v>April</v>
      </c>
    </row>
    <row r="822" spans="1:7">
      <c r="A822" s="144" t="s">
        <v>374</v>
      </c>
      <c r="B822" s="249" t="s">
        <v>71</v>
      </c>
      <c r="C822" s="56">
        <v>45751</v>
      </c>
      <c r="D822" s="43">
        <v>635</v>
      </c>
      <c r="E822" s="43"/>
      <c r="F822" s="43" t="s">
        <v>968</v>
      </c>
      <c r="G822" t="str">
        <f t="shared" si="12"/>
        <v>April</v>
      </c>
    </row>
    <row r="823" spans="1:7">
      <c r="A823" s="144" t="s">
        <v>483</v>
      </c>
      <c r="B823" s="157" t="s">
        <v>370</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374</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277</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270</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370</v>
      </c>
      <c r="C838" s="56">
        <v>45754</v>
      </c>
      <c r="D838" s="144">
        <v>132</v>
      </c>
      <c r="E838" s="43"/>
      <c r="G838" t="str">
        <f t="shared" si="13"/>
        <v>April</v>
      </c>
    </row>
    <row r="839" spans="1:7">
      <c r="A839" s="144" t="s">
        <v>585</v>
      </c>
      <c r="B839" s="157" t="s">
        <v>370</v>
      </c>
      <c r="C839" s="56">
        <v>45754</v>
      </c>
      <c r="D839" s="144">
        <v>370</v>
      </c>
      <c r="E839" s="43"/>
      <c r="G839" t="str">
        <f t="shared" si="13"/>
        <v>April</v>
      </c>
    </row>
    <row r="840" spans="1:7">
      <c r="A840" s="144" t="s">
        <v>347</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347</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277</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270</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370</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277</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270</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370</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370</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370</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370</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370</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338</v>
      </c>
      <c r="B911" s="157" t="s">
        <v>370</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370</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370</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370</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370</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370</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374</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347</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347</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374</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369</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369</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369</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369</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369</v>
      </c>
      <c r="B1161" s="310" t="s">
        <v>734</v>
      </c>
      <c r="C1161" s="56">
        <v>45798</v>
      </c>
      <c r="F1161" s="364" t="s">
        <v>1147</v>
      </c>
      <c r="G1161" t="str">
        <f t="shared" si="21"/>
        <v>May</v>
      </c>
    </row>
    <row r="1162" spans="1:7">
      <c r="A1162" s="310" t="s">
        <v>374</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352</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369</v>
      </c>
      <c r="B1175" s="311" t="s">
        <v>734</v>
      </c>
      <c r="C1175" s="56">
        <v>45800</v>
      </c>
      <c r="D1175" s="43">
        <v>236</v>
      </c>
      <c r="F1175" s="43" t="s">
        <v>834</v>
      </c>
      <c r="G1175" t="str">
        <f t="shared" si="21"/>
        <v>May</v>
      </c>
    </row>
    <row r="1176" spans="1:7">
      <c r="A1176" s="317" t="s">
        <v>374</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352</v>
      </c>
      <c r="B1179" s="310" t="s">
        <v>66</v>
      </c>
      <c r="C1179" s="56">
        <v>45800</v>
      </c>
      <c r="D1179" s="43">
        <v>285</v>
      </c>
      <c r="F1179" s="43" t="s">
        <v>1156</v>
      </c>
      <c r="G1179" t="str">
        <f t="shared" si="21"/>
        <v>May</v>
      </c>
    </row>
    <row r="1180" spans="1:7">
      <c r="A1180" s="144" t="s">
        <v>369</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369</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369</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347</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347</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270</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347</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270</v>
      </c>
      <c r="B1296" s="144" t="s">
        <v>66</v>
      </c>
      <c r="C1296" s="56">
        <v>45834</v>
      </c>
      <c r="D1296" s="43">
        <v>676</v>
      </c>
      <c r="F1296" s="43" t="s">
        <v>1159</v>
      </c>
      <c r="G1296" t="s">
        <v>1166</v>
      </c>
    </row>
    <row r="1297" spans="1:7">
      <c r="A1297" s="144" t="s">
        <v>596</v>
      </c>
      <c r="B1297" s="144" t="s">
        <v>274</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270</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270</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270</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270</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270</v>
      </c>
      <c r="B1316" s="323" t="s">
        <v>66</v>
      </c>
      <c r="C1316" s="56">
        <v>45841</v>
      </c>
      <c r="D1316" s="43">
        <v>372</v>
      </c>
      <c r="F1316" s="117" t="s">
        <v>845</v>
      </c>
      <c r="G1316" t="s">
        <v>1199</v>
      </c>
    </row>
    <row r="1317" spans="1:7" ht="15.75">
      <c r="A1317" s="144" t="s">
        <v>270</v>
      </c>
      <c r="B1317" s="323" t="s">
        <v>274</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270</v>
      </c>
      <c r="B1322" s="160" t="s">
        <v>274</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277</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273</v>
      </c>
      <c r="B1331" s="160" t="s">
        <v>274</v>
      </c>
      <c r="C1331" s="56">
        <v>45849</v>
      </c>
      <c r="D1331" s="43">
        <v>198</v>
      </c>
      <c r="G1331" t="s">
        <v>1199</v>
      </c>
    </row>
    <row r="1332" spans="1:7">
      <c r="A1332" s="253" t="s">
        <v>658</v>
      </c>
      <c r="B1332" s="415" t="s">
        <v>734</v>
      </c>
      <c r="C1332" s="56">
        <v>45852</v>
      </c>
      <c r="F1332" s="43" t="s">
        <v>862</v>
      </c>
      <c r="G1332" t="s">
        <v>1199</v>
      </c>
    </row>
    <row r="1333" spans="1:7">
      <c r="A1333" s="658" t="s">
        <v>273</v>
      </c>
      <c r="B1333" s="160" t="s">
        <v>274</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280</v>
      </c>
      <c r="B1337" s="160" t="s">
        <v>274</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280</v>
      </c>
      <c r="B1343" s="324" t="s">
        <v>274</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280</v>
      </c>
      <c r="B1354" s="160" t="s">
        <v>274</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280</v>
      </c>
      <c r="B1361" s="160" t="s">
        <v>274</v>
      </c>
      <c r="C1361" s="56">
        <v>45860</v>
      </c>
      <c r="D1361" s="43">
        <v>318</v>
      </c>
      <c r="G1361" t="s">
        <v>1199</v>
      </c>
    </row>
    <row r="1362" spans="1:7">
      <c r="A1362" s="253" t="s">
        <v>773</v>
      </c>
      <c r="B1362" s="160" t="s">
        <v>274</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273</v>
      </c>
      <c r="B1370" s="160" t="s">
        <v>274</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273</v>
      </c>
      <c r="B1378" s="324" t="s">
        <v>274</v>
      </c>
      <c r="C1378" s="56">
        <v>45862</v>
      </c>
      <c r="D1378" s="43">
        <v>880</v>
      </c>
      <c r="G1378" t="s">
        <v>1199</v>
      </c>
    </row>
    <row r="1379" spans="1:7">
      <c r="A1379" s="330" t="s">
        <v>277</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273</v>
      </c>
      <c r="B1386" s="160" t="s">
        <v>274</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273</v>
      </c>
      <c r="B1392" s="160" t="s">
        <v>274</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274</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274</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274</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274</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274</v>
      </c>
      <c r="C1418" s="56">
        <v>45875</v>
      </c>
      <c r="D1418" s="43">
        <v>840</v>
      </c>
      <c r="G1418" t="s">
        <v>1238</v>
      </c>
    </row>
    <row r="1419" spans="1:7">
      <c r="A1419" s="144" t="s">
        <v>228</v>
      </c>
      <c r="B1419" s="584" t="s">
        <v>274</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274</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274</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274</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280</v>
      </c>
      <c r="B1435" s="317" t="s">
        <v>274</v>
      </c>
      <c r="C1435" s="56">
        <v>45881</v>
      </c>
      <c r="D1435" s="43">
        <v>319</v>
      </c>
      <c r="G1435" t="s">
        <v>1238</v>
      </c>
    </row>
    <row r="1436" spans="1:7">
      <c r="A1436" s="585" t="s">
        <v>287</v>
      </c>
      <c r="B1436" s="317" t="s">
        <v>274</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274</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274</v>
      </c>
      <c r="C1447" s="56">
        <v>45883</v>
      </c>
      <c r="D1447" s="43">
        <v>554</v>
      </c>
      <c r="G1447" t="s">
        <v>1238</v>
      </c>
    </row>
    <row r="1448" spans="1:7">
      <c r="A1448" s="43" t="s">
        <v>263</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274</v>
      </c>
      <c r="C1453" s="56">
        <v>45884</v>
      </c>
      <c r="D1453" s="43">
        <v>89</v>
      </c>
      <c r="G1453" t="s">
        <v>1238</v>
      </c>
    </row>
    <row r="1454" spans="1:7">
      <c r="A1454" s="310" t="s">
        <v>263</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274</v>
      </c>
      <c r="C1460" s="56">
        <v>45887</v>
      </c>
      <c r="D1460" s="43">
        <v>377</v>
      </c>
      <c r="G1460" t="s">
        <v>1238</v>
      </c>
    </row>
    <row r="1461" spans="1:7">
      <c r="A1461" s="310" t="s">
        <v>263</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274</v>
      </c>
      <c r="C1466" s="56">
        <v>45888</v>
      </c>
      <c r="D1466" s="43">
        <v>408</v>
      </c>
      <c r="F1466" s="117"/>
      <c r="G1466" t="s">
        <v>1238</v>
      </c>
    </row>
    <row r="1467" spans="1:7">
      <c r="A1467" s="618" t="s">
        <v>277</v>
      </c>
      <c r="B1467" s="324" t="s">
        <v>734</v>
      </c>
      <c r="C1467" s="56">
        <v>45888</v>
      </c>
      <c r="F1467" s="144" t="s">
        <v>1253</v>
      </c>
      <c r="G1467" t="s">
        <v>1238</v>
      </c>
    </row>
    <row r="1468" spans="1:7">
      <c r="A1468" s="253" t="s">
        <v>228</v>
      </c>
      <c r="B1468" s="317" t="s">
        <v>274</v>
      </c>
      <c r="C1468" s="56">
        <v>45888</v>
      </c>
      <c r="D1468" s="43">
        <v>430</v>
      </c>
      <c r="F1468" s="173"/>
      <c r="G1468" t="s">
        <v>1238</v>
      </c>
    </row>
    <row r="1469" spans="1:7">
      <c r="A1469" s="89" t="s">
        <v>752</v>
      </c>
      <c r="B1469" s="415" t="s">
        <v>734</v>
      </c>
      <c r="C1469" s="56">
        <v>45889</v>
      </c>
      <c r="D1469" s="43">
        <v>181</v>
      </c>
      <c r="G1469" t="s">
        <v>1238</v>
      </c>
    </row>
    <row r="1470" spans="1:7">
      <c r="A1470" s="89" t="s">
        <v>347</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274</v>
      </c>
      <c r="C1474" s="56">
        <v>45889</v>
      </c>
      <c r="D1474" s="43">
        <v>607</v>
      </c>
      <c r="F1474" s="43" t="s">
        <v>1254</v>
      </c>
      <c r="G1474" t="s">
        <v>1238</v>
      </c>
    </row>
    <row r="1475" spans="1:7">
      <c r="A1475" s="618" t="s">
        <v>277</v>
      </c>
      <c r="B1475" s="324" t="s">
        <v>734</v>
      </c>
      <c r="C1475" s="56">
        <v>45889</v>
      </c>
      <c r="D1475" s="43">
        <v>499</v>
      </c>
      <c r="G1475" t="s">
        <v>1238</v>
      </c>
    </row>
    <row r="1476" spans="1:7">
      <c r="A1476" s="89" t="s">
        <v>752</v>
      </c>
      <c r="B1476" s="415" t="s">
        <v>734</v>
      </c>
      <c r="C1476" s="56">
        <v>45890</v>
      </c>
      <c r="D1476" s="43">
        <v>82</v>
      </c>
      <c r="G1476" t="s">
        <v>1238</v>
      </c>
    </row>
    <row r="1477" spans="1:7">
      <c r="A1477" s="89" t="s">
        <v>347</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274</v>
      </c>
      <c r="C1482" s="56">
        <v>45890</v>
      </c>
      <c r="D1482" s="158">
        <v>1022</v>
      </c>
      <c r="G1482" t="s">
        <v>1238</v>
      </c>
    </row>
    <row r="1483" spans="1:7">
      <c r="A1483" s="618" t="s">
        <v>277</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274</v>
      </c>
      <c r="C1488" s="56">
        <v>45891</v>
      </c>
      <c r="E1488" s="327">
        <v>6090</v>
      </c>
      <c r="F1488" s="43" t="s">
        <v>1258</v>
      </c>
      <c r="G1488" t="s">
        <v>1238</v>
      </c>
    </row>
    <row r="1489" spans="1:7">
      <c r="A1489" s="618" t="s">
        <v>277</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274</v>
      </c>
      <c r="C1495" s="56">
        <v>45894</v>
      </c>
      <c r="D1495" s="43">
        <v>639</v>
      </c>
      <c r="G1495" t="s">
        <v>1238</v>
      </c>
    </row>
    <row r="1496" spans="1:7">
      <c r="A1496" s="618" t="s">
        <v>277</v>
      </c>
      <c r="B1496" s="324" t="s">
        <v>734</v>
      </c>
      <c r="C1496" s="56">
        <v>45894</v>
      </c>
      <c r="D1496" s="43">
        <v>503</v>
      </c>
      <c r="G1496" t="s">
        <v>1238</v>
      </c>
    </row>
    <row r="1497" spans="1:7">
      <c r="A1497" s="89" t="s">
        <v>752</v>
      </c>
      <c r="B1497" s="415" t="s">
        <v>734</v>
      </c>
      <c r="C1497" s="56">
        <v>45895</v>
      </c>
      <c r="F1497" s="43" t="s">
        <v>995</v>
      </c>
      <c r="G1497" t="s">
        <v>1238</v>
      </c>
    </row>
    <row r="1498" spans="1:7">
      <c r="A1498" s="89" t="s">
        <v>347</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277</v>
      </c>
      <c r="B1504" s="675" t="s">
        <v>734</v>
      </c>
      <c r="C1504" s="56">
        <v>45895</v>
      </c>
      <c r="D1504" s="43">
        <v>295</v>
      </c>
      <c r="G1504" t="s">
        <v>1238</v>
      </c>
    </row>
    <row r="1505" spans="1:7">
      <c r="A1505" s="672" t="s">
        <v>273</v>
      </c>
      <c r="B1505" s="362" t="s">
        <v>274</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263</v>
      </c>
      <c r="B1511" s="675" t="s">
        <v>734</v>
      </c>
      <c r="C1511" s="56">
        <v>45896</v>
      </c>
      <c r="D1511" s="43">
        <v>400</v>
      </c>
      <c r="G1511" t="s">
        <v>1238</v>
      </c>
    </row>
    <row r="1512" spans="1:7">
      <c r="A1512" s="672" t="s">
        <v>280</v>
      </c>
      <c r="B1512" s="361" t="s">
        <v>274</v>
      </c>
      <c r="C1512" s="56">
        <v>45896</v>
      </c>
      <c r="D1512" s="43">
        <v>358</v>
      </c>
      <c r="F1512" s="43" t="s">
        <v>1267</v>
      </c>
      <c r="G1512" t="s">
        <v>1238</v>
      </c>
    </row>
    <row r="1513" spans="1:7">
      <c r="A1513" s="689" t="s">
        <v>273</v>
      </c>
      <c r="B1513" s="144" t="s">
        <v>274</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274</v>
      </c>
      <c r="C1518" s="56">
        <v>45897</v>
      </c>
      <c r="F1518" s="43" t="s">
        <v>857</v>
      </c>
      <c r="G1518" t="s">
        <v>1238</v>
      </c>
    </row>
    <row r="1519" spans="1:7">
      <c r="A1519" s="618" t="s">
        <v>263</v>
      </c>
      <c r="B1519" s="675" t="s">
        <v>734</v>
      </c>
      <c r="C1519" s="56">
        <v>45897</v>
      </c>
      <c r="D1519" s="43">
        <v>320</v>
      </c>
      <c r="G1519" t="s">
        <v>1238</v>
      </c>
    </row>
    <row r="1520" spans="1:7">
      <c r="A1520" s="672" t="s">
        <v>280</v>
      </c>
      <c r="B1520" s="362" t="s">
        <v>274</v>
      </c>
      <c r="C1520" s="56">
        <v>45897</v>
      </c>
      <c r="F1520" s="317" t="s">
        <v>995</v>
      </c>
      <c r="G1520" t="s">
        <v>1238</v>
      </c>
    </row>
    <row r="1521" spans="1:7">
      <c r="A1521" s="125" t="s">
        <v>273</v>
      </c>
      <c r="B1521" s="361" t="s">
        <v>274</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273</v>
      </c>
      <c r="B1524" s="317" t="s">
        <v>274</v>
      </c>
      <c r="C1524" s="56">
        <v>45898</v>
      </c>
      <c r="F1524" s="144" t="s">
        <v>845</v>
      </c>
      <c r="G1524" t="s">
        <v>1238</v>
      </c>
    </row>
    <row r="1525" spans="1:7">
      <c r="A1525" s="332" t="s">
        <v>277</v>
      </c>
      <c r="B1525" s="321" t="s">
        <v>734</v>
      </c>
      <c r="C1525" s="56">
        <v>45898</v>
      </c>
      <c r="D1525" s="43">
        <v>6</v>
      </c>
      <c r="F1525" s="43" t="s">
        <v>1273</v>
      </c>
      <c r="G1525" t="s">
        <v>1238</v>
      </c>
    </row>
    <row r="1526" spans="1:7">
      <c r="A1526" s="350" t="s">
        <v>287</v>
      </c>
      <c r="B1526" s="317" t="s">
        <v>274</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277</v>
      </c>
      <c r="B1531" s="321" t="s">
        <v>734</v>
      </c>
      <c r="C1531" s="56">
        <v>45902</v>
      </c>
      <c r="D1531" s="43">
        <v>15</v>
      </c>
      <c r="F1531" s="43" t="s">
        <v>1279</v>
      </c>
      <c r="G1531" t="s">
        <v>1276</v>
      </c>
    </row>
    <row r="1532" spans="1:7">
      <c r="A1532" s="253" t="s">
        <v>273</v>
      </c>
      <c r="B1532" s="317" t="s">
        <v>274</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277</v>
      </c>
      <c r="B1539" s="324" t="s">
        <v>734</v>
      </c>
      <c r="C1539" s="56">
        <v>45903</v>
      </c>
      <c r="D1539" s="43">
        <v>65</v>
      </c>
      <c r="F1539" s="144" t="s">
        <v>1286</v>
      </c>
      <c r="G1539" t="s">
        <v>1276</v>
      </c>
    </row>
    <row r="1540" spans="1:7">
      <c r="A1540" s="695" t="s">
        <v>273</v>
      </c>
      <c r="B1540" s="361" t="s">
        <v>274</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280</v>
      </c>
      <c r="B1546" s="317" t="s">
        <v>734</v>
      </c>
      <c r="C1546" s="56">
        <v>45904</v>
      </c>
      <c r="D1546" s="43">
        <v>99</v>
      </c>
      <c r="F1546" s="43" t="s">
        <v>1290</v>
      </c>
      <c r="G1546" t="s">
        <v>1276</v>
      </c>
    </row>
    <row r="1547" spans="1:7">
      <c r="A1547" s="618" t="s">
        <v>277</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363</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347</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367</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363</v>
      </c>
      <c r="B1577" s="737" t="s">
        <v>140</v>
      </c>
      <c r="C1577" s="56">
        <v>45915</v>
      </c>
      <c r="D1577" s="158">
        <v>1238</v>
      </c>
      <c r="F1577" s="69"/>
      <c r="G1577" t="s">
        <v>1276</v>
      </c>
    </row>
    <row r="1578" spans="1:7">
      <c r="A1578" s="736" t="s">
        <v>367</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277</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363</v>
      </c>
      <c r="B1582" s="737" t="s">
        <v>140</v>
      </c>
      <c r="C1582" s="56">
        <v>45916</v>
      </c>
      <c r="D1582" s="158">
        <v>1531</v>
      </c>
      <c r="F1582" s="787"/>
      <c r="G1582" t="s">
        <v>1276</v>
      </c>
    </row>
    <row r="1583" spans="1:7">
      <c r="A1583" s="736" t="s">
        <v>367</v>
      </c>
      <c r="B1583" s="133" t="s">
        <v>734</v>
      </c>
      <c r="C1583" s="56">
        <v>45916</v>
      </c>
      <c r="E1583" s="327"/>
      <c r="F1583" s="787" t="s">
        <v>1302</v>
      </c>
      <c r="G1583" t="s">
        <v>1276</v>
      </c>
    </row>
    <row r="1584" spans="1:7">
      <c r="A1584" s="69" t="s">
        <v>355</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280</v>
      </c>
      <c r="B1586" s="253" t="s">
        <v>734</v>
      </c>
      <c r="C1586" s="56">
        <v>45916</v>
      </c>
      <c r="F1586" s="788" t="s">
        <v>1303</v>
      </c>
      <c r="G1586" t="s">
        <v>1276</v>
      </c>
    </row>
    <row r="1587" spans="1:7">
      <c r="A1587" s="117" t="s">
        <v>277</v>
      </c>
      <c r="B1587" s="385" t="s">
        <v>734</v>
      </c>
      <c r="C1587" s="56">
        <v>45916</v>
      </c>
      <c r="F1587" s="786" t="s">
        <v>1303</v>
      </c>
      <c r="G1587" t="s">
        <v>1276</v>
      </c>
    </row>
    <row r="1588" spans="1:7">
      <c r="A1588" s="695" t="s">
        <v>282</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363</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355</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282</v>
      </c>
      <c r="B1594" s="311" t="s">
        <v>229</v>
      </c>
      <c r="C1594" s="56">
        <v>45917</v>
      </c>
      <c r="D1594" s="43">
        <v>253</v>
      </c>
      <c r="F1594" s="787"/>
      <c r="G1594" t="s">
        <v>1276</v>
      </c>
    </row>
    <row r="1595" spans="1:7">
      <c r="A1595" s="332" t="s">
        <v>280</v>
      </c>
      <c r="B1595" s="317" t="s">
        <v>734</v>
      </c>
      <c r="C1595" s="56">
        <v>45917</v>
      </c>
      <c r="F1595" s="317" t="s">
        <v>1192</v>
      </c>
      <c r="G1595" t="s">
        <v>1276</v>
      </c>
    </row>
    <row r="1596" spans="1:7">
      <c r="A1596" s="253" t="s">
        <v>273</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363</v>
      </c>
      <c r="B1599" s="737" t="s">
        <v>140</v>
      </c>
      <c r="C1599" s="56">
        <v>45918</v>
      </c>
      <c r="D1599" s="43">
        <v>361</v>
      </c>
      <c r="F1599" s="787" t="s">
        <v>1309</v>
      </c>
      <c r="G1599" t="s">
        <v>1276</v>
      </c>
    </row>
    <row r="1600" spans="1:7">
      <c r="A1600" s="69" t="s">
        <v>355</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361</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282</v>
      </c>
      <c r="B1604" s="144" t="s">
        <v>229</v>
      </c>
      <c r="C1604" s="56">
        <v>45918</v>
      </c>
      <c r="D1604" s="158">
        <v>1076</v>
      </c>
      <c r="F1604" s="787"/>
      <c r="G1604" t="s">
        <v>1276</v>
      </c>
    </row>
    <row r="1605" spans="1:7">
      <c r="A1605" s="160" t="s">
        <v>280</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367</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282</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361</v>
      </c>
      <c r="B1614" s="801" t="s">
        <v>140</v>
      </c>
      <c r="C1614" s="56">
        <v>45922</v>
      </c>
      <c r="D1614" s="43">
        <v>1285</v>
      </c>
      <c r="F1614" s="787" t="s">
        <v>1316</v>
      </c>
      <c r="G1614" t="s">
        <v>1276</v>
      </c>
    </row>
    <row r="1615" spans="1:7">
      <c r="A1615" s="800" t="s">
        <v>365</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282</v>
      </c>
      <c r="B1617" s="310" t="s">
        <v>229</v>
      </c>
      <c r="C1617" s="56">
        <v>45922</v>
      </c>
      <c r="F1617" s="317" t="s">
        <v>1317</v>
      </c>
      <c r="G1617" t="s">
        <v>1276</v>
      </c>
    </row>
    <row r="1618" spans="1:7">
      <c r="A1618" s="331" t="s">
        <v>273</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365</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282</v>
      </c>
      <c r="B1626" s="812" t="s">
        <v>229</v>
      </c>
      <c r="C1626" s="56">
        <v>45923</v>
      </c>
      <c r="D1626" s="43">
        <v>120</v>
      </c>
      <c r="F1626" s="69"/>
      <c r="G1626" t="s">
        <v>1276</v>
      </c>
    </row>
    <row r="1627" spans="1:7">
      <c r="A1627" s="160" t="s">
        <v>280</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363</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282</v>
      </c>
      <c r="B1637" s="812" t="s">
        <v>229</v>
      </c>
      <c r="C1637" s="56">
        <v>45924</v>
      </c>
      <c r="D1637" s="43">
        <v>190</v>
      </c>
      <c r="F1637" s="69"/>
      <c r="G1637" t="s">
        <v>1276</v>
      </c>
    </row>
    <row r="1638" spans="1:7">
      <c r="A1638" s="160" t="s">
        <v>263</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363</v>
      </c>
      <c r="B1641" s="675" t="s">
        <v>734</v>
      </c>
      <c r="C1641" s="56">
        <v>45924</v>
      </c>
      <c r="E1641" s="327">
        <v>1837</v>
      </c>
      <c r="F1641" s="69" t="s">
        <v>1328</v>
      </c>
      <c r="G1641" t="s">
        <v>1276</v>
      </c>
    </row>
    <row r="1642" spans="1:7">
      <c r="A1642" s="812" t="s">
        <v>355</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282</v>
      </c>
      <c r="B1652" s="812" t="s">
        <v>229</v>
      </c>
      <c r="C1652" s="56">
        <v>45925</v>
      </c>
      <c r="F1652" s="144" t="s">
        <v>862</v>
      </c>
      <c r="G1652" t="s">
        <v>1276</v>
      </c>
    </row>
    <row r="1653" spans="1:7">
      <c r="A1653" s="160" t="s">
        <v>263</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231</v>
      </c>
      <c r="B1660" s="310" t="s">
        <v>229</v>
      </c>
      <c r="C1660" s="56">
        <v>45926</v>
      </c>
      <c r="D1660" s="43">
        <v>551</v>
      </c>
      <c r="G1660" t="s">
        <v>1276</v>
      </c>
    </row>
    <row r="1661" spans="1:7">
      <c r="A1661" s="331" t="s">
        <v>263</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280</v>
      </c>
      <c r="B1670" s="310" t="s">
        <v>229</v>
      </c>
      <c r="C1670" s="56">
        <v>45929</v>
      </c>
      <c r="F1670" s="144" t="s">
        <v>1192</v>
      </c>
      <c r="G1670" t="s">
        <v>1276</v>
      </c>
    </row>
    <row r="1671" spans="1:7">
      <c r="A1671" s="311" t="s">
        <v>782</v>
      </c>
      <c r="B1671" s="311" t="s">
        <v>734</v>
      </c>
      <c r="C1671" s="56">
        <v>45929</v>
      </c>
      <c r="D1671" s="158">
        <v>1418</v>
      </c>
      <c r="G1671" t="s">
        <v>1276</v>
      </c>
    </row>
    <row r="1672" spans="1:7">
      <c r="A1672" s="43" t="s">
        <v>282</v>
      </c>
      <c r="B1672" s="324" t="s">
        <v>229</v>
      </c>
      <c r="C1672" s="56">
        <v>45929</v>
      </c>
      <c r="D1672" s="43">
        <v>479</v>
      </c>
      <c r="G1672" t="s">
        <v>1276</v>
      </c>
    </row>
    <row r="1673" spans="1:7">
      <c r="A1673" s="43" t="s">
        <v>231</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358</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361</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358</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358</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358</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282</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282</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231</v>
      </c>
      <c r="B1758" s="323" t="s">
        <v>229</v>
      </c>
      <c r="C1758" s="56">
        <v>45939</v>
      </c>
      <c r="D1758" s="43">
        <v>369</v>
      </c>
      <c r="G1758" t="s">
        <v>1343</v>
      </c>
    </row>
    <row r="1759" spans="1:7">
      <c r="A1759" s="117" t="s">
        <v>282</v>
      </c>
      <c r="B1759" s="323" t="s">
        <v>229</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139</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178</v>
      </c>
      <c r="B1772" s="144" t="s">
        <v>140</v>
      </c>
      <c r="C1772" s="56">
        <v>45943</v>
      </c>
      <c r="D1772" s="43">
        <v>798</v>
      </c>
      <c r="G1772" t="s">
        <v>1343</v>
      </c>
    </row>
    <row r="1773" spans="1:7">
      <c r="A1773" s="851" t="s">
        <v>150</v>
      </c>
      <c r="B1773" s="311" t="s">
        <v>140</v>
      </c>
      <c r="C1773" s="56">
        <v>45943</v>
      </c>
      <c r="D1773" s="158">
        <v>1768</v>
      </c>
      <c r="G1773" t="s">
        <v>1343</v>
      </c>
    </row>
    <row r="1774" spans="1:7">
      <c r="A1774" s="1066" t="s">
        <v>139</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198</v>
      </c>
      <c r="B1780" s="350" t="s">
        <v>734</v>
      </c>
      <c r="C1780" s="56">
        <v>45944</v>
      </c>
      <c r="F1780" s="350" t="s">
        <v>1369</v>
      </c>
      <c r="G1780" t="s">
        <v>1343</v>
      </c>
    </row>
    <row r="1781" spans="1:7">
      <c r="A1781" s="323" t="s">
        <v>178</v>
      </c>
      <c r="B1781" s="312" t="s">
        <v>140</v>
      </c>
      <c r="C1781" s="56">
        <v>45944</v>
      </c>
      <c r="D1781" s="43">
        <v>150</v>
      </c>
      <c r="G1781" t="s">
        <v>1343</v>
      </c>
    </row>
    <row r="1782" spans="1:7">
      <c r="A1782" s="875" t="s">
        <v>150</v>
      </c>
      <c r="B1782" s="144" t="s">
        <v>140</v>
      </c>
      <c r="C1782" s="316">
        <v>45944</v>
      </c>
      <c r="G1782" t="s">
        <v>1343</v>
      </c>
    </row>
    <row r="1783" spans="1:7">
      <c r="A1783" s="875" t="s">
        <v>154</v>
      </c>
      <c r="B1783" s="144" t="s">
        <v>140</v>
      </c>
      <c r="C1783" s="316">
        <v>45944</v>
      </c>
      <c r="G1783" t="s">
        <v>1343</v>
      </c>
    </row>
    <row r="1784" spans="1:7">
      <c r="A1784" s="321" t="s">
        <v>787</v>
      </c>
      <c r="B1784" s="321" t="s">
        <v>207</v>
      </c>
      <c r="C1784" s="56">
        <v>45944</v>
      </c>
      <c r="G1784" t="s">
        <v>1343</v>
      </c>
    </row>
    <row r="1785" spans="1:7">
      <c r="A1785" s="317" t="s">
        <v>782</v>
      </c>
      <c r="B1785" s="317" t="s">
        <v>734</v>
      </c>
      <c r="C1785" s="56">
        <v>45944</v>
      </c>
      <c r="G1785" t="s">
        <v>1343</v>
      </c>
    </row>
    <row r="1786" spans="1:7">
      <c r="A1786" s="321" t="s">
        <v>237</v>
      </c>
      <c r="B1786" s="321" t="s">
        <v>229</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270</v>
      </c>
      <c r="B3" s="561" t="s">
        <v>210</v>
      </c>
      <c r="C3" s="742">
        <v>45742</v>
      </c>
      <c r="D3" s="743" t="s">
        <v>271</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210</v>
      </c>
      <c r="C5" s="417">
        <v>45991</v>
      </c>
      <c r="D5" s="566"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c r="A7" s="399" t="s">
        <v>701</v>
      </c>
      <c r="B7" s="739" t="s">
        <v>210</v>
      </c>
      <c r="C7" s="400">
        <v>45742</v>
      </c>
      <c r="D7" s="428" t="s">
        <v>279</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c r="A8" s="180" t="s">
        <v>352</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c r="A9" s="180" t="s">
        <v>702</v>
      </c>
      <c r="B9" s="185" t="s">
        <v>210</v>
      </c>
      <c r="C9" s="181">
        <v>45742</v>
      </c>
      <c r="D9" s="550" t="s">
        <v>353</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c r="A11" s="186" t="s">
        <v>277</v>
      </c>
      <c r="B11" s="442" t="s">
        <v>210</v>
      </c>
      <c r="C11" s="181">
        <v>45991</v>
      </c>
      <c r="D11" s="565" t="s">
        <v>279</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c r="A12" s="180" t="s">
        <v>280</v>
      </c>
      <c r="B12" s="185" t="s">
        <v>210</v>
      </c>
      <c r="C12" s="181">
        <v>45772</v>
      </c>
      <c r="D12" s="204" t="s">
        <v>279</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210</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c r="A29" s="183" t="s">
        <v>419</v>
      </c>
      <c r="B29" s="180" t="s">
        <v>122</v>
      </c>
      <c r="C29" s="181">
        <v>45711</v>
      </c>
      <c r="D29" s="204" t="s">
        <v>281</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c r="A50" s="183" t="s">
        <v>613</v>
      </c>
      <c r="B50" s="180" t="s">
        <v>122</v>
      </c>
      <c r="C50" s="426">
        <v>45899</v>
      </c>
      <c r="D50" s="383" t="s">
        <v>356</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367</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275</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369</v>
      </c>
      <c r="B90" s="187" t="s">
        <v>50</v>
      </c>
      <c r="C90" s="181">
        <v>45742</v>
      </c>
      <c r="D90" s="217" t="s">
        <v>372</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375</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335</v>
      </c>
      <c r="B96" s="187" t="s">
        <v>50</v>
      </c>
      <c r="C96" s="188">
        <v>45711</v>
      </c>
      <c r="D96" s="747" t="s">
        <v>336</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336</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338</v>
      </c>
      <c r="B103" s="187" t="s">
        <v>50</v>
      </c>
      <c r="C103" s="188">
        <v>45688</v>
      </c>
      <c r="D103" s="189" t="s">
        <v>341</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343</v>
      </c>
      <c r="B143" s="423" t="s">
        <v>50</v>
      </c>
      <c r="C143" s="776">
        <v>45688</v>
      </c>
      <c r="D143" s="551" t="s">
        <v>345</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347</v>
      </c>
      <c r="B148" s="423" t="s">
        <v>50</v>
      </c>
      <c r="C148" s="417">
        <v>45991</v>
      </c>
      <c r="D148" s="427" t="s">
        <v>349</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9"/>
      <c r="B1" s="1069"/>
      <c r="C1" s="1069"/>
      <c r="D1" s="1069"/>
      <c r="E1" s="1069"/>
      <c r="F1" s="1069"/>
      <c r="G1" s="1069"/>
      <c r="H1" s="1069"/>
      <c r="I1" s="1069"/>
      <c r="J1" s="1"/>
      <c r="K1" s="1"/>
      <c r="L1" s="1"/>
      <c r="M1" s="1"/>
      <c r="N1" s="1"/>
      <c r="O1" s="1"/>
      <c r="P1" s="1070" t="s">
        <v>34</v>
      </c>
      <c r="Q1" s="1070"/>
      <c r="R1" s="1070"/>
      <c r="S1" s="1070"/>
      <c r="T1" s="1070"/>
      <c r="U1" s="1070"/>
      <c r="V1" s="1070"/>
      <c r="W1" s="1070"/>
      <c r="X1" s="1070"/>
      <c r="Y1" s="1070"/>
      <c r="Z1" s="1070"/>
      <c r="AA1" s="1070"/>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1" t="s">
        <v>1441</v>
      </c>
      <c r="B1" s="1071"/>
      <c r="C1" s="1071"/>
      <c r="E1" s="1071" t="s">
        <v>1442</v>
      </c>
      <c r="F1" s="1071"/>
      <c r="G1" s="1071"/>
      <c r="I1" s="1071" t="s">
        <v>1443</v>
      </c>
      <c r="J1" s="1071"/>
      <c r="K1" s="1071"/>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5">
        <v>86574</v>
      </c>
      <c r="I4" s="44" t="s">
        <v>1444</v>
      </c>
      <c r="AB4" t="s">
        <v>1448</v>
      </c>
      <c r="AC4">
        <v>22</v>
      </c>
    </row>
    <row r="5" spans="1:30">
      <c r="A5" s="44" t="s">
        <v>27</v>
      </c>
      <c r="B5" s="44" t="s">
        <v>19</v>
      </c>
      <c r="C5" t="s">
        <v>728</v>
      </c>
      <c r="E5" t="s">
        <v>339</v>
      </c>
      <c r="G5" s="1075">
        <v>6526</v>
      </c>
      <c r="I5" s="44" t="s">
        <v>19</v>
      </c>
      <c r="J5" t="s">
        <v>728</v>
      </c>
      <c r="P5" s="44" t="s">
        <v>1449</v>
      </c>
      <c r="U5" s="44" t="s">
        <v>1449</v>
      </c>
      <c r="AB5" t="s">
        <v>1450</v>
      </c>
      <c r="AC5">
        <v>13</v>
      </c>
    </row>
    <row r="6" spans="1:30">
      <c r="A6" t="s">
        <v>725</v>
      </c>
      <c r="C6" s="1075"/>
      <c r="E6" t="s">
        <v>77</v>
      </c>
      <c r="G6" s="1075">
        <v>49214</v>
      </c>
      <c r="I6" t="s">
        <v>396</v>
      </c>
      <c r="J6" s="1075">
        <v>153</v>
      </c>
      <c r="P6" s="44" t="s">
        <v>27</v>
      </c>
      <c r="Q6" s="44" t="s">
        <v>1451</v>
      </c>
      <c r="R6" t="s">
        <v>728</v>
      </c>
      <c r="U6" s="44" t="s">
        <v>1452</v>
      </c>
      <c r="V6" s="44" t="s">
        <v>1451</v>
      </c>
      <c r="W6" t="s">
        <v>728</v>
      </c>
    </row>
    <row r="7" spans="1:30">
      <c r="E7" t="s">
        <v>71</v>
      </c>
      <c r="G7" s="1075">
        <v>11579</v>
      </c>
      <c r="I7" t="s">
        <v>374</v>
      </c>
      <c r="J7" s="1075">
        <v>7980</v>
      </c>
      <c r="P7" t="s">
        <v>1445</v>
      </c>
      <c r="Q7" t="s">
        <v>408</v>
      </c>
      <c r="R7" s="1075">
        <v>1</v>
      </c>
      <c r="U7" t="s">
        <v>1453</v>
      </c>
      <c r="W7" s="1075">
        <v>1</v>
      </c>
      <c r="AC7" t="s">
        <v>1454</v>
      </c>
      <c r="AD7" t="s">
        <v>1455</v>
      </c>
    </row>
    <row r="8" spans="1:30">
      <c r="E8" t="s">
        <v>66</v>
      </c>
      <c r="G8" s="1075">
        <v>24514</v>
      </c>
      <c r="I8" t="s">
        <v>335</v>
      </c>
      <c r="J8" s="1075">
        <v>7562</v>
      </c>
      <c r="Q8" t="s">
        <v>410</v>
      </c>
      <c r="R8" s="1075">
        <v>1</v>
      </c>
      <c r="U8" t="s">
        <v>1456</v>
      </c>
      <c r="W8" s="1075">
        <v>1</v>
      </c>
      <c r="AA8" t="s">
        <v>1457</v>
      </c>
      <c r="AB8" s="263">
        <v>203521</v>
      </c>
      <c r="AC8" s="319">
        <f>AC5/AC4</f>
        <v>0.59090909090909094</v>
      </c>
      <c r="AD8" s="319">
        <f>AB9/AB8</f>
        <v>0.31446386367991508</v>
      </c>
    </row>
    <row r="9" spans="1:30">
      <c r="E9" t="s">
        <v>60</v>
      </c>
      <c r="G9" s="1075">
        <v>14054</v>
      </c>
      <c r="I9" t="s">
        <v>377</v>
      </c>
      <c r="J9" s="1075">
        <v>5005</v>
      </c>
      <c r="Q9" t="s">
        <v>1458</v>
      </c>
      <c r="R9" s="1075">
        <v>1</v>
      </c>
      <c r="U9" t="s">
        <v>1459</v>
      </c>
      <c r="V9" t="s">
        <v>1458</v>
      </c>
      <c r="W9" s="1075">
        <v>1</v>
      </c>
      <c r="AA9" t="s">
        <v>1460</v>
      </c>
      <c r="AB9">
        <v>64000</v>
      </c>
    </row>
    <row r="10" spans="1:30">
      <c r="E10" t="s">
        <v>344</v>
      </c>
      <c r="G10" s="1075">
        <v>4975</v>
      </c>
      <c r="I10" t="s">
        <v>338</v>
      </c>
      <c r="J10" s="1075">
        <v>6526</v>
      </c>
      <c r="Q10" t="s">
        <v>500</v>
      </c>
      <c r="R10" s="1075">
        <v>1</v>
      </c>
      <c r="V10" t="s">
        <v>504</v>
      </c>
      <c r="W10" s="1075">
        <v>1</v>
      </c>
    </row>
    <row r="11" spans="1:30">
      <c r="E11" t="s">
        <v>370</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1461</v>
      </c>
      <c r="W12" s="1075">
        <v>1</v>
      </c>
    </row>
    <row r="13" spans="1:30">
      <c r="I13" t="s">
        <v>343</v>
      </c>
      <c r="J13" s="1075">
        <v>4975</v>
      </c>
      <c r="Q13" t="s">
        <v>1462</v>
      </c>
      <c r="R13" s="1075">
        <v>1</v>
      </c>
      <c r="V13" t="s">
        <v>671</v>
      </c>
      <c r="W13" s="1075">
        <v>1</v>
      </c>
    </row>
    <row r="14" spans="1:30">
      <c r="I14" t="s">
        <v>108</v>
      </c>
      <c r="J14" s="1075">
        <v>1534</v>
      </c>
      <c r="Q14" t="s">
        <v>518</v>
      </c>
      <c r="R14" s="1075">
        <v>1</v>
      </c>
      <c r="U14" t="s">
        <v>1463</v>
      </c>
      <c r="W14" s="1075">
        <v>5</v>
      </c>
    </row>
    <row r="15" spans="1:30">
      <c r="I15" t="s">
        <v>352</v>
      </c>
      <c r="J15" s="1075">
        <v>285</v>
      </c>
      <c r="Q15" t="s">
        <v>1461</v>
      </c>
      <c r="R15" s="1075">
        <v>1</v>
      </c>
      <c r="U15" t="s">
        <v>754</v>
      </c>
      <c r="W15" s="1075">
        <v>12</v>
      </c>
    </row>
    <row r="16" spans="1:30">
      <c r="I16" t="s">
        <v>270</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369</v>
      </c>
      <c r="J20" s="1075">
        <v>4979</v>
      </c>
      <c r="Q20" t="s">
        <v>669</v>
      </c>
      <c r="R20" s="1075">
        <v>1</v>
      </c>
    </row>
    <row r="21" spans="9:18">
      <c r="I21" t="s">
        <v>59</v>
      </c>
      <c r="J21" s="1075">
        <v>4822</v>
      </c>
      <c r="Q21" t="s">
        <v>1464</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1465</v>
      </c>
      <c r="R25" s="1075">
        <v>1</v>
      </c>
    </row>
    <row r="26" spans="9:18">
      <c r="I26" t="s">
        <v>89</v>
      </c>
      <c r="J26" s="1075">
        <v>6152</v>
      </c>
      <c r="P26" t="s">
        <v>1466</v>
      </c>
      <c r="R26" s="1075">
        <v>19</v>
      </c>
    </row>
    <row r="27" spans="9:18">
      <c r="I27" t="s">
        <v>100</v>
      </c>
      <c r="J27" s="1075">
        <v>1157</v>
      </c>
      <c r="P27" t="s">
        <v>1467</v>
      </c>
      <c r="Q27" t="s">
        <v>512</v>
      </c>
      <c r="R27" s="1075">
        <v>1</v>
      </c>
    </row>
    <row r="28" spans="9:18">
      <c r="I28" t="s">
        <v>103</v>
      </c>
      <c r="J28" s="1075">
        <v>831</v>
      </c>
      <c r="Q28" t="s">
        <v>514</v>
      </c>
      <c r="R28" s="1075">
        <v>1</v>
      </c>
    </row>
    <row r="29" spans="9:18">
      <c r="I29" t="s">
        <v>106</v>
      </c>
      <c r="J29" s="1075">
        <v>1697</v>
      </c>
      <c r="Q29" t="s">
        <v>516</v>
      </c>
      <c r="R29" s="1075">
        <v>1</v>
      </c>
    </row>
    <row r="30" spans="9:18">
      <c r="I30" t="s">
        <v>267</v>
      </c>
      <c r="J30" s="1075">
        <v>238</v>
      </c>
      <c r="Q30" t="s">
        <v>532</v>
      </c>
      <c r="R30" s="1075">
        <v>1</v>
      </c>
    </row>
    <row r="31" spans="9:18">
      <c r="I31" t="s">
        <v>398</v>
      </c>
      <c r="J31" s="1075">
        <v>129</v>
      </c>
      <c r="Q31" t="s">
        <v>534</v>
      </c>
      <c r="R31" s="1075">
        <v>1</v>
      </c>
    </row>
    <row r="32" spans="9:18">
      <c r="I32" t="s">
        <v>325</v>
      </c>
      <c r="J32" s="1075">
        <v>5776</v>
      </c>
      <c r="Q32" t="s">
        <v>1468</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355</v>
      </c>
      <c r="J37" s="1075">
        <v>3012</v>
      </c>
      <c r="Q37" t="s">
        <v>451</v>
      </c>
      <c r="R37" s="1075">
        <v>1</v>
      </c>
    </row>
    <row r="38" spans="9:18">
      <c r="I38" t="s">
        <v>311</v>
      </c>
      <c r="J38" s="1075">
        <v>2385</v>
      </c>
      <c r="Q38" t="s">
        <v>453</v>
      </c>
      <c r="R38" s="1075">
        <v>1</v>
      </c>
    </row>
    <row r="39" spans="9:18">
      <c r="I39" t="s">
        <v>296</v>
      </c>
      <c r="J39" s="1075">
        <v>5276</v>
      </c>
      <c r="P39" t="s">
        <v>1469</v>
      </c>
      <c r="R39" s="1075">
        <v>12</v>
      </c>
    </row>
    <row r="40" spans="9:18">
      <c r="I40" t="s">
        <v>358</v>
      </c>
      <c r="J40" s="1075">
        <v>4774</v>
      </c>
      <c r="P40" t="s">
        <v>725</v>
      </c>
      <c r="R40" s="1075">
        <v>31</v>
      </c>
    </row>
    <row r="41" spans="9:18">
      <c r="I41" t="s">
        <v>314</v>
      </c>
      <c r="J41" s="1075">
        <v>4833</v>
      </c>
    </row>
    <row r="42" spans="9:18">
      <c r="I42" t="s">
        <v>263</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361</v>
      </c>
      <c r="J47" s="1075">
        <v>2084</v>
      </c>
    </row>
    <row r="48" spans="9:18">
      <c r="I48" t="s">
        <v>363</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365</v>
      </c>
      <c r="J54" s="1075">
        <v>328</v>
      </c>
    </row>
    <row r="55" spans="9:10">
      <c r="I55" t="s">
        <v>367</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339</v>
      </c>
      <c r="B10">
        <v>3</v>
      </c>
      <c r="D10" t="s">
        <v>339</v>
      </c>
      <c r="E10">
        <v>2</v>
      </c>
    </row>
    <row r="11" spans="1:5" hidden="1">
      <c r="A11" t="s">
        <v>344</v>
      </c>
      <c r="B11">
        <v>3</v>
      </c>
      <c r="D11" t="s">
        <v>344</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2"/>
      <c r="B1" s="1072"/>
      <c r="C1" s="1072"/>
      <c r="D1" s="1072"/>
      <c r="E1" s="1072"/>
      <c r="F1" s="1072"/>
      <c r="G1" s="1072"/>
      <c r="H1" s="1073" t="s">
        <v>1479</v>
      </c>
      <c r="I1" s="1073"/>
      <c r="J1" s="1073"/>
      <c r="K1" s="1073"/>
      <c r="L1" s="1073"/>
      <c r="M1" s="1073"/>
      <c r="N1" s="1073"/>
      <c r="O1" s="1073"/>
      <c r="P1" s="266"/>
      <c r="Q1" s="1074" t="s">
        <v>34</v>
      </c>
      <c r="R1" s="1074"/>
      <c r="S1" s="1070"/>
      <c r="T1" s="1074"/>
      <c r="U1" s="1074"/>
      <c r="V1" s="1074"/>
      <c r="W1" s="1074"/>
      <c r="X1" s="1074"/>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347</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8AE6A08-2B24-4D6D-804A-15C073A64F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2025-10-14T17:40:54Z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