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08" documentId="8_{DCF85A03-1EEC-410A-B6A1-333228F65FDB}" xr6:coauthVersionLast="47" xr6:coauthVersionMax="47" xr10:uidLastSave="{BE2F2723-B8BF-4CBA-A5B1-AE6D499CF9C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<sst xmlns="http://schemas.openxmlformats.org/spreadsheetml/2006/main" count="21422" uniqueCount="2639">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</sst>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06/02/2026  7:14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9" t="s">
        <v>1</v>
      </c>
      <c r="B4" s="1539"/>
      <c r="C4" s="1539"/>
      <c r="D4" s="1539"/>
      <c r="E4" s="1539"/>
      <c r="F4" s="1539"/>
      <c r="G4" s="1539"/>
      <c r="H4" s="1539"/>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88001</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961895</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8.3818778240892428E-2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7"/>
      <c r="J13" s="1516"/>
      <c r="K13" s="1009"/>
      <c r="L13" s="1507">
        <f>COUNTA('Pending Resto-COP Packages'!A14:A54)</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0.17035122864830907</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0.44906895846122363</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8.3818778240892428E-2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61" activePane="topRight" state="frozen"/>
      <selection pane="topRight" activeCell="W68" sqref="W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40">
        <v>21</v>
      </c>
      <c r="I2" s="372" t="s">
        <v>549</v>
      </c>
      <c r="J2" s="1060" t="s">
        <v>30</v>
      </c>
      <c r="K2" s="1541"/>
      <c r="L2" s="1392">
        <v>46147</v>
      </c>
      <c r="M2" s="372" t="s">
        <v>110</v>
      </c>
      <c r="N2" s="993">
        <v>81882</v>
      </c>
      <c r="O2" s="372" t="s">
        <v>110</v>
      </c>
      <c r="P2" s="707" t="s">
        <v>29</v>
      </c>
      <c r="Q2" s="1542">
        <v>46146</v>
      </c>
      <c r="R2" s="702"/>
      <c r="S2" s="1542"/>
      <c r="T2" s="1542"/>
      <c r="U2" s="1542"/>
      <c r="V2" s="1543">
        <v>6481</v>
      </c>
      <c r="W2" s="1501">
        <v>6323</v>
      </c>
      <c r="X2" s="1544">
        <f>SUM(V2-W2)</f>
        <v>158</v>
      </c>
      <c r="Y2" s="1247">
        <f>IFERROR($W2/$V2, 0)</f>
        <v>0.97562104613485578</v>
      </c>
      <c r="Z2" s="1542">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40">
        <v>46</v>
      </c>
      <c r="I3" s="372" t="s">
        <v>549</v>
      </c>
      <c r="J3" s="1060" t="s">
        <v>30</v>
      </c>
      <c r="K3" s="1541"/>
      <c r="L3" s="1392">
        <v>46147</v>
      </c>
      <c r="M3" s="372" t="s">
        <v>110</v>
      </c>
      <c r="N3" s="993">
        <v>71754.5</v>
      </c>
      <c r="O3" s="372" t="s">
        <v>110</v>
      </c>
      <c r="P3" s="707" t="s">
        <v>29</v>
      </c>
      <c r="Q3" s="1542">
        <v>46147</v>
      </c>
      <c r="R3" s="702"/>
      <c r="S3" s="1542"/>
      <c r="T3" s="1542"/>
      <c r="U3" s="1542"/>
      <c r="V3" s="1543">
        <v>5649</v>
      </c>
      <c r="W3" s="1501">
        <v>2054</v>
      </c>
      <c r="X3" s="1544">
        <f>SUM(V3-W3)</f>
        <v>3595</v>
      </c>
      <c r="Y3" s="1247">
        <f>IFERROR($W3/$V3, 0)</f>
        <v>0.3636041777305718</v>
      </c>
      <c r="Z3" s="1542">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40">
        <v>94</v>
      </c>
      <c r="I4" s="372" t="s">
        <v>549</v>
      </c>
      <c r="J4" s="1060" t="s">
        <v>30</v>
      </c>
      <c r="K4" s="1541"/>
      <c r="L4" s="1392"/>
      <c r="M4" s="372" t="s">
        <v>110</v>
      </c>
      <c r="N4" s="993">
        <v>94021.5</v>
      </c>
      <c r="O4" s="372" t="s">
        <v>110</v>
      </c>
      <c r="P4" s="707" t="s">
        <v>35</v>
      </c>
      <c r="Q4" s="1542">
        <v>46162</v>
      </c>
      <c r="R4" s="702"/>
      <c r="S4" s="1542"/>
      <c r="T4" s="1542"/>
      <c r="U4" s="1542"/>
      <c r="V4" s="1543">
        <v>7741</v>
      </c>
      <c r="W4" s="1231"/>
      <c r="X4" s="1544">
        <f>SUM(V4-W4)</f>
        <v>7741</v>
      </c>
      <c r="Y4" s="1247">
        <f>IFERROR($W4/$V4, 0)</f>
        <v>0</v>
      </c>
      <c r="Z4" s="1542"/>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40">
        <v>65</v>
      </c>
      <c r="I5" s="372" t="s">
        <v>549</v>
      </c>
      <c r="J5" s="1060" t="s">
        <v>30</v>
      </c>
      <c r="K5" s="1541"/>
      <c r="L5" s="1392">
        <v>46175</v>
      </c>
      <c r="M5" s="372" t="s">
        <v>110</v>
      </c>
      <c r="N5" s="993">
        <v>97544</v>
      </c>
      <c r="O5" s="372" t="s">
        <v>110</v>
      </c>
      <c r="P5" s="707" t="s">
        <v>35</v>
      </c>
      <c r="Q5" s="1542">
        <v>46171</v>
      </c>
      <c r="R5" s="702"/>
      <c r="S5" s="1542"/>
      <c r="T5" s="1542"/>
      <c r="U5" s="1542"/>
      <c r="V5" s="1543">
        <v>7771</v>
      </c>
      <c r="W5" s="1231"/>
      <c r="X5" s="1544">
        <f>SUM(V5-W5)</f>
        <v>7771</v>
      </c>
      <c r="Y5" s="1247">
        <f>IFERROR($W5/$V5, 0)</f>
        <v>0</v>
      </c>
      <c r="Z5" s="1542"/>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40">
        <v>31</v>
      </c>
      <c r="I6" s="372" t="s">
        <v>549</v>
      </c>
      <c r="J6" s="1060" t="s">
        <v>30</v>
      </c>
      <c r="K6" s="1541"/>
      <c r="L6" s="1392">
        <v>45795</v>
      </c>
      <c r="M6" s="372" t="s">
        <v>110</v>
      </c>
      <c r="N6" s="993">
        <v>73945</v>
      </c>
      <c r="O6" s="372" t="s">
        <v>110</v>
      </c>
      <c r="P6" s="707" t="s">
        <v>35</v>
      </c>
      <c r="Q6" s="1542">
        <v>46160</v>
      </c>
      <c r="R6" s="702"/>
      <c r="S6" s="1542"/>
      <c r="T6" s="1542"/>
      <c r="U6" s="1542"/>
      <c r="V6" s="1543">
        <v>5923</v>
      </c>
      <c r="W6" s="1231"/>
      <c r="X6" s="1544">
        <f>SUM(V6-W6)</f>
        <v>5923</v>
      </c>
      <c r="Y6" s="1247">
        <f>IFERROR($W6/$V6, 0)</f>
        <v>0</v>
      </c>
      <c r="Z6" s="1542"/>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40">
        <v>93</v>
      </c>
      <c r="I7" s="372" t="s">
        <v>549</v>
      </c>
      <c r="J7" s="1060" t="s">
        <v>30</v>
      </c>
      <c r="K7" s="1541"/>
      <c r="L7" s="1392">
        <v>46175</v>
      </c>
      <c r="M7" s="372" t="s">
        <v>110</v>
      </c>
      <c r="N7" s="993">
        <v>111096</v>
      </c>
      <c r="O7" s="372" t="s">
        <v>110</v>
      </c>
      <c r="P7" s="707" t="s">
        <v>35</v>
      </c>
      <c r="Q7" s="1542">
        <v>46171</v>
      </c>
      <c r="R7" s="702"/>
      <c r="S7" s="1542"/>
      <c r="T7" s="1542"/>
      <c r="U7" s="1542"/>
      <c r="V7" s="1543">
        <v>9483</v>
      </c>
      <c r="W7" s="1231"/>
      <c r="X7" s="1544">
        <f>SUM(V7-W7)</f>
        <v>9483</v>
      </c>
      <c r="Y7" s="1247">
        <f>IFERROR($W7/$V7, 0)</f>
        <v>0</v>
      </c>
      <c r="Z7" s="1542"/>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40">
        <v>73</v>
      </c>
      <c r="I8" s="372" t="s">
        <v>549</v>
      </c>
      <c r="J8" s="1060" t="s">
        <v>30</v>
      </c>
      <c r="K8" s="1541"/>
      <c r="L8" s="1392">
        <v>46154</v>
      </c>
      <c r="M8" s="372" t="s">
        <v>110</v>
      </c>
      <c r="N8" s="993">
        <v>132347.5</v>
      </c>
      <c r="O8" s="372" t="s">
        <v>110</v>
      </c>
      <c r="P8" s="707" t="s">
        <v>29</v>
      </c>
      <c r="Q8" s="1542">
        <v>46154</v>
      </c>
      <c r="R8" s="702"/>
      <c r="S8" s="1542"/>
      <c r="T8" s="1542"/>
      <c r="U8" s="1542"/>
      <c r="V8" s="1543">
        <v>11206</v>
      </c>
      <c r="W8" s="1501">
        <v>6108</v>
      </c>
      <c r="X8" s="1544">
        <f>SUM(V8-W8)</f>
        <v>5098</v>
      </c>
      <c r="Y8" s="1247">
        <f>IFERROR($W8/$V8, 0)</f>
        <v>0.54506514367303227</v>
      </c>
      <c r="Z8" s="1542">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40">
        <v>79</v>
      </c>
      <c r="I9" s="372" t="s">
        <v>549</v>
      </c>
      <c r="J9" s="1060" t="s">
        <v>30</v>
      </c>
      <c r="K9" s="1541"/>
      <c r="L9" s="1392">
        <v>46152</v>
      </c>
      <c r="M9" s="372" t="s">
        <v>110</v>
      </c>
      <c r="N9" s="993">
        <v>100208</v>
      </c>
      <c r="O9" s="372" t="s">
        <v>110</v>
      </c>
      <c r="P9" s="707" t="s">
        <v>29</v>
      </c>
      <c r="Q9" s="1542">
        <v>46149</v>
      </c>
      <c r="R9" s="702"/>
      <c r="S9" s="1542"/>
      <c r="T9" s="1542"/>
      <c r="U9" s="1542"/>
      <c r="V9" s="1543">
        <v>8175</v>
      </c>
      <c r="W9" s="1231">
        <v>1157</v>
      </c>
      <c r="X9" s="1544">
        <f>SUM(V9-W9)</f>
        <v>7018</v>
      </c>
      <c r="Y9" s="1247">
        <f>IFERROR($W9/$V9, 0)</f>
        <v>0.14152905198776758</v>
      </c>
      <c r="Z9" s="1542">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40">
        <v>110</v>
      </c>
      <c r="I10" s="372" t="s">
        <v>549</v>
      </c>
      <c r="J10" s="1060" t="s">
        <v>30</v>
      </c>
      <c r="K10" s="1541"/>
      <c r="L10" s="1392"/>
      <c r="M10" s="372" t="s">
        <v>110</v>
      </c>
      <c r="N10" s="993">
        <v>101920.5</v>
      </c>
      <c r="O10" s="372" t="s">
        <v>110</v>
      </c>
      <c r="P10" s="707" t="s">
        <v>29</v>
      </c>
      <c r="Q10" s="1542">
        <v>46162</v>
      </c>
      <c r="R10" s="702"/>
      <c r="S10" s="1542"/>
      <c r="T10" s="1542"/>
      <c r="U10" s="1542"/>
      <c r="V10" s="1543">
        <v>8444</v>
      </c>
      <c r="W10" s="1502">
        <v>971</v>
      </c>
      <c r="X10" s="1544">
        <f>SUM(V10-W10)</f>
        <v>7473</v>
      </c>
      <c r="Y10" s="1247">
        <f>IFERROR($W10/$V10, 0)</f>
        <v>0.1149928943628612</v>
      </c>
      <c r="Z10" s="1542">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40">
        <v>91</v>
      </c>
      <c r="I11" s="372" t="s">
        <v>549</v>
      </c>
      <c r="J11" s="1060" t="s">
        <v>30</v>
      </c>
      <c r="K11" s="1541"/>
      <c r="L11" s="1392">
        <v>46175</v>
      </c>
      <c r="M11" s="372" t="s">
        <v>110</v>
      </c>
      <c r="N11" s="993">
        <v>111633.5</v>
      </c>
      <c r="O11" s="372" t="s">
        <v>110</v>
      </c>
      <c r="P11" s="707" t="s">
        <v>32</v>
      </c>
      <c r="Q11" s="1542"/>
      <c r="R11" s="702"/>
      <c r="S11" s="1542"/>
      <c r="T11" s="1542"/>
      <c r="U11" s="1542"/>
      <c r="V11" s="1543">
        <v>9431</v>
      </c>
      <c r="W11" s="1231"/>
      <c r="X11" s="1544">
        <f>SUM(V11-W11)</f>
        <v>9431</v>
      </c>
      <c r="Y11" s="1247">
        <f>IFERROR($W11/$V11, 0)</f>
        <v>0</v>
      </c>
      <c r="Z11" s="1542"/>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40">
        <v>76</v>
      </c>
      <c r="I12" s="372" t="s">
        <v>549</v>
      </c>
      <c r="J12" s="1060" t="s">
        <v>30</v>
      </c>
      <c r="K12" s="1541"/>
      <c r="L12" s="1392">
        <v>46175</v>
      </c>
      <c r="M12" s="372" t="s">
        <v>110</v>
      </c>
      <c r="N12" s="993">
        <v>67567.5</v>
      </c>
      <c r="O12" s="372" t="s">
        <v>110</v>
      </c>
      <c r="P12" s="707" t="s">
        <v>32</v>
      </c>
      <c r="Q12" s="1542"/>
      <c r="R12" s="702"/>
      <c r="S12" s="1542"/>
      <c r="T12" s="1542"/>
      <c r="U12" s="1542"/>
      <c r="V12" s="1543">
        <v>5460</v>
      </c>
      <c r="W12" s="1231"/>
      <c r="X12" s="1544">
        <f>SUM(V12-W12)</f>
        <v>5460</v>
      </c>
      <c r="Y12" s="1247">
        <f>IFERROR($W12/$V12, 0)</f>
        <v>0</v>
      </c>
      <c r="Z12" s="1542"/>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40">
        <v>51</v>
      </c>
      <c r="I13" s="372" t="s">
        <v>549</v>
      </c>
      <c r="J13" s="1060" t="s">
        <v>30</v>
      </c>
      <c r="K13" s="1541"/>
      <c r="L13" s="1392">
        <v>46174</v>
      </c>
      <c r="M13" s="372" t="s">
        <v>110</v>
      </c>
      <c r="N13" s="993">
        <v>97514.75</v>
      </c>
      <c r="O13" s="372" t="s">
        <v>110</v>
      </c>
      <c r="P13" s="707" t="s">
        <v>35</v>
      </c>
      <c r="Q13" s="1542">
        <v>46174</v>
      </c>
      <c r="R13" s="702"/>
      <c r="S13" s="1542"/>
      <c r="T13" s="1542"/>
      <c r="U13" s="1542"/>
      <c r="V13" s="1543">
        <v>7958</v>
      </c>
      <c r="W13" s="1231"/>
      <c r="X13" s="1544">
        <f>SUM(V13-W13)</f>
        <v>7958</v>
      </c>
      <c r="Y13" s="1247">
        <f>IFERROR($W13/$V13, 0)</f>
        <v>0</v>
      </c>
      <c r="Z13" s="1542"/>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40">
        <v>63</v>
      </c>
      <c r="I14" s="372" t="s">
        <v>549</v>
      </c>
      <c r="J14" s="1060" t="s">
        <v>30</v>
      </c>
      <c r="K14" s="1541"/>
      <c r="L14" s="1392">
        <v>46174</v>
      </c>
      <c r="M14" s="372" t="s">
        <v>110</v>
      </c>
      <c r="N14" s="993">
        <v>54827.5</v>
      </c>
      <c r="O14" s="372" t="s">
        <v>110</v>
      </c>
      <c r="P14" s="707" t="s">
        <v>35</v>
      </c>
      <c r="Q14" s="1542">
        <v>46174</v>
      </c>
      <c r="R14" s="702"/>
      <c r="S14" s="1542"/>
      <c r="T14" s="1542"/>
      <c r="U14" s="1542"/>
      <c r="V14" s="1543">
        <v>4414</v>
      </c>
      <c r="W14" s="1231"/>
      <c r="X14" s="1544">
        <f>SUM(V14-W14)</f>
        <v>4414</v>
      </c>
      <c r="Y14" s="1247">
        <f>IFERROR($W14/$V14, 0)</f>
        <v>0</v>
      </c>
      <c r="Z14" s="1542"/>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40">
        <v>42</v>
      </c>
      <c r="I15" s="372" t="s">
        <v>549</v>
      </c>
      <c r="J15" s="1060" t="s">
        <v>30</v>
      </c>
      <c r="K15" s="1541"/>
      <c r="L15" s="1392"/>
      <c r="M15" s="372" t="s">
        <v>110</v>
      </c>
      <c r="N15" s="993">
        <v>101724.5</v>
      </c>
      <c r="O15" s="372" t="s">
        <v>110</v>
      </c>
      <c r="P15" s="707" t="s">
        <v>32</v>
      </c>
      <c r="Q15" s="1542"/>
      <c r="R15" s="702"/>
      <c r="S15" s="1542"/>
      <c r="T15" s="1542"/>
      <c r="U15" s="1542"/>
      <c r="V15" s="1543">
        <v>7993</v>
      </c>
      <c r="W15" s="1231"/>
      <c r="X15" s="1544">
        <f>SUM(V15-W15)</f>
        <v>7993</v>
      </c>
      <c r="Y15" s="1247">
        <f>IFERROR($W15/$V15, 0)</f>
        <v>0</v>
      </c>
      <c r="Z15" s="1542"/>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40">
        <v>67</v>
      </c>
      <c r="I16" s="372" t="s">
        <v>549</v>
      </c>
      <c r="J16" s="1060" t="s">
        <v>30</v>
      </c>
      <c r="K16" s="1541"/>
      <c r="L16" s="1392"/>
      <c r="M16" s="372" t="s">
        <v>110</v>
      </c>
      <c r="N16" s="993">
        <v>95128</v>
      </c>
      <c r="O16" s="372" t="s">
        <v>110</v>
      </c>
      <c r="P16" s="707" t="s">
        <v>32</v>
      </c>
      <c r="Q16" s="1542"/>
      <c r="R16" s="702"/>
      <c r="S16" s="1542"/>
      <c r="T16" s="1542"/>
      <c r="U16" s="1542"/>
      <c r="V16" s="1543">
        <v>7857</v>
      </c>
      <c r="W16" s="1231"/>
      <c r="X16" s="1544">
        <f>SUM(V16-W16)</f>
        <v>7857</v>
      </c>
      <c r="Y16" s="1247">
        <f>IFERROR($W16/$V16, 0)</f>
        <v>0</v>
      </c>
      <c r="Z16" s="1542"/>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40">
        <v>91</v>
      </c>
      <c r="I17" s="372" t="s">
        <v>549</v>
      </c>
      <c r="J17" s="1060" t="s">
        <v>30</v>
      </c>
      <c r="K17" s="1541"/>
      <c r="L17" s="1392"/>
      <c r="M17" s="372" t="s">
        <v>110</v>
      </c>
      <c r="N17" s="993">
        <v>72668.5</v>
      </c>
      <c r="O17" s="372" t="s">
        <v>110</v>
      </c>
      <c r="P17" s="707" t="s">
        <v>32</v>
      </c>
      <c r="Q17" s="1542"/>
      <c r="R17" s="702"/>
      <c r="S17" s="1542"/>
      <c r="T17" s="1542"/>
      <c r="U17" s="1542"/>
      <c r="V17" s="1543">
        <v>5934</v>
      </c>
      <c r="W17" s="1231"/>
      <c r="X17" s="1544">
        <f>SUM(V17-W17)</f>
        <v>5934</v>
      </c>
      <c r="Y17" s="1247">
        <f>IFERROR($W17/$V17, 0)</f>
        <v>0</v>
      </c>
      <c r="Z17" s="1542"/>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40">
        <v>88</v>
      </c>
      <c r="I18" s="372" t="s">
        <v>549</v>
      </c>
      <c r="J18" s="1060" t="s">
        <v>30</v>
      </c>
      <c r="K18" s="1541"/>
      <c r="L18" s="1392"/>
      <c r="M18" s="372" t="s">
        <v>110</v>
      </c>
      <c r="N18" s="993">
        <v>96607</v>
      </c>
      <c r="O18" s="372" t="s">
        <v>110</v>
      </c>
      <c r="P18" s="707" t="s">
        <v>32</v>
      </c>
      <c r="Q18" s="1542"/>
      <c r="R18" s="702"/>
      <c r="S18" s="1542"/>
      <c r="T18" s="1542"/>
      <c r="U18" s="1542"/>
      <c r="V18" s="1543">
        <v>7623</v>
      </c>
      <c r="W18" s="1231"/>
      <c r="X18" s="1544">
        <f>SUM(V18-W18)</f>
        <v>7623</v>
      </c>
      <c r="Y18" s="1247">
        <f>IFERROR($W18/$V18, 0)</f>
        <v>0</v>
      </c>
      <c r="Z18" s="1542"/>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40">
        <v>75</v>
      </c>
      <c r="I19" s="372" t="s">
        <v>549</v>
      </c>
      <c r="J19" s="1060" t="s">
        <v>30</v>
      </c>
      <c r="K19" s="1541"/>
      <c r="L19" s="1392"/>
      <c r="M19" s="372" t="s">
        <v>110</v>
      </c>
      <c r="N19" s="993">
        <v>95477</v>
      </c>
      <c r="O19" s="372" t="s">
        <v>110</v>
      </c>
      <c r="P19" s="707" t="s">
        <v>32</v>
      </c>
      <c r="Q19" s="1542"/>
      <c r="R19" s="702"/>
      <c r="S19" s="1542"/>
      <c r="T19" s="1542"/>
      <c r="U19" s="1542"/>
      <c r="V19" s="1543">
        <v>7966</v>
      </c>
      <c r="W19" s="1231"/>
      <c r="X19" s="1544">
        <f>SUM(V19-W19)</f>
        <v>7966</v>
      </c>
      <c r="Y19" s="1247">
        <f>IFERROR($W19/$V19, 0)</f>
        <v>0</v>
      </c>
      <c r="Z19" s="1542"/>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40">
        <v>97</v>
      </c>
      <c r="I20" s="372" t="s">
        <v>549</v>
      </c>
      <c r="J20" s="1060" t="s">
        <v>30</v>
      </c>
      <c r="K20" s="1541"/>
      <c r="L20" s="1392"/>
      <c r="M20" s="372" t="s">
        <v>110</v>
      </c>
      <c r="N20" s="993">
        <v>94688.5</v>
      </c>
      <c r="O20" s="372" t="s">
        <v>110</v>
      </c>
      <c r="P20" s="707" t="s">
        <v>32</v>
      </c>
      <c r="Q20" s="1542"/>
      <c r="R20" s="702"/>
      <c r="S20" s="1542"/>
      <c r="T20" s="1542"/>
      <c r="U20" s="1542"/>
      <c r="V20" s="1543">
        <v>7856</v>
      </c>
      <c r="W20" s="1231"/>
      <c r="X20" s="1544">
        <f>SUM(V20-W20)</f>
        <v>7856</v>
      </c>
      <c r="Y20" s="1247">
        <f>IFERROR($W20/$V20, 0)</f>
        <v>0</v>
      </c>
      <c r="Z20" s="1542"/>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40">
        <v>65</v>
      </c>
      <c r="I21" s="372" t="s">
        <v>549</v>
      </c>
      <c r="J21" s="1060" t="s">
        <v>30</v>
      </c>
      <c r="K21" s="1541"/>
      <c r="L21" s="1392"/>
      <c r="M21" s="372" t="s">
        <v>110</v>
      </c>
      <c r="N21" s="993">
        <v>97700</v>
      </c>
      <c r="O21" s="372" t="s">
        <v>110</v>
      </c>
      <c r="P21" s="707" t="s">
        <v>32</v>
      </c>
      <c r="Q21" s="1542"/>
      <c r="R21" s="702"/>
      <c r="S21" s="1542"/>
      <c r="T21" s="1542"/>
      <c r="U21" s="1542"/>
      <c r="V21" s="1543">
        <v>8047</v>
      </c>
      <c r="W21" s="1231"/>
      <c r="X21" s="1544">
        <f>SUM(V21-W21)</f>
        <v>8047</v>
      </c>
      <c r="Y21" s="1247">
        <f>IFERROR($W21/$V21, 0)</f>
        <v>0</v>
      </c>
      <c r="Z21" s="1542"/>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40">
        <v>51</v>
      </c>
      <c r="I22" s="372" t="s">
        <v>549</v>
      </c>
      <c r="J22" s="1060" t="s">
        <v>30</v>
      </c>
      <c r="K22" s="1541"/>
      <c r="L22" s="1392"/>
      <c r="M22" s="372" t="s">
        <v>110</v>
      </c>
      <c r="N22" s="993">
        <v>91700</v>
      </c>
      <c r="O22" s="372" t="s">
        <v>110</v>
      </c>
      <c r="P22" s="707" t="s">
        <v>32</v>
      </c>
      <c r="Q22" s="1542"/>
      <c r="R22" s="702"/>
      <c r="S22" s="1542"/>
      <c r="T22" s="1542"/>
      <c r="U22" s="1542"/>
      <c r="V22" s="1543">
        <v>7529</v>
      </c>
      <c r="W22" s="1231"/>
      <c r="X22" s="1544">
        <f>SUM(V22-W22)</f>
        <v>7529</v>
      </c>
      <c r="Y22" s="1247">
        <f>IFERROR($W22/$V22, 0)</f>
        <v>0</v>
      </c>
      <c r="Z22" s="1542"/>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40">
        <v>67</v>
      </c>
      <c r="I23" s="372" t="s">
        <v>549</v>
      </c>
      <c r="J23" s="1060" t="s">
        <v>30</v>
      </c>
      <c r="K23" s="1541"/>
      <c r="L23" s="1392"/>
      <c r="M23" s="372" t="s">
        <v>110</v>
      </c>
      <c r="N23" s="993">
        <v>100866</v>
      </c>
      <c r="O23" s="372" t="s">
        <v>110</v>
      </c>
      <c r="P23" s="707" t="s">
        <v>32</v>
      </c>
      <c r="Q23" s="1542"/>
      <c r="R23" s="702"/>
      <c r="S23" s="1542"/>
      <c r="T23" s="1542"/>
      <c r="U23" s="1542"/>
      <c r="V23" s="1543">
        <v>9021</v>
      </c>
      <c r="W23" s="1231"/>
      <c r="X23" s="1544">
        <f>SUM(V23-W23)</f>
        <v>9021</v>
      </c>
      <c r="Y23" s="1247">
        <f>IFERROR($W23/$V23, 0)</f>
        <v>0</v>
      </c>
      <c r="Z23" s="1542"/>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40">
        <v>93</v>
      </c>
      <c r="I24" s="372" t="s">
        <v>549</v>
      </c>
      <c r="J24" s="1060" t="s">
        <v>30</v>
      </c>
      <c r="K24" s="1541"/>
      <c r="L24" s="1392"/>
      <c r="M24" s="372" t="s">
        <v>110</v>
      </c>
      <c r="N24" s="993">
        <v>104934</v>
      </c>
      <c r="O24" s="372" t="s">
        <v>110</v>
      </c>
      <c r="P24" s="707" t="s">
        <v>32</v>
      </c>
      <c r="Q24" s="1542"/>
      <c r="R24" s="702"/>
      <c r="S24" s="1542"/>
      <c r="T24" s="1542"/>
      <c r="U24" s="1542"/>
      <c r="V24" s="1543">
        <v>8701</v>
      </c>
      <c r="W24" s="1231"/>
      <c r="X24" s="1544">
        <f>SUM(V24-W24)</f>
        <v>8701</v>
      </c>
      <c r="Y24" s="1247">
        <f>IFERROR($W24/$V24, 0)</f>
        <v>0</v>
      </c>
      <c r="Z24" s="1542"/>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40">
        <v>28</v>
      </c>
      <c r="I25" s="372" t="s">
        <v>549</v>
      </c>
      <c r="J25" s="1060" t="s">
        <v>30</v>
      </c>
      <c r="K25" s="1541"/>
      <c r="L25" s="1392"/>
      <c r="M25" s="372" t="s">
        <v>110</v>
      </c>
      <c r="N25" s="993">
        <v>73691.5</v>
      </c>
      <c r="O25" s="372" t="s">
        <v>110</v>
      </c>
      <c r="P25" s="707" t="s">
        <v>32</v>
      </c>
      <c r="Q25" s="1542"/>
      <c r="R25" s="702"/>
      <c r="S25" s="1542"/>
      <c r="T25" s="1542"/>
      <c r="U25" s="1542"/>
      <c r="V25" s="1543">
        <v>6042</v>
      </c>
      <c r="W25" s="1231"/>
      <c r="X25" s="1544">
        <f>SUM(V25-W25)</f>
        <v>6042</v>
      </c>
      <c r="Y25" s="1247">
        <f>IFERROR($W25/$V25, 0)</f>
        <v>0</v>
      </c>
      <c r="Z25" s="1542"/>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40">
        <v>70</v>
      </c>
      <c r="I26" s="372" t="s">
        <v>549</v>
      </c>
      <c r="J26" s="1060" t="s">
        <v>30</v>
      </c>
      <c r="K26" s="1541"/>
      <c r="L26" s="1392"/>
      <c r="M26" s="372" t="s">
        <v>110</v>
      </c>
      <c r="N26" s="993">
        <v>99590</v>
      </c>
      <c r="O26" s="372" t="s">
        <v>110</v>
      </c>
      <c r="P26" s="707" t="s">
        <v>32</v>
      </c>
      <c r="Q26" s="1542"/>
      <c r="R26" s="702"/>
      <c r="S26" s="1542"/>
      <c r="T26" s="1542"/>
      <c r="U26" s="1542"/>
      <c r="V26" s="1543">
        <v>8201</v>
      </c>
      <c r="W26" s="1231"/>
      <c r="X26" s="1544">
        <f>SUM(V26-W26)</f>
        <v>8201</v>
      </c>
      <c r="Y26" s="1247">
        <f>IFERROR($W26/$V26, 0)</f>
        <v>0</v>
      </c>
      <c r="Z26" s="1542"/>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40">
        <v>91</v>
      </c>
      <c r="I27" s="372" t="s">
        <v>549</v>
      </c>
      <c r="J27" s="1060" t="s">
        <v>30</v>
      </c>
      <c r="K27" s="1541"/>
      <c r="L27" s="1392"/>
      <c r="M27" s="372" t="s">
        <v>110</v>
      </c>
      <c r="N27" s="993">
        <v>103644.5</v>
      </c>
      <c r="O27" s="372" t="s">
        <v>110</v>
      </c>
      <c r="P27" s="707" t="s">
        <v>32</v>
      </c>
      <c r="Q27" s="1542"/>
      <c r="R27" s="702"/>
      <c r="S27" s="1542"/>
      <c r="T27" s="1542"/>
      <c r="U27" s="1542"/>
      <c r="V27" s="1543">
        <v>8384</v>
      </c>
      <c r="W27" s="1231"/>
      <c r="X27" s="1544">
        <f>SUM(V27-W27)</f>
        <v>8384</v>
      </c>
      <c r="Y27" s="1247">
        <f>IFERROR($W27/$V27, 0)</f>
        <v>0</v>
      </c>
      <c r="Z27" s="1542"/>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40">
        <v>57</v>
      </c>
      <c r="I28" s="372" t="s">
        <v>549</v>
      </c>
      <c r="J28" s="1060" t="s">
        <v>30</v>
      </c>
      <c r="K28" s="1541"/>
      <c r="L28" s="1392"/>
      <c r="M28" s="372" t="s">
        <v>110</v>
      </c>
      <c r="N28" s="993">
        <v>106431.5</v>
      </c>
      <c r="O28" s="372" t="s">
        <v>110</v>
      </c>
      <c r="P28" s="707" t="s">
        <v>32</v>
      </c>
      <c r="Q28" s="1542"/>
      <c r="R28" s="702"/>
      <c r="S28" s="1542"/>
      <c r="T28" s="1542"/>
      <c r="U28" s="1542"/>
      <c r="V28" s="1543">
        <v>8751</v>
      </c>
      <c r="W28" s="1231"/>
      <c r="X28" s="1544">
        <f>SUM(V28-W28)</f>
        <v>8751</v>
      </c>
      <c r="Y28" s="1247">
        <f>IFERROR($W28/$V28, 0)</f>
        <v>0</v>
      </c>
      <c r="Z28" s="1542"/>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40">
        <v>86</v>
      </c>
      <c r="I29" s="372" t="s">
        <v>549</v>
      </c>
      <c r="J29" s="1060" t="s">
        <v>30</v>
      </c>
      <c r="K29" s="1541"/>
      <c r="L29" s="1392"/>
      <c r="M29" s="372" t="s">
        <v>110</v>
      </c>
      <c r="N29" s="993">
        <v>97386.5</v>
      </c>
      <c r="O29" s="372" t="s">
        <v>110</v>
      </c>
      <c r="P29" s="707" t="s">
        <v>32</v>
      </c>
      <c r="Q29" s="1542"/>
      <c r="R29" s="702"/>
      <c r="S29" s="1542"/>
      <c r="T29" s="1542"/>
      <c r="U29" s="1542"/>
      <c r="V29" s="1543">
        <v>7996</v>
      </c>
      <c r="W29" s="1231"/>
      <c r="X29" s="1544">
        <f>SUM(V29-W29)</f>
        <v>7996</v>
      </c>
      <c r="Y29" s="1247">
        <f>IFERROR($W29/$V29, 0)</f>
        <v>0</v>
      </c>
      <c r="Z29" s="1542"/>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40">
        <v>40</v>
      </c>
      <c r="I30" s="372" t="s">
        <v>549</v>
      </c>
      <c r="J30" s="1060" t="s">
        <v>30</v>
      </c>
      <c r="K30" s="1541"/>
      <c r="L30" s="1392"/>
      <c r="M30" s="372" t="s">
        <v>110</v>
      </c>
      <c r="N30" s="993">
        <v>91774</v>
      </c>
      <c r="O30" s="372" t="s">
        <v>110</v>
      </c>
      <c r="P30" s="707" t="s">
        <v>32</v>
      </c>
      <c r="Q30" s="1542"/>
      <c r="R30" s="702"/>
      <c r="S30" s="1542"/>
      <c r="T30" s="1542"/>
      <c r="U30" s="1542"/>
      <c r="V30" s="1543">
        <v>7530</v>
      </c>
      <c r="W30" s="1231"/>
      <c r="X30" s="1544">
        <f>SUM(V30-W30)</f>
        <v>7530</v>
      </c>
      <c r="Y30" s="1247">
        <f>IFERROR($W30/$V30, 0)</f>
        <v>0</v>
      </c>
      <c r="Z30" s="1542"/>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40">
        <v>88</v>
      </c>
      <c r="I31" s="372" t="s">
        <v>549</v>
      </c>
      <c r="J31" s="1060" t="s">
        <v>30</v>
      </c>
      <c r="K31" s="1541"/>
      <c r="L31" s="1392"/>
      <c r="M31" s="372" t="s">
        <v>110</v>
      </c>
      <c r="N31" s="993">
        <v>81059.5</v>
      </c>
      <c r="O31" s="372" t="s">
        <v>110</v>
      </c>
      <c r="P31" s="707" t="s">
        <v>32</v>
      </c>
      <c r="Q31" s="1542"/>
      <c r="R31" s="702"/>
      <c r="S31" s="1542"/>
      <c r="T31" s="1542"/>
      <c r="U31" s="1542"/>
      <c r="V31" s="1543">
        <v>6647</v>
      </c>
      <c r="W31" s="1231"/>
      <c r="X31" s="1544">
        <f>SUM(V31-W31)</f>
        <v>6647</v>
      </c>
      <c r="Y31" s="1247">
        <f>IFERROR($W31/$V31, 0)</f>
        <v>0</v>
      </c>
      <c r="Z31" s="1542"/>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40">
        <v>88</v>
      </c>
      <c r="I32" s="372" t="s">
        <v>549</v>
      </c>
      <c r="J32" s="1060" t="s">
        <v>30</v>
      </c>
      <c r="K32" s="1541"/>
      <c r="L32" s="1392"/>
      <c r="M32" s="372" t="s">
        <v>110</v>
      </c>
      <c r="N32" s="993">
        <v>106600</v>
      </c>
      <c r="O32" s="372" t="s">
        <v>110</v>
      </c>
      <c r="P32" s="707" t="s">
        <v>32</v>
      </c>
      <c r="Q32" s="1542"/>
      <c r="R32" s="702"/>
      <c r="S32" s="1542"/>
      <c r="T32" s="1542"/>
      <c r="U32" s="1542"/>
      <c r="V32" s="1543">
        <v>8787</v>
      </c>
      <c r="W32" s="1231"/>
      <c r="X32" s="1544">
        <f>SUM(V32-W32)</f>
        <v>8787</v>
      </c>
      <c r="Y32" s="1247">
        <f>IFERROR($W32/$V32, 0)</f>
        <v>0</v>
      </c>
      <c r="Z32" s="1542"/>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40">
        <v>0</v>
      </c>
      <c r="I33" s="372" t="s">
        <v>549</v>
      </c>
      <c r="J33" s="1060" t="s">
        <v>30</v>
      </c>
      <c r="K33" s="1541"/>
      <c r="L33" s="1392"/>
      <c r="M33" s="372" t="s">
        <v>110</v>
      </c>
      <c r="N33" s="993">
        <v>10128.049999999999</v>
      </c>
      <c r="O33" s="372" t="s">
        <v>110</v>
      </c>
      <c r="P33" s="707" t="s">
        <v>32</v>
      </c>
      <c r="Q33" s="1542"/>
      <c r="R33" s="702"/>
      <c r="S33" s="1542"/>
      <c r="T33" s="1542"/>
      <c r="U33" s="1542"/>
      <c r="V33" s="1543">
        <v>813</v>
      </c>
      <c r="W33" s="1231"/>
      <c r="X33" s="1544">
        <f>SUM(V33-W33)</f>
        <v>813</v>
      </c>
      <c r="Y33" s="1247">
        <f>IFERROR($W33/$V33, 0)</f>
        <v>0</v>
      </c>
      <c r="Z33" s="1542"/>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40">
        <v>0</v>
      </c>
      <c r="I34" s="372" t="s">
        <v>549</v>
      </c>
      <c r="J34" s="1060" t="s">
        <v>30</v>
      </c>
      <c r="K34" s="1541"/>
      <c r="L34" s="1392">
        <v>46154</v>
      </c>
      <c r="M34" s="372" t="s">
        <v>110</v>
      </c>
      <c r="N34" s="993">
        <v>65477.3</v>
      </c>
      <c r="O34" s="372" t="s">
        <v>110</v>
      </c>
      <c r="P34" s="707" t="s">
        <v>35</v>
      </c>
      <c r="Q34" s="1542">
        <v>46157</v>
      </c>
      <c r="R34" s="702"/>
      <c r="S34" s="1542"/>
      <c r="T34" s="1542"/>
      <c r="U34" s="1542"/>
      <c r="V34" s="1543">
        <v>5318</v>
      </c>
      <c r="W34" s="1231"/>
      <c r="X34" s="1544">
        <f>SUM(V34-W34)</f>
        <v>5318</v>
      </c>
      <c r="Y34" s="1247">
        <f>IFERROR($W34/$V34, 0)</f>
        <v>0</v>
      </c>
      <c r="Z34" s="1542"/>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2"/>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1">
        <v>35</v>
      </c>
      <c r="I40" s="1239" t="s">
        <v>549</v>
      </c>
      <c r="J40" s="1228" t="s">
        <v>30</v>
      </c>
      <c r="K40" s="1545"/>
      <c r="L40" s="1393"/>
      <c r="M40" s="1228" t="s">
        <v>110</v>
      </c>
      <c r="N40" s="1546">
        <v>98498</v>
      </c>
      <c r="O40" s="1228" t="s">
        <v>110</v>
      </c>
      <c r="P40" s="707" t="s">
        <v>32</v>
      </c>
      <c r="Q40" s="1547"/>
      <c r="R40" s="694"/>
      <c r="S40" s="1547"/>
      <c r="T40" s="1547"/>
      <c r="U40" s="1547"/>
      <c r="V40" s="1544">
        <v>7699</v>
      </c>
      <c r="W40" s="1475"/>
      <c r="X40" s="1544">
        <v>7699</v>
      </c>
      <c r="Y40" s="1247">
        <f t="shared" si="0"/>
        <v>0</v>
      </c>
      <c r="Z40" s="1542"/>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1">
        <v>58</v>
      </c>
      <c r="I41" s="1239" t="s">
        <v>549</v>
      </c>
      <c r="J41" s="1228" t="s">
        <v>30</v>
      </c>
      <c r="K41" s="1545"/>
      <c r="L41" s="1393"/>
      <c r="M41" s="1228" t="s">
        <v>110</v>
      </c>
      <c r="N41" s="1546">
        <v>78994.5</v>
      </c>
      <c r="O41" s="1228" t="s">
        <v>110</v>
      </c>
      <c r="P41" s="707" t="s">
        <v>32</v>
      </c>
      <c r="Q41" s="1547"/>
      <c r="R41" s="694"/>
      <c r="S41" s="1547"/>
      <c r="T41" s="1547"/>
      <c r="U41" s="1547"/>
      <c r="V41" s="1544">
        <v>6258</v>
      </c>
      <c r="W41" s="1475"/>
      <c r="X41" s="1544">
        <v>6258</v>
      </c>
      <c r="Y41" s="1247">
        <f t="shared" si="0"/>
        <v>0</v>
      </c>
      <c r="Z41" s="1542"/>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1">
        <v>85</v>
      </c>
      <c r="I42" s="1239" t="s">
        <v>549</v>
      </c>
      <c r="J42" s="1228" t="s">
        <v>30</v>
      </c>
      <c r="K42" s="1545"/>
      <c r="L42" s="1393"/>
      <c r="M42" s="1228" t="s">
        <v>110</v>
      </c>
      <c r="N42" s="1546">
        <v>62709</v>
      </c>
      <c r="O42" s="1228" t="s">
        <v>110</v>
      </c>
      <c r="P42" s="707" t="s">
        <v>32</v>
      </c>
      <c r="Q42" s="1547"/>
      <c r="R42" s="694"/>
      <c r="S42" s="1547"/>
      <c r="T42" s="1547"/>
      <c r="U42" s="1547"/>
      <c r="V42" s="1544">
        <v>5055</v>
      </c>
      <c r="W42" s="1475"/>
      <c r="X42" s="1544">
        <v>5055</v>
      </c>
      <c r="Y42" s="1247">
        <f t="shared" si="0"/>
        <v>0</v>
      </c>
      <c r="Z42" s="1542"/>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1">
        <v>49</v>
      </c>
      <c r="I43" s="1239" t="s">
        <v>549</v>
      </c>
      <c r="J43" s="1228" t="s">
        <v>30</v>
      </c>
      <c r="K43" s="1545"/>
      <c r="L43" s="1393"/>
      <c r="M43" s="1228" t="s">
        <v>110</v>
      </c>
      <c r="N43" s="1546">
        <v>103484.5</v>
      </c>
      <c r="O43" s="1228" t="s">
        <v>110</v>
      </c>
      <c r="P43" s="707" t="s">
        <v>32</v>
      </c>
      <c r="Q43" s="1547"/>
      <c r="R43" s="694"/>
      <c r="S43" s="1547"/>
      <c r="T43" s="1547"/>
      <c r="U43" s="1547"/>
      <c r="V43" s="1544">
        <v>8094</v>
      </c>
      <c r="W43" s="1475"/>
      <c r="X43" s="1544">
        <v>8094</v>
      </c>
      <c r="Y43" s="1283">
        <f>IFERROR($W43/$V43, 0)</f>
        <v>0</v>
      </c>
      <c r="Z43" s="1547"/>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1">
        <v>0</v>
      </c>
      <c r="I44" s="1239" t="s">
        <v>549</v>
      </c>
      <c r="J44" s="1228" t="s">
        <v>30</v>
      </c>
      <c r="K44" s="1545"/>
      <c r="L44" s="1393"/>
      <c r="M44" s="1228" t="s">
        <v>110</v>
      </c>
      <c r="N44" s="1546">
        <v>419</v>
      </c>
      <c r="O44" s="1228" t="s">
        <v>110</v>
      </c>
      <c r="P44" s="707" t="s">
        <v>32</v>
      </c>
      <c r="Q44" s="1547"/>
      <c r="R44" s="694"/>
      <c r="S44" s="1547"/>
      <c r="T44" s="1547"/>
      <c r="U44" s="1547"/>
      <c r="V44" s="1544">
        <v>72</v>
      </c>
      <c r="W44" s="1475"/>
      <c r="X44" s="1544">
        <v>72</v>
      </c>
      <c r="Y44" s="1247">
        <f t="shared" si="0"/>
        <v>0</v>
      </c>
      <c r="Z44" s="1542"/>
      <c r="AA44" s="697">
        <v>0</v>
      </c>
      <c r="AB44" s="697">
        <v>0</v>
      </c>
      <c r="AC44" s="1058">
        <v>0</v>
      </c>
      <c r="AD44" s="1477" t="s">
        <v>604</v>
      </c>
      <c r="AE44" s="714"/>
    </row>
    <row r="45" spans="1:32" s="715" customFormat="1" ht="24.75" customHeight="1">
      <c r="A45" s="1390"/>
      <c r="B45" s="1474"/>
      <c r="C45" s="1393"/>
      <c r="D45" s="1393"/>
      <c r="E45" s="1393"/>
      <c r="F45" s="1472"/>
      <c r="G45" s="1281"/>
      <c r="H45" s="1541"/>
      <c r="I45" s="1239"/>
      <c r="J45" s="1541"/>
      <c r="K45" s="1545"/>
      <c r="L45" s="1393"/>
      <c r="M45" s="1541"/>
      <c r="N45" s="1546"/>
      <c r="O45" s="1541"/>
      <c r="P45" s="1548"/>
      <c r="Q45" s="1547"/>
      <c r="R45" s="694"/>
      <c r="S45" s="1547"/>
      <c r="T45" s="1547"/>
      <c r="U45" s="1547"/>
      <c r="V45" s="1544"/>
      <c r="W45" s="1475"/>
      <c r="X45" s="1544"/>
      <c r="Y45" s="1283">
        <f t="shared" si="0"/>
        <v>0</v>
      </c>
      <c r="Z45" s="1547"/>
      <c r="AA45" s="1549"/>
      <c r="AB45" s="1549"/>
      <c r="AC45" s="1264"/>
      <c r="AD45" s="1476"/>
      <c r="AE45" s="714"/>
    </row>
    <row r="46" spans="1:32" s="715" customFormat="1" ht="24.75" customHeight="1">
      <c r="A46" s="1390"/>
      <c r="B46" s="1474"/>
      <c r="C46" s="1393"/>
      <c r="D46" s="1393"/>
      <c r="E46" s="1393"/>
      <c r="F46" s="1472"/>
      <c r="G46" s="1281"/>
      <c r="H46" s="1541"/>
      <c r="I46" s="1239"/>
      <c r="J46" s="1541"/>
      <c r="K46" s="1545"/>
      <c r="L46" s="1393"/>
      <c r="M46" s="1541"/>
      <c r="N46" s="1546"/>
      <c r="O46" s="1541"/>
      <c r="P46" s="1548"/>
      <c r="Q46" s="1547"/>
      <c r="R46" s="694"/>
      <c r="S46" s="1547"/>
      <c r="T46" s="1547"/>
      <c r="U46" s="1547"/>
      <c r="V46" s="1544"/>
      <c r="W46" s="1475"/>
      <c r="X46" s="1544"/>
      <c r="Y46" s="1283">
        <f t="shared" si="0"/>
        <v>0</v>
      </c>
      <c r="Z46" s="1547"/>
      <c r="AA46" s="1549"/>
      <c r="AB46" s="1549"/>
      <c r="AC46" s="1264"/>
      <c r="AD46" s="1476"/>
      <c r="AE46" s="714"/>
    </row>
    <row r="47" spans="1:32" s="715" customFormat="1" ht="24.75" customHeight="1">
      <c r="A47" s="1390"/>
      <c r="B47" s="1474"/>
      <c r="C47" s="1393"/>
      <c r="D47" s="1393"/>
      <c r="E47" s="1393"/>
      <c r="F47" s="1472"/>
      <c r="G47" s="1281"/>
      <c r="H47" s="1541"/>
      <c r="I47" s="1239"/>
      <c r="J47" s="1541"/>
      <c r="K47" s="1545"/>
      <c r="L47" s="1393"/>
      <c r="M47" s="1541"/>
      <c r="N47" s="1546"/>
      <c r="O47" s="1541"/>
      <c r="P47" s="1548"/>
      <c r="Q47" s="1547"/>
      <c r="R47" s="694"/>
      <c r="S47" s="1547"/>
      <c r="T47" s="1547"/>
      <c r="U47" s="1547"/>
      <c r="V47" s="1544"/>
      <c r="W47" s="1475"/>
      <c r="X47" s="1544"/>
      <c r="Y47" s="1283">
        <f t="shared" si="0"/>
        <v>0</v>
      </c>
      <c r="Z47" s="1547"/>
      <c r="AA47" s="1549"/>
      <c r="AB47" s="1549"/>
      <c r="AC47" s="1264"/>
      <c r="AD47" s="1476"/>
      <c r="AE47" s="714"/>
    </row>
    <row r="48" spans="1:32" s="715" customFormat="1" ht="24.75" customHeight="1">
      <c r="A48" s="1390"/>
      <c r="B48" s="1474"/>
      <c r="C48" s="1393"/>
      <c r="D48" s="1393"/>
      <c r="E48" s="1393"/>
      <c r="F48" s="1472"/>
      <c r="G48" s="1281"/>
      <c r="H48" s="1541"/>
      <c r="I48" s="1239"/>
      <c r="J48" s="1541"/>
      <c r="K48" s="1545"/>
      <c r="L48" s="1393"/>
      <c r="M48" s="1541"/>
      <c r="N48" s="1546"/>
      <c r="O48" s="1541"/>
      <c r="P48" s="1548"/>
      <c r="Q48" s="1547"/>
      <c r="R48" s="694"/>
      <c r="S48" s="1547"/>
      <c r="T48" s="1547"/>
      <c r="U48" s="1547"/>
      <c r="V48" s="1544"/>
      <c r="W48" s="1475"/>
      <c r="X48" s="1544"/>
      <c r="Y48" s="1283">
        <f t="shared" si="0"/>
        <v>0</v>
      </c>
      <c r="Z48" s="1547"/>
      <c r="AA48" s="1549"/>
      <c r="AB48" s="1549"/>
      <c r="AC48" s="1264"/>
      <c r="AD48" s="1476"/>
      <c r="AE48" s="714"/>
    </row>
    <row r="49" spans="1:115" s="715" customFormat="1" ht="24.75" customHeight="1">
      <c r="A49" s="1390"/>
      <c r="B49" s="1474"/>
      <c r="C49" s="1393"/>
      <c r="D49" s="1393"/>
      <c r="E49" s="1393"/>
      <c r="F49" s="1472"/>
      <c r="G49" s="1281"/>
      <c r="H49" s="1541"/>
      <c r="I49" s="1239"/>
      <c r="J49" s="1541"/>
      <c r="K49" s="1545"/>
      <c r="L49" s="1393"/>
      <c r="M49" s="1541"/>
      <c r="N49" s="1546"/>
      <c r="O49" s="1541"/>
      <c r="P49" s="1548"/>
      <c r="Q49" s="1547"/>
      <c r="R49" s="694"/>
      <c r="S49" s="1547"/>
      <c r="T49" s="1547"/>
      <c r="U49" s="1547"/>
      <c r="V49" s="1544"/>
      <c r="W49" s="1475"/>
      <c r="X49" s="1544"/>
      <c r="Y49" s="1283">
        <f t="shared" si="0"/>
        <v>0</v>
      </c>
      <c r="Z49" s="1547"/>
      <c r="AA49" s="1549"/>
      <c r="AB49" s="1549"/>
      <c r="AC49" s="1264"/>
      <c r="AD49" s="1476"/>
      <c r="AE49" s="714"/>
    </row>
    <row r="50" spans="1:115" s="715" customFormat="1" ht="24.75" customHeight="1">
      <c r="A50" s="1390"/>
      <c r="B50" s="1474"/>
      <c r="C50" s="1393"/>
      <c r="D50" s="1393"/>
      <c r="E50" s="1393"/>
      <c r="F50" s="1472"/>
      <c r="G50" s="1281"/>
      <c r="H50" s="1541"/>
      <c r="I50" s="1239"/>
      <c r="J50" s="1541"/>
      <c r="K50" s="1545"/>
      <c r="L50" s="1393"/>
      <c r="M50" s="1541"/>
      <c r="N50" s="1546"/>
      <c r="O50" s="1541"/>
      <c r="P50" s="1548"/>
      <c r="Q50" s="1547"/>
      <c r="R50" s="694"/>
      <c r="S50" s="1547"/>
      <c r="T50" s="1547"/>
      <c r="U50" s="1547"/>
      <c r="V50" s="1544"/>
      <c r="W50" s="1475"/>
      <c r="X50" s="1544"/>
      <c r="Y50" s="1283">
        <f t="shared" si="0"/>
        <v>0</v>
      </c>
      <c r="Z50" s="1547"/>
      <c r="AA50" s="1549"/>
      <c r="AB50" s="1549"/>
      <c r="AC50" s="1264"/>
      <c r="AD50" s="1476"/>
      <c r="AE50" s="714"/>
    </row>
    <row r="51" spans="1:115" s="715" customFormat="1" ht="24.75" customHeight="1">
      <c r="A51" s="1390"/>
      <c r="B51" s="1474"/>
      <c r="C51" s="1393"/>
      <c r="D51" s="1393"/>
      <c r="E51" s="1393"/>
      <c r="F51" s="1472"/>
      <c r="G51" s="1281"/>
      <c r="H51" s="1541"/>
      <c r="I51" s="1239"/>
      <c r="J51" s="1541"/>
      <c r="K51" s="1545"/>
      <c r="L51" s="1393"/>
      <c r="M51" s="1541"/>
      <c r="N51" s="1546"/>
      <c r="O51" s="1541"/>
      <c r="P51" s="1548"/>
      <c r="Q51" s="1547"/>
      <c r="R51" s="694"/>
      <c r="S51" s="1547"/>
      <c r="T51" s="1547"/>
      <c r="U51" s="1547"/>
      <c r="V51" s="1544"/>
      <c r="W51" s="1475"/>
      <c r="X51" s="1544"/>
      <c r="Y51" s="1283">
        <f t="shared" si="0"/>
        <v>0</v>
      </c>
      <c r="Z51" s="1547"/>
      <c r="AA51" s="1549"/>
      <c r="AB51" s="1549"/>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1">
        <v>0</v>
      </c>
      <c r="I56" s="691" t="s">
        <v>549</v>
      </c>
      <c r="J56" s="691" t="s">
        <v>30</v>
      </c>
      <c r="K56" s="1541"/>
      <c r="L56" s="1393" t="s">
        <v>617</v>
      </c>
      <c r="M56" s="691" t="s">
        <v>110</v>
      </c>
      <c r="N56" s="692">
        <v>88403.8</v>
      </c>
      <c r="O56" s="701" t="s">
        <v>110</v>
      </c>
      <c r="P56" s="693" t="s">
        <v>32</v>
      </c>
      <c r="Q56" s="1547">
        <v>46169</v>
      </c>
      <c r="R56" s="718"/>
      <c r="S56" s="1550"/>
      <c r="T56" s="1551"/>
      <c r="U56" s="1547"/>
      <c r="V56" s="1334">
        <v>6992</v>
      </c>
      <c r="W56" s="1231"/>
      <c r="X56" s="1544">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40">
        <v>58</v>
      </c>
      <c r="I62" s="372" t="s">
        <v>549</v>
      </c>
      <c r="J62" s="1060" t="s">
        <v>30</v>
      </c>
      <c r="K62" s="1541"/>
      <c r="L62" s="1392"/>
      <c r="M62" s="372" t="s">
        <v>110</v>
      </c>
      <c r="N62" s="993">
        <v>56668.15</v>
      </c>
      <c r="O62" s="372" t="s">
        <v>110</v>
      </c>
      <c r="P62" s="707" t="s">
        <v>29</v>
      </c>
      <c r="Q62" s="1542">
        <v>46144</v>
      </c>
      <c r="R62" s="1542"/>
      <c r="S62" s="1542"/>
      <c r="T62" s="1542"/>
      <c r="U62" s="1542"/>
      <c r="V62" s="1543">
        <v>4436</v>
      </c>
      <c r="W62" s="1544">
        <v>4061</v>
      </c>
      <c r="X62" s="1544">
        <f>SUM(V62-W62)</f>
        <v>375</v>
      </c>
      <c r="Y62" s="1247">
        <f>IFERROR($W62/$V62, 0)</f>
        <v>0.91546438232642025</v>
      </c>
      <c r="Z62" s="1542">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40">
        <v>61</v>
      </c>
      <c r="I63" s="372" t="s">
        <v>549</v>
      </c>
      <c r="J63" s="1060" t="s">
        <v>30</v>
      </c>
      <c r="K63" s="1541"/>
      <c r="L63" s="1392"/>
      <c r="M63" s="372" t="s">
        <v>110</v>
      </c>
      <c r="N63" s="993">
        <v>44936</v>
      </c>
      <c r="O63" s="372" t="s">
        <v>110</v>
      </c>
      <c r="P63" s="707" t="s">
        <v>32</v>
      </c>
      <c r="Q63" s="1542"/>
      <c r="R63" s="1542"/>
      <c r="S63" s="1542"/>
      <c r="T63" s="1542"/>
      <c r="U63" s="1542"/>
      <c r="V63" s="1543">
        <v>3375</v>
      </c>
      <c r="W63" s="1544"/>
      <c r="X63" s="1544">
        <f>SUM(V63-W63)</f>
        <v>3375</v>
      </c>
      <c r="Y63" s="1247">
        <f>IFERROR($W63/$V63, 0)</f>
        <v>0</v>
      </c>
      <c r="Z63" s="1552"/>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40">
        <v>85</v>
      </c>
      <c r="I64" s="372" t="s">
        <v>549</v>
      </c>
      <c r="J64" s="1060" t="s">
        <v>30</v>
      </c>
      <c r="K64" s="1541"/>
      <c r="L64" s="1392"/>
      <c r="M64" s="372" t="s">
        <v>110</v>
      </c>
      <c r="N64" s="993">
        <v>60062</v>
      </c>
      <c r="O64" s="372" t="s">
        <v>110</v>
      </c>
      <c r="P64" s="707" t="s">
        <v>32</v>
      </c>
      <c r="Q64" s="1542"/>
      <c r="R64" s="1542"/>
      <c r="S64" s="1542"/>
      <c r="T64" s="1542"/>
      <c r="U64" s="1542"/>
      <c r="V64" s="1543">
        <v>4380</v>
      </c>
      <c r="W64" s="1544"/>
      <c r="X64" s="1544">
        <f>SUM(V64-W64)</f>
        <v>4380</v>
      </c>
      <c r="Y64" s="1247">
        <f>IFERROR($W64/$V64, 0)</f>
        <v>0</v>
      </c>
      <c r="Z64" s="1552"/>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40">
        <v>86</v>
      </c>
      <c r="I65" s="372" t="s">
        <v>549</v>
      </c>
      <c r="J65" s="1060" t="s">
        <v>30</v>
      </c>
      <c r="K65" s="1541"/>
      <c r="L65" s="1392"/>
      <c r="M65" s="372" t="s">
        <v>110</v>
      </c>
      <c r="N65" s="993">
        <v>64118</v>
      </c>
      <c r="O65" s="372" t="s">
        <v>110</v>
      </c>
      <c r="P65" s="707" t="s">
        <v>32</v>
      </c>
      <c r="Q65" s="1542"/>
      <c r="R65" s="1542"/>
      <c r="S65" s="1542"/>
      <c r="T65" s="1542"/>
      <c r="U65" s="1542"/>
      <c r="V65" s="1543">
        <v>4753</v>
      </c>
      <c r="W65" s="1544"/>
      <c r="X65" s="1544">
        <f>SUM(V65-W65)</f>
        <v>4753</v>
      </c>
      <c r="Y65" s="1247">
        <f>IFERROR($W65/$V65, 0)</f>
        <v>0</v>
      </c>
      <c r="Z65" s="1552"/>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40">
        <v>87</v>
      </c>
      <c r="I66" s="372" t="s">
        <v>549</v>
      </c>
      <c r="J66" s="1060" t="s">
        <v>30</v>
      </c>
      <c r="K66" s="1541"/>
      <c r="L66" s="1392"/>
      <c r="M66" s="372" t="s">
        <v>110</v>
      </c>
      <c r="N66" s="993">
        <v>64040</v>
      </c>
      <c r="O66" s="372" t="s">
        <v>110</v>
      </c>
      <c r="P66" s="707" t="s">
        <v>32</v>
      </c>
      <c r="Q66" s="1542"/>
      <c r="R66" s="1542"/>
      <c r="S66" s="1542"/>
      <c r="T66" s="1542"/>
      <c r="U66" s="1542"/>
      <c r="V66" s="1543">
        <v>4888</v>
      </c>
      <c r="W66" s="1544"/>
      <c r="X66" s="1544">
        <f>SUM(V66-W66)</f>
        <v>4888</v>
      </c>
      <c r="Y66" s="1247">
        <f>IFERROR($W66/$V66, 0)</f>
        <v>0</v>
      </c>
      <c r="Z66" s="1552"/>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40">
        <v>82</v>
      </c>
      <c r="I67" s="372" t="s">
        <v>549</v>
      </c>
      <c r="J67" s="1060" t="s">
        <v>30</v>
      </c>
      <c r="K67" s="1541"/>
      <c r="L67" s="1392"/>
      <c r="M67" s="372" t="s">
        <v>110</v>
      </c>
      <c r="N67" s="993">
        <v>60234</v>
      </c>
      <c r="O67" s="372" t="s">
        <v>110</v>
      </c>
      <c r="P67" s="707" t="s">
        <v>32</v>
      </c>
      <c r="Q67" s="1542"/>
      <c r="R67" s="1542"/>
      <c r="S67" s="1542"/>
      <c r="T67" s="1542"/>
      <c r="U67" s="1542"/>
      <c r="V67" s="1543">
        <v>4497</v>
      </c>
      <c r="W67" s="1544"/>
      <c r="X67" s="1544">
        <f>SUM(V67-W67)</f>
        <v>4497</v>
      </c>
      <c r="Y67" s="1247">
        <f>IFERROR($W67/$V67, 0)</f>
        <v>0</v>
      </c>
      <c r="Z67" s="1552"/>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40">
        <v>81</v>
      </c>
      <c r="I68" s="372" t="s">
        <v>549</v>
      </c>
      <c r="J68" s="1060" t="s">
        <v>30</v>
      </c>
      <c r="K68" s="1541"/>
      <c r="L68" s="1392"/>
      <c r="M68" s="372" t="s">
        <v>110</v>
      </c>
      <c r="N68" s="993">
        <v>66206</v>
      </c>
      <c r="O68" s="372" t="s">
        <v>110</v>
      </c>
      <c r="P68" s="707" t="s">
        <v>29</v>
      </c>
      <c r="Q68" s="1542">
        <v>46144</v>
      </c>
      <c r="R68" s="1542"/>
      <c r="S68" s="1542"/>
      <c r="T68" s="1542"/>
      <c r="U68" s="1542"/>
      <c r="V68" s="1543">
        <v>5035</v>
      </c>
      <c r="W68" s="1553">
        <v>3479</v>
      </c>
      <c r="X68" s="1544">
        <f>SUM(V68-W68)</f>
        <v>1556</v>
      </c>
      <c r="Y68" s="1247">
        <f>IFERROR($W68/$V68, 0)</f>
        <v>0.69096325719960283</v>
      </c>
      <c r="Z68" s="1542">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40">
        <v>55</v>
      </c>
      <c r="I69" s="372" t="s">
        <v>549</v>
      </c>
      <c r="J69" s="1060" t="s">
        <v>30</v>
      </c>
      <c r="K69" s="1541"/>
      <c r="L69" s="1392"/>
      <c r="M69" s="372" t="s">
        <v>110</v>
      </c>
      <c r="N69" s="993">
        <v>45757.7</v>
      </c>
      <c r="O69" s="372" t="s">
        <v>110</v>
      </c>
      <c r="P69" s="707" t="s">
        <v>32</v>
      </c>
      <c r="Q69" s="1542"/>
      <c r="R69" s="1542"/>
      <c r="S69" s="1542"/>
      <c r="T69" s="1542"/>
      <c r="U69" s="1542"/>
      <c r="V69" s="1543">
        <v>3537</v>
      </c>
      <c r="W69" s="1544"/>
      <c r="X69" s="1544">
        <f>SUM(V69-W69)</f>
        <v>3537</v>
      </c>
      <c r="Y69" s="1247">
        <f>IFERROR($W69/$V69, 0)</f>
        <v>0</v>
      </c>
      <c r="Z69" s="1552"/>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40">
        <v>54</v>
      </c>
      <c r="I70" s="372" t="s">
        <v>549</v>
      </c>
      <c r="J70" s="1060" t="s">
        <v>30</v>
      </c>
      <c r="K70" s="1541"/>
      <c r="L70" s="1392"/>
      <c r="M70" s="372" t="s">
        <v>110</v>
      </c>
      <c r="N70" s="993">
        <v>39903.550000000003</v>
      </c>
      <c r="O70" s="372" t="s">
        <v>110</v>
      </c>
      <c r="P70" s="707" t="s">
        <v>32</v>
      </c>
      <c r="Q70" s="1542"/>
      <c r="R70" s="1542"/>
      <c r="S70" s="1542"/>
      <c r="T70" s="1542"/>
      <c r="U70" s="1542"/>
      <c r="V70" s="1543">
        <v>3000</v>
      </c>
      <c r="W70" s="1544"/>
      <c r="X70" s="1544">
        <f>SUM(V70-W70)</f>
        <v>3000</v>
      </c>
      <c r="Y70" s="1247">
        <f>IFERROR($W70/$V70, 0)</f>
        <v>0</v>
      </c>
      <c r="Z70" s="1552"/>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40">
        <v>78</v>
      </c>
      <c r="I71" s="372" t="s">
        <v>549</v>
      </c>
      <c r="J71" s="1060" t="s">
        <v>30</v>
      </c>
      <c r="K71" s="1541"/>
      <c r="L71" s="1392"/>
      <c r="M71" s="372" t="s">
        <v>110</v>
      </c>
      <c r="N71" s="993">
        <v>58190</v>
      </c>
      <c r="O71" s="372" t="s">
        <v>110</v>
      </c>
      <c r="P71" s="707" t="s">
        <v>32</v>
      </c>
      <c r="Q71" s="1542"/>
      <c r="R71" s="1542"/>
      <c r="S71" s="1542"/>
      <c r="T71" s="1542"/>
      <c r="U71" s="1542"/>
      <c r="V71" s="1543">
        <v>4283</v>
      </c>
      <c r="W71" s="1544"/>
      <c r="X71" s="1544">
        <f>SUM(V71-W71)</f>
        <v>4283</v>
      </c>
      <c r="Y71" s="1247">
        <f>IFERROR($W71/$V71, 0)</f>
        <v>0</v>
      </c>
      <c r="Z71" s="1552"/>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40">
        <v>75</v>
      </c>
      <c r="I72" s="372" t="s">
        <v>549</v>
      </c>
      <c r="J72" s="1060" t="s">
        <v>30</v>
      </c>
      <c r="K72" s="1541"/>
      <c r="L72" s="1392"/>
      <c r="M72" s="372" t="s">
        <v>110</v>
      </c>
      <c r="N72" s="993">
        <v>61026</v>
      </c>
      <c r="O72" s="372" t="s">
        <v>110</v>
      </c>
      <c r="P72" s="707" t="s">
        <v>35</v>
      </c>
      <c r="Q72" s="1542">
        <v>46144</v>
      </c>
      <c r="R72" s="1542"/>
      <c r="S72" s="1542"/>
      <c r="T72" s="1542"/>
      <c r="U72" s="1542"/>
      <c r="V72" s="1543">
        <v>4683</v>
      </c>
      <c r="W72" s="1544"/>
      <c r="X72" s="1544">
        <f>SUM(V72-W72)</f>
        <v>4683</v>
      </c>
      <c r="Y72" s="1247">
        <f>IFERROR($W72/$V72, 0)</f>
        <v>0</v>
      </c>
      <c r="Z72" s="1552"/>
      <c r="AA72" s="697">
        <v>0</v>
      </c>
      <c r="AB72" s="697">
        <v>0</v>
      </c>
      <c r="AC72" s="1058">
        <v>0</v>
      </c>
      <c r="AD72" s="1248" t="s">
        <v>629</v>
      </c>
      <c r="AE72" s="727"/>
    </row>
    <row r="73" spans="1:31" ht="24.75" customHeight="1">
      <c r="A73" s="1395" t="s">
        <v>642</v>
      </c>
      <c r="B73" s="1064" t="s">
        <v>34</v>
      </c>
      <c r="C73" s="1393">
        <v>46191</v>
      </c>
      <c r="D73" s="1392"/>
      <c r="E73" s="1392"/>
      <c r="F73" s="1391"/>
      <c r="G73" s="1260"/>
      <c r="H73" s="1540">
        <v>65</v>
      </c>
      <c r="I73" s="372" t="s">
        <v>549</v>
      </c>
      <c r="J73" s="1060" t="s">
        <v>30</v>
      </c>
      <c r="K73" s="1541"/>
      <c r="L73" s="1392"/>
      <c r="M73" s="372" t="s">
        <v>110</v>
      </c>
      <c r="N73" s="993">
        <v>45252</v>
      </c>
      <c r="O73" s="372" t="s">
        <v>110</v>
      </c>
      <c r="P73" s="707" t="s">
        <v>32</v>
      </c>
      <c r="Q73" s="1542"/>
      <c r="R73" s="1542"/>
      <c r="S73" s="1542"/>
      <c r="T73" s="1542"/>
      <c r="U73" s="1542"/>
      <c r="V73" s="1543">
        <v>3360</v>
      </c>
      <c r="W73" s="1544"/>
      <c r="X73" s="1544">
        <f>SUM(V73-W73)</f>
        <v>3360</v>
      </c>
      <c r="Y73" s="1247">
        <f>IFERROR($W73/$V73, 0)</f>
        <v>0</v>
      </c>
      <c r="Z73" s="1552"/>
      <c r="AA73" s="697">
        <v>0</v>
      </c>
      <c r="AB73" s="697">
        <v>0</v>
      </c>
      <c r="AC73" s="1058">
        <v>0</v>
      </c>
      <c r="AD73" s="1248" t="s">
        <v>629</v>
      </c>
      <c r="AE73" s="727"/>
    </row>
    <row r="74" spans="1:31" ht="24.75" customHeight="1">
      <c r="A74" s="1417" t="s">
        <v>643</v>
      </c>
      <c r="B74" s="1064" t="s">
        <v>34</v>
      </c>
      <c r="C74" s="1393">
        <v>46191</v>
      </c>
      <c r="D74" s="1392"/>
      <c r="E74" s="1392"/>
      <c r="F74" s="1391"/>
      <c r="G74" s="1260"/>
      <c r="H74" s="1540">
        <v>21</v>
      </c>
      <c r="I74" s="372" t="s">
        <v>549</v>
      </c>
      <c r="J74" s="743" t="s">
        <v>30</v>
      </c>
      <c r="K74" s="743"/>
      <c r="L74" s="1392"/>
      <c r="M74" s="372" t="s">
        <v>110</v>
      </c>
      <c r="N74" s="993">
        <v>38308</v>
      </c>
      <c r="O74" s="372" t="s">
        <v>110</v>
      </c>
      <c r="P74" s="707" t="s">
        <v>32</v>
      </c>
      <c r="Q74" s="1542"/>
      <c r="R74" s="1542"/>
      <c r="S74" s="1542"/>
      <c r="T74" s="1542"/>
      <c r="U74" s="1542"/>
      <c r="V74" s="1543">
        <v>3379</v>
      </c>
      <c r="W74" s="1544"/>
      <c r="X74" s="1544">
        <f>SUM(V74-W74)</f>
        <v>3379</v>
      </c>
      <c r="Y74" s="1247">
        <f>IFERROR($W74/$V74, 0)</f>
        <v>0</v>
      </c>
      <c r="Z74" s="1552"/>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40">
        <v>85</v>
      </c>
      <c r="I75" s="372" t="s">
        <v>549</v>
      </c>
      <c r="J75" s="1060" t="s">
        <v>30</v>
      </c>
      <c r="K75" s="1541"/>
      <c r="L75" s="1392"/>
      <c r="M75" s="372" t="s">
        <v>110</v>
      </c>
      <c r="N75" s="993">
        <v>56492</v>
      </c>
      <c r="O75" s="372" t="s">
        <v>110</v>
      </c>
      <c r="P75" s="707" t="s">
        <v>32</v>
      </c>
      <c r="Q75" s="1542"/>
      <c r="R75" s="1542"/>
      <c r="S75" s="1542"/>
      <c r="T75" s="1542"/>
      <c r="U75" s="1542"/>
      <c r="V75" s="1543">
        <v>4054</v>
      </c>
      <c r="W75" s="1544"/>
      <c r="X75" s="1544">
        <f>SUM(V75-W75)</f>
        <v>4054</v>
      </c>
      <c r="Y75" s="1247">
        <f>IFERROR($W75/$V75, 0)</f>
        <v>0</v>
      </c>
      <c r="Z75" s="1552"/>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40">
        <v>87</v>
      </c>
      <c r="I76" s="372" t="s">
        <v>549</v>
      </c>
      <c r="J76" s="1060" t="s">
        <v>30</v>
      </c>
      <c r="K76" s="1541"/>
      <c r="L76" s="1392"/>
      <c r="M76" s="372" t="s">
        <v>110</v>
      </c>
      <c r="N76" s="993">
        <v>59286</v>
      </c>
      <c r="O76" s="372" t="s">
        <v>110</v>
      </c>
      <c r="P76" s="707" t="s">
        <v>32</v>
      </c>
      <c r="Q76" s="1542"/>
      <c r="R76" s="1542"/>
      <c r="S76" s="1542"/>
      <c r="T76" s="1542"/>
      <c r="U76" s="1542"/>
      <c r="V76" s="1543">
        <v>4413</v>
      </c>
      <c r="W76" s="1544"/>
      <c r="X76" s="1544">
        <f>SUM(V76-W76)</f>
        <v>4413</v>
      </c>
      <c r="Y76" s="1247">
        <f>IFERROR($W76/$V76, 0)</f>
        <v>0</v>
      </c>
      <c r="Z76" s="1552"/>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40">
        <v>83</v>
      </c>
      <c r="I77" s="372" t="s">
        <v>549</v>
      </c>
      <c r="J77" s="1060" t="s">
        <v>30</v>
      </c>
      <c r="K77" s="1541"/>
      <c r="L77" s="1392"/>
      <c r="M77" s="372" t="s">
        <v>110</v>
      </c>
      <c r="N77" s="993">
        <v>58914</v>
      </c>
      <c r="O77" s="372" t="s">
        <v>110</v>
      </c>
      <c r="P77" s="707" t="s">
        <v>35</v>
      </c>
      <c r="Q77" s="1542">
        <v>46164</v>
      </c>
      <c r="R77" s="1542"/>
      <c r="S77" s="1542"/>
      <c r="T77" s="1542"/>
      <c r="U77" s="1542"/>
      <c r="V77" s="1543">
        <v>4343</v>
      </c>
      <c r="W77" s="1553">
        <v>2110</v>
      </c>
      <c r="X77" s="1544">
        <f>SUM(V77-W77)</f>
        <v>2233</v>
      </c>
      <c r="Y77" s="1247">
        <f>IFERROR($W77/$V77, 0)</f>
        <v>0.48583928160257889</v>
      </c>
      <c r="Z77" s="1542">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40">
        <v>56</v>
      </c>
      <c r="I78" s="372" t="s">
        <v>549</v>
      </c>
      <c r="J78" s="1060" t="s">
        <v>30</v>
      </c>
      <c r="K78" s="1541"/>
      <c r="L78" s="1392"/>
      <c r="M78" s="372" t="s">
        <v>110</v>
      </c>
      <c r="N78" s="993">
        <v>42220</v>
      </c>
      <c r="O78" s="372" t="s">
        <v>110</v>
      </c>
      <c r="P78" s="707" t="s">
        <v>32</v>
      </c>
      <c r="Q78" s="1542"/>
      <c r="R78" s="1542"/>
      <c r="S78" s="1542"/>
      <c r="T78" s="1542"/>
      <c r="U78" s="1542"/>
      <c r="V78" s="1543">
        <v>3090</v>
      </c>
      <c r="W78" s="1544"/>
      <c r="X78" s="1544">
        <f>SUM(V78-W78)</f>
        <v>3090</v>
      </c>
      <c r="Y78" s="1247">
        <f>IFERROR($W78/$V78, 0)</f>
        <v>0</v>
      </c>
      <c r="Z78" s="1552"/>
      <c r="AA78" s="697">
        <v>0</v>
      </c>
      <c r="AB78" s="697">
        <v>0</v>
      </c>
      <c r="AC78" s="1058">
        <v>0</v>
      </c>
      <c r="AD78" s="1248" t="s">
        <v>629</v>
      </c>
      <c r="AE78" s="727"/>
    </row>
    <row r="79" spans="1:31" ht="24.75" customHeight="1">
      <c r="A79" s="1395" t="s">
        <v>653</v>
      </c>
      <c r="B79" s="1064" t="s">
        <v>34</v>
      </c>
      <c r="C79" s="1393">
        <v>46191</v>
      </c>
      <c r="D79" s="1392"/>
      <c r="E79" s="1392"/>
      <c r="F79" s="1391"/>
      <c r="G79" s="1260"/>
      <c r="H79" s="1540">
        <v>77</v>
      </c>
      <c r="I79" s="372" t="s">
        <v>549</v>
      </c>
      <c r="J79" s="1060" t="s">
        <v>30</v>
      </c>
      <c r="K79" s="1541"/>
      <c r="L79" s="1392"/>
      <c r="M79" s="372" t="s">
        <v>110</v>
      </c>
      <c r="N79" s="993">
        <v>52948</v>
      </c>
      <c r="O79" s="372" t="s">
        <v>110</v>
      </c>
      <c r="P79" s="707" t="s">
        <v>32</v>
      </c>
      <c r="Q79" s="1542"/>
      <c r="R79" s="1542"/>
      <c r="S79" s="1542"/>
      <c r="T79" s="1542"/>
      <c r="U79" s="1542"/>
      <c r="V79" s="1543">
        <v>3957</v>
      </c>
      <c r="W79" s="1544"/>
      <c r="X79" s="1544">
        <f>SUM(V79-W79)</f>
        <v>3957</v>
      </c>
      <c r="Y79" s="1247">
        <f>IFERROR($W79/$V79, 0)</f>
        <v>0</v>
      </c>
      <c r="Z79" s="1552"/>
      <c r="AA79" s="697">
        <v>0</v>
      </c>
      <c r="AB79" s="697">
        <v>0</v>
      </c>
      <c r="AC79" s="1058">
        <v>0</v>
      </c>
      <c r="AD79" s="1248" t="s">
        <v>629</v>
      </c>
      <c r="AE79" s="727"/>
    </row>
    <row r="80" spans="1:31" ht="24.75" customHeight="1">
      <c r="A80" s="1417" t="s">
        <v>654</v>
      </c>
      <c r="B80" s="1064" t="s">
        <v>34</v>
      </c>
      <c r="C80" s="1393">
        <v>46191</v>
      </c>
      <c r="D80" s="1392"/>
      <c r="E80" s="1392"/>
      <c r="F80" s="1391"/>
      <c r="G80" s="1260"/>
      <c r="H80" s="1540">
        <v>74</v>
      </c>
      <c r="I80" s="372" t="s">
        <v>549</v>
      </c>
      <c r="J80" s="743" t="s">
        <v>30</v>
      </c>
      <c r="K80" s="743"/>
      <c r="L80" s="1392"/>
      <c r="M80" s="372" t="s">
        <v>110</v>
      </c>
      <c r="N80" s="993">
        <v>51256</v>
      </c>
      <c r="O80" s="372" t="s">
        <v>110</v>
      </c>
      <c r="P80" s="707" t="s">
        <v>32</v>
      </c>
      <c r="Q80" s="1542"/>
      <c r="R80" s="1542"/>
      <c r="S80" s="1542"/>
      <c r="T80" s="1542"/>
      <c r="U80" s="1542"/>
      <c r="V80" s="1543">
        <v>3826</v>
      </c>
      <c r="W80" s="1544"/>
      <c r="X80" s="1544">
        <f>SUM(V80-W80)</f>
        <v>3826</v>
      </c>
      <c r="Y80" s="1247">
        <f>IFERROR($W80/$V80, 0)</f>
        <v>0</v>
      </c>
      <c r="Z80" s="1552"/>
      <c r="AA80" s="697">
        <v>0</v>
      </c>
      <c r="AB80" s="697">
        <v>0</v>
      </c>
      <c r="AC80" s="1058">
        <v>0</v>
      </c>
      <c r="AD80" s="1248" t="s">
        <v>644</v>
      </c>
      <c r="AE80" s="727"/>
    </row>
    <row r="81" spans="1:31" ht="24.75" customHeight="1">
      <c r="A81" s="1417" t="s">
        <v>655</v>
      </c>
      <c r="B81" s="1064" t="s">
        <v>34</v>
      </c>
      <c r="C81" s="1393">
        <v>46191</v>
      </c>
      <c r="D81" s="1392"/>
      <c r="E81" s="1392"/>
      <c r="F81" s="1391"/>
      <c r="G81" s="1260"/>
      <c r="H81" s="1540">
        <v>73</v>
      </c>
      <c r="I81" s="372" t="s">
        <v>549</v>
      </c>
      <c r="J81" s="1060" t="s">
        <v>30</v>
      </c>
      <c r="K81" s="1541"/>
      <c r="L81" s="1392"/>
      <c r="M81" s="372" t="s">
        <v>110</v>
      </c>
      <c r="N81" s="993">
        <v>61225.25</v>
      </c>
      <c r="O81" s="372" t="s">
        <v>110</v>
      </c>
      <c r="P81" s="707" t="s">
        <v>32</v>
      </c>
      <c r="Q81" s="1542"/>
      <c r="R81" s="1542"/>
      <c r="S81" s="1542"/>
      <c r="T81" s="1542"/>
      <c r="U81" s="1542"/>
      <c r="V81" s="1543">
        <v>4654</v>
      </c>
      <c r="W81" s="1544"/>
      <c r="X81" s="1544">
        <f>SUM(V81-W81)</f>
        <v>4654</v>
      </c>
      <c r="Y81" s="1247">
        <f>IFERROR($W81/$V81, 0)</f>
        <v>0</v>
      </c>
      <c r="Z81" s="1552"/>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1"/>
      <c r="L82" s="1392"/>
      <c r="M82" s="1182" t="s">
        <v>110</v>
      </c>
      <c r="N82" s="1430">
        <v>36161.25</v>
      </c>
      <c r="O82" s="1182" t="s">
        <v>110</v>
      </c>
      <c r="P82" s="1431" t="s">
        <v>32</v>
      </c>
      <c r="Q82" s="1542"/>
      <c r="R82" s="1542"/>
      <c r="S82" s="1542"/>
      <c r="T82" s="1542"/>
      <c r="U82" s="1542"/>
      <c r="V82" s="1543">
        <v>2885</v>
      </c>
      <c r="W82" s="1544"/>
      <c r="X82" s="1544">
        <f>SUM(V82-W82)</f>
        <v>2885</v>
      </c>
      <c r="Y82" s="1247">
        <f>IFERROR($W82/$V82, 0)</f>
        <v>0</v>
      </c>
      <c r="Z82" s="1552"/>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40">
        <v>47</v>
      </c>
      <c r="I83" s="372" t="s">
        <v>549</v>
      </c>
      <c r="J83" s="701" t="s">
        <v>30</v>
      </c>
      <c r="K83" s="1541"/>
      <c r="L83" s="1392"/>
      <c r="M83" s="701" t="s">
        <v>110</v>
      </c>
      <c r="N83" s="705">
        <v>36936</v>
      </c>
      <c r="O83" s="701" t="s">
        <v>110</v>
      </c>
      <c r="P83" s="707" t="s">
        <v>32</v>
      </c>
      <c r="Q83" s="1542"/>
      <c r="R83" s="1542"/>
      <c r="S83" s="1542"/>
      <c r="T83" s="1542"/>
      <c r="U83" s="1542"/>
      <c r="V83" s="1543">
        <v>2724</v>
      </c>
      <c r="W83" s="1544"/>
      <c r="X83" s="1544">
        <f>SUM(V83-W83)</f>
        <v>2724</v>
      </c>
      <c r="Y83" s="1247">
        <f>IFERROR($W83/$V83, 0)</f>
        <v>0</v>
      </c>
      <c r="Z83" s="1552"/>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1"/>
      <c r="L85" s="1392"/>
      <c r="M85" s="701" t="s">
        <v>110</v>
      </c>
      <c r="N85" s="705">
        <v>3443</v>
      </c>
      <c r="O85" s="701" t="s">
        <v>110</v>
      </c>
      <c r="P85" s="693" t="s">
        <v>35</v>
      </c>
      <c r="Q85" s="1542">
        <v>46147</v>
      </c>
      <c r="R85" s="1542"/>
      <c r="S85" s="1542"/>
      <c r="T85" s="1542"/>
      <c r="U85" s="1542"/>
      <c r="V85" s="1544">
        <v>224</v>
      </c>
      <c r="W85" s="1544"/>
      <c r="X85" s="1544">
        <f>SUM(V85-W85)</f>
        <v>224</v>
      </c>
      <c r="Y85" s="1247">
        <f>IFERROR($W85/$V85, 0)</f>
        <v>0</v>
      </c>
      <c r="Z85" s="1542"/>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40">
        <v>56</v>
      </c>
      <c r="I91" s="1267" t="s">
        <v>549</v>
      </c>
      <c r="J91" s="1269" t="s">
        <v>30</v>
      </c>
      <c r="K91" s="1541"/>
      <c r="L91" s="1392"/>
      <c r="M91" s="1182" t="s">
        <v>110</v>
      </c>
      <c r="N91" s="1554">
        <v>38720</v>
      </c>
      <c r="O91" s="1183" t="s">
        <v>110</v>
      </c>
      <c r="P91" s="1345" t="s">
        <v>32</v>
      </c>
      <c r="Q91" s="1542"/>
      <c r="R91" s="1542"/>
      <c r="S91" s="1542"/>
      <c r="T91" s="1542"/>
      <c r="U91" s="1542"/>
      <c r="V91" s="1543">
        <v>3134</v>
      </c>
      <c r="W91" s="1544"/>
      <c r="X91" s="1544">
        <f>SUM(V91-W91)</f>
        <v>3134</v>
      </c>
      <c r="Y91" s="1247">
        <f>IFERROR($W91/$V91, 0)</f>
        <v>0</v>
      </c>
      <c r="Z91" s="1542"/>
      <c r="AA91" s="1555"/>
      <c r="AB91" s="1555"/>
      <c r="AC91" s="1543"/>
      <c r="AD91" s="1248" t="s">
        <v>678</v>
      </c>
      <c r="AE91" s="727"/>
    </row>
    <row r="92" spans="1:31" ht="24.75" customHeight="1">
      <c r="A92" s="1395" t="s">
        <v>679</v>
      </c>
      <c r="B92" s="1396" t="s">
        <v>37</v>
      </c>
      <c r="C92" s="699">
        <v>46187</v>
      </c>
      <c r="D92" s="1391" t="s">
        <v>471</v>
      </c>
      <c r="E92" s="1392">
        <v>46171</v>
      </c>
      <c r="F92" s="1391" t="s">
        <v>51</v>
      </c>
      <c r="G92" s="1246"/>
      <c r="H92" s="1540">
        <v>53</v>
      </c>
      <c r="I92" s="1267" t="s">
        <v>549</v>
      </c>
      <c r="J92" s="1269" t="s">
        <v>30</v>
      </c>
      <c r="K92" s="1371"/>
      <c r="L92" s="1245"/>
      <c r="M92" s="1182" t="s">
        <v>110</v>
      </c>
      <c r="N92" s="1372">
        <v>56455</v>
      </c>
      <c r="O92" s="1183" t="s">
        <v>110</v>
      </c>
      <c r="P92" s="1345" t="s">
        <v>32</v>
      </c>
      <c r="Q92" s="1542"/>
      <c r="R92" s="1542"/>
      <c r="S92" s="1542"/>
      <c r="T92" s="1542"/>
      <c r="U92" s="1542"/>
      <c r="V92" s="1543">
        <v>4814</v>
      </c>
      <c r="W92" s="1544"/>
      <c r="X92" s="1544">
        <f>SUM(V92-W92)</f>
        <v>4814</v>
      </c>
      <c r="Y92" s="1247">
        <f>IFERROR($W92/$V92, 0)</f>
        <v>0</v>
      </c>
      <c r="Z92" s="1542"/>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40">
        <v>76</v>
      </c>
      <c r="I93" s="1267" t="s">
        <v>549</v>
      </c>
      <c r="J93" s="1269" t="s">
        <v>30</v>
      </c>
      <c r="K93" s="1371"/>
      <c r="L93" s="1245"/>
      <c r="M93" s="1182" t="s">
        <v>110</v>
      </c>
      <c r="N93" s="1372">
        <v>72914</v>
      </c>
      <c r="O93" s="1183" t="s">
        <v>110</v>
      </c>
      <c r="P93" s="1345" t="s">
        <v>32</v>
      </c>
      <c r="Q93" s="1542"/>
      <c r="R93" s="1542"/>
      <c r="S93" s="1542"/>
      <c r="T93" s="1542"/>
      <c r="U93" s="1542"/>
      <c r="V93" s="1543">
        <v>6115</v>
      </c>
      <c r="W93" s="1544"/>
      <c r="X93" s="1544">
        <f>SUM(V93-W93)</f>
        <v>6115</v>
      </c>
      <c r="Y93" s="1247">
        <f>IFERROR($W93/$V93, 0)</f>
        <v>0</v>
      </c>
      <c r="Z93" s="1542"/>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40">
        <v>74</v>
      </c>
      <c r="I94" s="1267" t="s">
        <v>549</v>
      </c>
      <c r="J94" s="1269" t="s">
        <v>30</v>
      </c>
      <c r="K94" s="1541"/>
      <c r="L94" s="1392"/>
      <c r="M94" s="1182" t="s">
        <v>110</v>
      </c>
      <c r="N94" s="1372">
        <v>92274</v>
      </c>
      <c r="O94" s="1183" t="s">
        <v>110</v>
      </c>
      <c r="P94" s="1345" t="s">
        <v>29</v>
      </c>
      <c r="Q94" s="1542">
        <v>46142</v>
      </c>
      <c r="R94" s="1542"/>
      <c r="S94" s="1542"/>
      <c r="T94" s="1542"/>
      <c r="U94" s="1542"/>
      <c r="V94" s="1543">
        <v>8145</v>
      </c>
      <c r="W94" s="1544">
        <v>6396</v>
      </c>
      <c r="X94" s="1544">
        <f>SUM(V94-W94)</f>
        <v>1749</v>
      </c>
      <c r="Y94" s="1247">
        <f>IFERROR($W94/$V94, 0)</f>
        <v>0.78526703499079187</v>
      </c>
      <c r="Z94" s="1542">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40">
        <v>48</v>
      </c>
      <c r="I95" s="1267" t="s">
        <v>549</v>
      </c>
      <c r="J95" s="1269" t="s">
        <v>30</v>
      </c>
      <c r="K95" s="1541"/>
      <c r="L95" s="1392"/>
      <c r="M95" s="1182" t="s">
        <v>110</v>
      </c>
      <c r="N95" s="1372">
        <v>50669</v>
      </c>
      <c r="O95" s="1183" t="s">
        <v>110</v>
      </c>
      <c r="P95" s="1345" t="s">
        <v>32</v>
      </c>
      <c r="Q95" s="1542"/>
      <c r="R95" s="1542"/>
      <c r="S95" s="1542"/>
      <c r="T95" s="1542"/>
      <c r="U95" s="1542"/>
      <c r="V95" s="1543">
        <v>3600</v>
      </c>
      <c r="W95" s="1544"/>
      <c r="X95" s="1544">
        <f>SUM(V95-W95)</f>
        <v>3600</v>
      </c>
      <c r="Y95" s="1247">
        <f>IFERROR($W95/$V95, 0)</f>
        <v>0</v>
      </c>
      <c r="Z95" s="1542"/>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40">
        <v>69</v>
      </c>
      <c r="I96" s="1267" t="s">
        <v>549</v>
      </c>
      <c r="J96" s="1269" t="s">
        <v>30</v>
      </c>
      <c r="K96" s="1541"/>
      <c r="L96" s="1392"/>
      <c r="M96" s="1182" t="s">
        <v>110</v>
      </c>
      <c r="N96" s="416">
        <v>72896</v>
      </c>
      <c r="O96" s="1183" t="s">
        <v>110</v>
      </c>
      <c r="P96" s="1345" t="s">
        <v>29</v>
      </c>
      <c r="Q96" s="1542">
        <v>46157</v>
      </c>
      <c r="R96" s="1542"/>
      <c r="S96" s="1542"/>
      <c r="T96" s="1542"/>
      <c r="U96" s="1542"/>
      <c r="V96" s="1543">
        <v>6189</v>
      </c>
      <c r="W96" s="1544">
        <v>3850</v>
      </c>
      <c r="X96" s="1544">
        <f>SUM(V96-W96)</f>
        <v>2339</v>
      </c>
      <c r="Y96" s="1247">
        <f>IFERROR($W96/$V96, 0)</f>
        <v>0.62207141703021485</v>
      </c>
      <c r="Z96" s="1542">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40">
        <v>60</v>
      </c>
      <c r="I97" s="1267" t="s">
        <v>549</v>
      </c>
      <c r="J97" s="1269" t="s">
        <v>30</v>
      </c>
      <c r="K97" s="1541"/>
      <c r="L97" s="1392"/>
      <c r="M97" s="1182" t="s">
        <v>110</v>
      </c>
      <c r="N97" s="416">
        <v>70151.5</v>
      </c>
      <c r="O97" s="1183" t="s">
        <v>110</v>
      </c>
      <c r="P97" s="1345" t="s">
        <v>32</v>
      </c>
      <c r="Q97" s="1542"/>
      <c r="R97" s="1542"/>
      <c r="S97" s="1542"/>
      <c r="T97" s="1542"/>
      <c r="U97" s="1542"/>
      <c r="V97" s="1543">
        <v>5673</v>
      </c>
      <c r="W97" s="1544"/>
      <c r="X97" s="1544">
        <f>SUM(V97-W97)</f>
        <v>5673</v>
      </c>
      <c r="Y97" s="1247">
        <f>IFERROR($W97/$V97, 0)</f>
        <v>0</v>
      </c>
      <c r="Z97" s="1542"/>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40">
        <v>70</v>
      </c>
      <c r="I98" s="1267" t="s">
        <v>549</v>
      </c>
      <c r="J98" s="1269" t="s">
        <v>30</v>
      </c>
      <c r="K98" s="1541"/>
      <c r="L98" s="1392"/>
      <c r="M98" s="1182" t="s">
        <v>110</v>
      </c>
      <c r="N98" s="416">
        <v>65362</v>
      </c>
      <c r="O98" s="1183" t="s">
        <v>110</v>
      </c>
      <c r="P98" s="1345" t="s">
        <v>32</v>
      </c>
      <c r="Q98" s="1542"/>
      <c r="R98" s="1542"/>
      <c r="S98" s="1542"/>
      <c r="T98" s="1542"/>
      <c r="U98" s="1542"/>
      <c r="V98" s="1543">
        <v>5460</v>
      </c>
      <c r="W98" s="1544"/>
      <c r="X98" s="1544">
        <f>SUM(V98-W98)</f>
        <v>5460</v>
      </c>
      <c r="Y98" s="1247">
        <f>IFERROR($W98/$V98, 0)</f>
        <v>0</v>
      </c>
      <c r="Z98" s="1542"/>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40">
        <v>90</v>
      </c>
      <c r="I100" s="1267" t="s">
        <v>549</v>
      </c>
      <c r="J100" s="1269" t="s">
        <v>30</v>
      </c>
      <c r="K100" s="1541"/>
      <c r="L100" s="1392"/>
      <c r="M100" s="1182" t="s">
        <v>110</v>
      </c>
      <c r="N100" s="1372">
        <v>90888</v>
      </c>
      <c r="O100" s="1183" t="s">
        <v>110</v>
      </c>
      <c r="P100" s="1345" t="s">
        <v>32</v>
      </c>
      <c r="Q100" s="1542"/>
      <c r="R100" s="1542"/>
      <c r="S100" s="1542"/>
      <c r="T100" s="1542"/>
      <c r="U100" s="1542"/>
      <c r="V100" s="1543">
        <v>7881</v>
      </c>
      <c r="W100" s="1544"/>
      <c r="X100" s="1544">
        <f>SUM(V100-W100)</f>
        <v>7881</v>
      </c>
      <c r="Y100" s="1247">
        <f>IFERROR($W100/$V100, 0)</f>
        <v>0</v>
      </c>
      <c r="Z100" s="1542"/>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499">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40">
        <v>56</v>
      </c>
      <c r="I103" s="1267" t="s">
        <v>549</v>
      </c>
      <c r="J103" s="1269" t="s">
        <v>30</v>
      </c>
      <c r="K103" s="1541"/>
      <c r="L103" s="1392"/>
      <c r="M103" s="1182" t="s">
        <v>110</v>
      </c>
      <c r="N103" s="416">
        <v>55504</v>
      </c>
      <c r="O103" s="1183" t="s">
        <v>110</v>
      </c>
      <c r="P103" s="1345" t="s">
        <v>32</v>
      </c>
      <c r="Q103" s="1542"/>
      <c r="R103" s="1542"/>
      <c r="S103" s="1542"/>
      <c r="T103" s="1542"/>
      <c r="U103" s="1542"/>
      <c r="V103" s="1543">
        <v>4652</v>
      </c>
      <c r="W103" s="1544"/>
      <c r="X103" s="1544">
        <f>SUM(V103-W103)</f>
        <v>4652</v>
      </c>
      <c r="Y103" s="1247">
        <f>IFERROR($W103/$V103, 0)</f>
        <v>0</v>
      </c>
      <c r="Z103" s="1542"/>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40">
        <v>74</v>
      </c>
      <c r="I104" s="1267" t="s">
        <v>549</v>
      </c>
      <c r="J104" s="1269" t="s">
        <v>30</v>
      </c>
      <c r="K104" s="1541"/>
      <c r="L104" s="1392"/>
      <c r="M104" s="1182" t="s">
        <v>110</v>
      </c>
      <c r="N104" s="416">
        <v>70534.5</v>
      </c>
      <c r="O104" s="1183" t="s">
        <v>110</v>
      </c>
      <c r="P104" s="1345" t="s">
        <v>32</v>
      </c>
      <c r="Q104" s="1542"/>
      <c r="R104" s="1542"/>
      <c r="S104" s="1542"/>
      <c r="T104" s="1542"/>
      <c r="U104" s="1542"/>
      <c r="V104" s="1543">
        <v>5756</v>
      </c>
      <c r="W104" s="1544"/>
      <c r="X104" s="1544">
        <f>SUM(V104-W104)</f>
        <v>5756</v>
      </c>
      <c r="Y104" s="1247">
        <f>IFERROR($W104/$V104, 0)</f>
        <v>0</v>
      </c>
      <c r="Z104" s="1542"/>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40">
        <v>85</v>
      </c>
      <c r="I105" s="1267" t="s">
        <v>549</v>
      </c>
      <c r="J105" s="1269" t="s">
        <v>30</v>
      </c>
      <c r="K105" s="1371"/>
      <c r="L105" s="1245"/>
      <c r="M105" s="1182" t="s">
        <v>110</v>
      </c>
      <c r="N105" s="1372">
        <v>64590</v>
      </c>
      <c r="O105" s="1183" t="s">
        <v>110</v>
      </c>
      <c r="P105" s="1345" t="s">
        <v>32</v>
      </c>
      <c r="Q105" s="1542"/>
      <c r="R105" s="1542"/>
      <c r="S105" s="1542"/>
      <c r="T105" s="1542"/>
      <c r="U105" s="1542"/>
      <c r="V105" s="1543">
        <v>5218</v>
      </c>
      <c r="W105" s="1544"/>
      <c r="X105" s="1544">
        <f>SUM(V105-W105)</f>
        <v>5218</v>
      </c>
      <c r="Y105" s="1247">
        <f>IFERROR($W105/$V105, 0)</f>
        <v>0</v>
      </c>
      <c r="Z105" s="1542"/>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40">
        <v>28</v>
      </c>
      <c r="I106" s="1267" t="s">
        <v>549</v>
      </c>
      <c r="J106" s="1269" t="s">
        <v>30</v>
      </c>
      <c r="K106" s="1541"/>
      <c r="L106" s="1392"/>
      <c r="M106" s="1182" t="s">
        <v>110</v>
      </c>
      <c r="N106" s="416">
        <v>27694</v>
      </c>
      <c r="O106" s="1183" t="s">
        <v>110</v>
      </c>
      <c r="P106" s="1345" t="s">
        <v>32</v>
      </c>
      <c r="Q106" s="1542"/>
      <c r="R106" s="1542"/>
      <c r="S106" s="1542"/>
      <c r="T106" s="1542"/>
      <c r="U106" s="1542"/>
      <c r="V106" s="1543">
        <v>2238</v>
      </c>
      <c r="W106" s="1544"/>
      <c r="X106" s="1544">
        <f>SUM(V106-W106)</f>
        <v>2238</v>
      </c>
      <c r="Y106" s="1247">
        <f>IFERROR($W106/$V106, 0)</f>
        <v>0</v>
      </c>
      <c r="Z106" s="1542"/>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40">
        <v>56</v>
      </c>
      <c r="I107" s="1267" t="s">
        <v>549</v>
      </c>
      <c r="J107" s="747" t="s">
        <v>30</v>
      </c>
      <c r="K107" s="1371"/>
      <c r="L107" s="1245"/>
      <c r="M107" s="1182" t="s">
        <v>110</v>
      </c>
      <c r="N107" s="1372">
        <v>50042</v>
      </c>
      <c r="O107" s="1183" t="s">
        <v>110</v>
      </c>
      <c r="P107" s="1345" t="s">
        <v>32</v>
      </c>
      <c r="Q107" s="1542"/>
      <c r="R107" s="1542"/>
      <c r="S107" s="1542"/>
      <c r="T107" s="1542"/>
      <c r="U107" s="1542"/>
      <c r="V107" s="1543">
        <v>4159</v>
      </c>
      <c r="W107" s="1544"/>
      <c r="X107" s="1544">
        <f>SUM(V107-W107)</f>
        <v>4159</v>
      </c>
      <c r="Y107" s="1247">
        <f>IFERROR($W107/$V107, 0)</f>
        <v>0</v>
      </c>
      <c r="Z107" s="1542"/>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40">
        <v>62</v>
      </c>
      <c r="I108" s="1267" t="s">
        <v>549</v>
      </c>
      <c r="J108" s="747" t="s">
        <v>30</v>
      </c>
      <c r="K108" s="1371"/>
      <c r="L108" s="1245"/>
      <c r="M108" s="1182" t="s">
        <v>110</v>
      </c>
      <c r="N108" s="1372">
        <v>48766</v>
      </c>
      <c r="O108" s="1183" t="s">
        <v>110</v>
      </c>
      <c r="P108" s="1345" t="s">
        <v>32</v>
      </c>
      <c r="Q108" s="1542"/>
      <c r="R108" s="1542"/>
      <c r="S108" s="1542"/>
      <c r="T108" s="1542"/>
      <c r="U108" s="1542"/>
      <c r="V108" s="1543">
        <v>4009</v>
      </c>
      <c r="W108" s="1544"/>
      <c r="X108" s="1544">
        <f>SUM(V108-W108)</f>
        <v>4009</v>
      </c>
      <c r="Y108" s="1247">
        <f>IFERROR($W108/$V108, 0)</f>
        <v>0</v>
      </c>
      <c r="Z108" s="1542"/>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40">
        <v>0</v>
      </c>
      <c r="I109" s="1267" t="s">
        <v>549</v>
      </c>
      <c r="J109" s="1269" t="s">
        <v>30</v>
      </c>
      <c r="K109" s="1541"/>
      <c r="L109" s="1392"/>
      <c r="M109" s="1182" t="s">
        <v>110</v>
      </c>
      <c r="N109" s="1372">
        <v>35456.550000000003</v>
      </c>
      <c r="O109" s="1183" t="s">
        <v>110</v>
      </c>
      <c r="P109" s="1345" t="s">
        <v>32</v>
      </c>
      <c r="Q109" s="1542"/>
      <c r="R109" s="1542"/>
      <c r="S109" s="1542"/>
      <c r="T109" s="1542"/>
      <c r="U109" s="1542"/>
      <c r="V109" s="1543">
        <v>2635</v>
      </c>
      <c r="W109" s="1544"/>
      <c r="X109" s="1544">
        <f>SUM(V109-W109)</f>
        <v>2635</v>
      </c>
      <c r="Y109" s="1247">
        <f>IFERROR($W109/$V109, 0)</f>
        <v>0</v>
      </c>
      <c r="Z109" s="1542"/>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40">
        <v>0</v>
      </c>
      <c r="I110" s="1267" t="s">
        <v>549</v>
      </c>
      <c r="J110" s="1269" t="s">
        <v>30</v>
      </c>
      <c r="K110" s="1541"/>
      <c r="L110" s="1392"/>
      <c r="M110" s="1182" t="s">
        <v>110</v>
      </c>
      <c r="N110" s="416">
        <v>75219.199999999997</v>
      </c>
      <c r="O110" s="1183" t="s">
        <v>110</v>
      </c>
      <c r="P110" s="1345" t="s">
        <v>32</v>
      </c>
      <c r="Q110" s="1542"/>
      <c r="R110" s="1542"/>
      <c r="S110" s="1542"/>
      <c r="T110" s="1542"/>
      <c r="U110" s="1542"/>
      <c r="V110" s="1543">
        <v>5902</v>
      </c>
      <c r="W110" s="1544"/>
      <c r="X110" s="1544">
        <f>SUM(V110-W110)</f>
        <v>5902</v>
      </c>
      <c r="Y110" s="1247">
        <f>IFERROR($W110/$V110, 0)</f>
        <v>0</v>
      </c>
      <c r="Z110" s="1542"/>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1"/>
      <c r="L111" s="1392"/>
      <c r="M111" s="1182" t="s">
        <v>110</v>
      </c>
      <c r="N111" s="416">
        <v>27837.25</v>
      </c>
      <c r="O111" s="1183" t="s">
        <v>110</v>
      </c>
      <c r="P111" s="1345" t="s">
        <v>32</v>
      </c>
      <c r="Q111" s="1542"/>
      <c r="R111" s="1542"/>
      <c r="S111" s="1542"/>
      <c r="T111" s="1542"/>
      <c r="U111" s="1542"/>
      <c r="V111" s="1543">
        <v>2145</v>
      </c>
      <c r="W111" s="1544"/>
      <c r="X111" s="1544">
        <f>SUM(V111-W111)</f>
        <v>2145</v>
      </c>
      <c r="Y111" s="1247">
        <f>IFERROR($W111/$V111, 0)</f>
        <v>0</v>
      </c>
      <c r="Z111" s="1542"/>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40">
        <v>79</v>
      </c>
      <c r="I113" s="304" t="s">
        <v>549</v>
      </c>
      <c r="J113" s="747" t="s">
        <v>30</v>
      </c>
      <c r="K113" s="1541"/>
      <c r="L113" s="1392"/>
      <c r="M113" s="1182" t="s">
        <v>110</v>
      </c>
      <c r="N113" s="1372">
        <v>73533</v>
      </c>
      <c r="O113" s="1183" t="s">
        <v>110</v>
      </c>
      <c r="P113" s="1345" t="s">
        <v>35</v>
      </c>
      <c r="Q113" s="1542">
        <v>46147</v>
      </c>
      <c r="R113" s="1542"/>
      <c r="S113" s="1542"/>
      <c r="T113" s="1542"/>
      <c r="U113" s="1542"/>
      <c r="V113" s="1543">
        <v>5974</v>
      </c>
      <c r="W113" s="1556">
        <v>1433</v>
      </c>
      <c r="X113" s="1544">
        <f>SUM(V113-W113)</f>
        <v>4541</v>
      </c>
      <c r="Y113" s="1247">
        <f>IFERROR($W113/$V113, 0)</f>
        <v>0.23987278205557416</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499">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3">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500">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0">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L2:L36 Q62:U122 L62:L122 X39:X44"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2">
        <v>46147</v>
      </c>
      <c r="R15" s="702" t="s">
        <v>110</v>
      </c>
      <c r="S15" s="363">
        <v>46161</v>
      </c>
      <c r="T15" s="373" t="s">
        <v>805</v>
      </c>
      <c r="U15" s="373" t="s">
        <v>805</v>
      </c>
      <c r="V15" s="1543">
        <v>466</v>
      </c>
      <c r="W15" s="1557">
        <v>505</v>
      </c>
      <c r="X15" s="1544">
        <f>SUM(V15-W15)</f>
        <v>-39</v>
      </c>
      <c r="Y15" s="1247">
        <f>IFERROR($W15/$V15, 0)</f>
        <v>1.0836909871244635</v>
      </c>
      <c r="Z15" s="1542">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7EBF96C-D093-4752-89F5-BC9C9FB8B8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2026-06-02T23:15:22Z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