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97" documentId="8_{E14B221E-02E2-46A3-8CEC-C736815F2DD5}" xr6:coauthVersionLast="47" xr6:coauthVersionMax="47" xr10:uidLastSave="{47F81043-8574-43A9-B421-CBCA3C4AD9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2" r:id="rId12"/>
    <pivotCache cacheId="363" r:id="rId13"/>
    <pivotCache cacheId="364" r:id="rId14"/>
    <pivotCache cacheId="36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<sst xmlns="http://schemas.openxmlformats.org/spreadsheetml/2006/main" count="13170" uniqueCount="1588">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</sst>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33" xfId="0"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4"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08">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80</v>
      </c>
      <c r="I18" s="699" t="s">
        <v>55</v>
      </c>
      <c r="J18" s="490" t="s">
        <v>56</v>
      </c>
      <c r="K18" s="512"/>
      <c r="L18" s="497"/>
      <c r="M18" s="499" t="s">
        <v>57</v>
      </c>
      <c r="N18" s="569">
        <v>86136</v>
      </c>
      <c r="O18" s="499" t="s">
        <v>57</v>
      </c>
      <c r="P18" s="830" t="s">
        <v>68</v>
      </c>
      <c r="Q18" s="500">
        <v>45938</v>
      </c>
      <c r="R18" s="500"/>
      <c r="S18" s="500"/>
      <c r="T18" s="500"/>
      <c r="U18" s="500"/>
      <c r="V18" s="41">
        <v>7655</v>
      </c>
      <c r="W18" s="1108">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1108">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1108">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09">
        <v>12767</v>
      </c>
      <c r="X63" s="108">
        <f>SUM(V63-W63)</f>
        <v>6520</v>
      </c>
      <c r="Y63" s="695">
        <f t="shared" ref="Y63:Y92" si="9">IFERROR($W63/$V63, 0)</f>
        <v>0.66194846269507956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1122">
        <v>0</v>
      </c>
      <c r="I69" s="699" t="s">
        <v>55</v>
      </c>
      <c r="J69" s="490" t="s">
        <v>64</v>
      </c>
      <c r="K69" s="1118"/>
      <c r="L69" s="914"/>
      <c r="M69" s="499" t="s">
        <v>57</v>
      </c>
      <c r="N69" s="1123">
        <v>4911.8999999999996</v>
      </c>
      <c r="O69" s="499" t="s">
        <v>57</v>
      </c>
      <c r="P69" s="1124" t="s">
        <v>58</v>
      </c>
      <c r="Q69" s="1125"/>
      <c r="R69" s="1125"/>
      <c r="S69" s="1125"/>
      <c r="T69" s="1125"/>
      <c r="U69" s="1125"/>
      <c r="V69" s="1126">
        <v>294</v>
      </c>
      <c r="W69" s="1119"/>
      <c r="X69" s="1120">
        <v>294</v>
      </c>
      <c r="Y69" s="695"/>
      <c r="Z69" s="112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1108">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11"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G859">
        <v>301</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G863">
        <v>168</v>
      </c>
    </row>
    <row r="864" spans="1:7">
      <c r="A864" t="s">
        <v>109</v>
      </c>
    </row>
    <row r="865" spans="1:7">
      <c r="A865" t="s">
        <v>103</v>
      </c>
      <c r="C865">
        <v>413</v>
      </c>
      <c r="D865">
        <v>190</v>
      </c>
      <c r="E865">
        <v>1194</v>
      </c>
      <c r="G865">
        <v>1797</v>
      </c>
    </row>
    <row r="866" spans="1:7">
      <c r="A866" t="s">
        <v>811</v>
      </c>
      <c r="B866">
        <v>3343</v>
      </c>
      <c r="C866">
        <v>714</v>
      </c>
      <c r="D866">
        <v>2013</v>
      </c>
      <c r="E866">
        <v>1748</v>
      </c>
      <c r="G866">
        <v>7818</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7339</v>
      </c>
      <c r="G875">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43" activePane="bottomLeft" state="frozen"/>
      <selection pane="bottomLeft" activeCell="A1860" sqref="A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10"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1748</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10" t="s">
        <v>758</v>
      </c>
      <c r="C1853" s="56">
        <v>45954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1506</v>
      </c>
      <c r="B1" s="1114"/>
      <c r="C1" s="1114"/>
      <c r="E1" s="1114" t="s">
        <v>1507</v>
      </c>
      <c r="F1" s="1114"/>
      <c r="G1" s="1114"/>
      <c r="I1" s="1114" t="s">
        <v>1508</v>
      </c>
      <c r="J1" s="1114"/>
      <c r="K1" s="1114"/>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v>73303</v>
      </c>
      <c r="I4" s="44" t="s">
        <v>1509</v>
      </c>
      <c r="AB4" t="s">
        <v>1513</v>
      </c>
      <c r="AC4">
        <v>22</v>
      </c>
    </row>
    <row r="5" spans="1:30">
      <c r="A5" s="44" t="s">
        <v>27</v>
      </c>
      <c r="B5" s="44" t="s">
        <v>19</v>
      </c>
      <c r="C5" t="s">
        <v>752</v>
      </c>
      <c r="E5" t="s">
        <v>60</v>
      </c>
      <c r="G5">
        <v>91661</v>
      </c>
      <c r="I5" s="44" t="s">
        <v>19</v>
      </c>
      <c r="J5" t="s">
        <v>752</v>
      </c>
      <c r="P5" s="44" t="s">
        <v>1514</v>
      </c>
      <c r="U5" s="44" t="s">
        <v>1514</v>
      </c>
      <c r="AB5" t="s">
        <v>1515</v>
      </c>
      <c r="AC5">
        <v>13</v>
      </c>
    </row>
    <row r="6" spans="1:30">
      <c r="A6" t="s">
        <v>749</v>
      </c>
      <c r="E6" t="s">
        <v>337</v>
      </c>
      <c r="G6">
        <v>3566</v>
      </c>
      <c r="I6" t="s">
        <v>405</v>
      </c>
      <c r="J6">
        <v>153</v>
      </c>
      <c r="P6" s="44" t="s">
        <v>27</v>
      </c>
      <c r="Q6" s="44" t="s">
        <v>1516</v>
      </c>
      <c r="R6" t="s">
        <v>752</v>
      </c>
      <c r="U6" s="44" t="s">
        <v>1517</v>
      </c>
      <c r="V6" s="44" t="s">
        <v>1516</v>
      </c>
      <c r="W6" t="s">
        <v>752</v>
      </c>
    </row>
    <row r="7" spans="1:30">
      <c r="E7" t="s">
        <v>374</v>
      </c>
      <c r="G7">
        <v>18473</v>
      </c>
      <c r="I7" t="s">
        <v>373</v>
      </c>
      <c r="J7">
        <v>7980</v>
      </c>
      <c r="P7" t="s">
        <v>1510</v>
      </c>
      <c r="Q7" t="s">
        <v>417</v>
      </c>
      <c r="R7">
        <v>1</v>
      </c>
      <c r="U7" t="s">
        <v>1518</v>
      </c>
      <c r="W7">
        <v>1</v>
      </c>
      <c r="AC7" t="s">
        <v>1519</v>
      </c>
      <c r="AD7" t="s">
        <v>1520</v>
      </c>
    </row>
    <row r="8" spans="1:30">
      <c r="E8" t="s">
        <v>322</v>
      </c>
      <c r="G8">
        <v>5436</v>
      </c>
      <c r="I8" t="s">
        <v>377</v>
      </c>
      <c r="J8">
        <v>7562</v>
      </c>
      <c r="Q8" t="s">
        <v>419</v>
      </c>
      <c r="R8">
        <v>1</v>
      </c>
      <c r="U8" t="s">
        <v>1521</v>
      </c>
      <c r="W8">
        <v>1</v>
      </c>
      <c r="AA8" t="s">
        <v>1522</v>
      </c>
      <c r="AB8" s="262">
        <v>203521</v>
      </c>
      <c r="AC8" s="318">
        <f>AC5/AC4</f>
        <v>0.59090909090909094</v>
      </c>
      <c r="AD8" s="318">
        <f>AB9/AB8</f>
        <v>0.31446386367991508</v>
      </c>
    </row>
    <row r="9" spans="1:30">
      <c r="E9" t="s">
        <v>310</v>
      </c>
      <c r="G9">
        <v>4975</v>
      </c>
      <c r="I9" t="s">
        <v>380</v>
      </c>
      <c r="J9">
        <v>5005</v>
      </c>
      <c r="Q9" t="s">
        <v>1523</v>
      </c>
      <c r="R9">
        <v>1</v>
      </c>
      <c r="U9" t="s">
        <v>1524</v>
      </c>
      <c r="V9" t="s">
        <v>1523</v>
      </c>
      <c r="W9">
        <v>1</v>
      </c>
      <c r="AA9" t="s">
        <v>1525</v>
      </c>
      <c r="AB9">
        <v>64000</v>
      </c>
    </row>
    <row r="10" spans="1:30">
      <c r="E10" t="s">
        <v>370</v>
      </c>
      <c r="G10">
        <v>9984</v>
      </c>
      <c r="I10" t="s">
        <v>387</v>
      </c>
      <c r="J10">
        <v>2931</v>
      </c>
      <c r="Q10" t="s">
        <v>512</v>
      </c>
      <c r="R10">
        <v>1</v>
      </c>
      <c r="V10" t="s">
        <v>516</v>
      </c>
      <c r="W10">
        <v>1</v>
      </c>
    </row>
    <row r="11" spans="1:30">
      <c r="E11" t="s">
        <v>749</v>
      </c>
      <c r="G11">
        <v>207398</v>
      </c>
      <c r="I11" t="s">
        <v>390</v>
      </c>
      <c r="J11">
        <v>5661</v>
      </c>
      <c r="Q11" t="s">
        <v>516</v>
      </c>
      <c r="R11">
        <v>1</v>
      </c>
      <c r="V11" t="s">
        <v>393</v>
      </c>
      <c r="W11">
        <v>1</v>
      </c>
    </row>
    <row r="12" spans="1:30">
      <c r="I12" t="s">
        <v>309</v>
      </c>
      <c r="J12">
        <v>4975</v>
      </c>
      <c r="Q12" t="s">
        <v>393</v>
      </c>
      <c r="R12">
        <v>1</v>
      </c>
      <c r="V12" t="s">
        <v>1526</v>
      </c>
      <c r="W12">
        <v>1</v>
      </c>
    </row>
    <row r="13" spans="1:30">
      <c r="I13" t="s">
        <v>76</v>
      </c>
      <c r="J13">
        <v>6092</v>
      </c>
      <c r="Q13" t="s">
        <v>1527</v>
      </c>
      <c r="R13">
        <v>1</v>
      </c>
      <c r="V13" t="s">
        <v>699</v>
      </c>
      <c r="W13">
        <v>1</v>
      </c>
    </row>
    <row r="14" spans="1:30">
      <c r="I14" t="s">
        <v>96</v>
      </c>
      <c r="J14">
        <v>1534</v>
      </c>
      <c r="Q14" t="s">
        <v>530</v>
      </c>
      <c r="R14">
        <v>1</v>
      </c>
      <c r="U14" t="s">
        <v>1528</v>
      </c>
      <c r="W14">
        <v>5</v>
      </c>
    </row>
    <row r="15" spans="1:30">
      <c r="I15" t="s">
        <v>328</v>
      </c>
      <c r="J15">
        <v>285</v>
      </c>
      <c r="Q15" t="s">
        <v>1526</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1529</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1530</v>
      </c>
      <c r="R26">
        <v>19</v>
      </c>
    </row>
    <row r="27" spans="9:18">
      <c r="I27" t="s">
        <v>402</v>
      </c>
      <c r="J27">
        <v>6152</v>
      </c>
      <c r="P27" t="s">
        <v>1531</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1532</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1533</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749</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1542</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D888F5F-FDEE-476B-B852-FE24703D197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2025-10-24T15:45:39Z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