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50" documentId="8_{DCF85A03-1EEC-410A-B6A1-333228F65FDB}" xr6:coauthVersionLast="47" xr6:coauthVersionMax="47" xr10:uidLastSave="{18A2F42C-DAE3-4117-BD29-774F641F501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8" r:id="rId12"/>
    <pivotCache cacheId="569" r:id="rId13"/>
    <pivotCache cacheId="570" r:id="rId14"/>
    <pivotCache cacheId="571" r:id="rId15"/>
    <pivotCache cacheId="5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5" i="30"/>
  <c r="V186" i="30"/>
  <c r="V27" i="30"/>
  <c r="V37" i="30"/>
  <c r="V158" i="30"/>
  <c r="V189" i="30"/>
  <c r="V182" i="30"/>
  <c r="V184" i="30"/>
  <c r="V8" i="30"/>
  <c r="V319" i="30"/>
  <c r="V331" i="30"/>
  <c r="V35" i="30"/>
  <c r="V25" i="30"/>
  <c r="V6" i="30"/>
  <c r="V353" i="30"/>
  <c r="V318" i="30"/>
  <c r="V327" i="30"/>
  <c r="V157" i="30"/>
  <c r="V190" i="30"/>
  <c r="V11" i="30"/>
  <c r="V32" i="30"/>
  <c r="V191" i="30"/>
  <c r="V38" i="30"/>
  <c r="V196" i="30"/>
  <c r="V192" i="30"/>
  <c r="V193" i="30"/>
  <c r="V31" i="30"/>
  <c r="V195" i="30"/>
  <c r="V183" i="30"/>
  <c r="V30" i="30"/>
  <c r="V34" i="30"/>
  <c r="V24" i="30"/>
  <c r="V329" i="30"/>
  <c r="V12" i="30"/>
  <c r="V194"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<sst xmlns="http://schemas.openxmlformats.org/spreadsheetml/2006/main" count="24375" uniqueCount="2915">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</sst>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1" t="s">
        <v>0</v>
      </c>
      <c r="B1" s="1651"/>
      <c r="C1" s="1651"/>
      <c r="D1" s="1651"/>
      <c r="E1" s="1651"/>
      <c r="F1" s="1651"/>
      <c r="G1" s="1651"/>
      <c r="H1" s="1651"/>
      <c r="I1" s="1651"/>
      <c r="J1" s="1651"/>
      <c r="K1" s="1651"/>
      <c r="L1" s="1651"/>
      <c r="M1" s="1651"/>
      <c r="N1" s="1651"/>
      <c r="O1" s="1651"/>
      <c r="P1" s="1651"/>
      <c r="Q1" s="1005"/>
      <c r="S1" s="1570"/>
      <c r="T1" s="1570"/>
      <c r="U1" s="1570"/>
      <c r="V1" s="1570"/>
      <c r="W1" s="1005"/>
      <c r="X1" s="1005"/>
      <c r="Y1" s="1005"/>
      <c r="Z1" s="1005"/>
    </row>
    <row r="2" spans="1:26" ht="24.95" customHeight="1">
      <c r="A2" s="1652" t="str">
        <f ca="1">"Last Updated: "&amp;TEXT(NOW(),"MM/DD/YYYY  h:mm AM/PM")</f>
        <v>Last Updated: 07/24/2026  5:17 PM</v>
      </c>
      <c r="B2" s="1652"/>
      <c r="C2" s="1652"/>
      <c r="D2" s="1652"/>
      <c r="E2" s="1652"/>
      <c r="F2" s="1652"/>
      <c r="G2" s="1652"/>
      <c r="H2" s="1652"/>
      <c r="I2" s="1652"/>
      <c r="J2" s="1652"/>
      <c r="K2" s="1652"/>
      <c r="L2" s="1652"/>
      <c r="M2" s="1652"/>
      <c r="N2" s="1652"/>
      <c r="O2" s="1652"/>
      <c r="P2" s="165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9" t="s">
        <v>1</v>
      </c>
      <c r="B4" s="1649"/>
      <c r="C4" s="1649"/>
      <c r="D4" s="1649"/>
      <c r="E4" s="1649"/>
      <c r="F4" s="1649"/>
      <c r="G4" s="1649"/>
      <c r="H4" s="1649"/>
      <c r="I4" s="1649"/>
      <c r="J4" s="1649"/>
      <c r="K4" s="1649"/>
      <c r="L4" s="1649"/>
      <c r="M4" s="1649"/>
      <c r="N4" s="1649"/>
      <c r="O4" s="1649"/>
      <c r="P4" s="164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3" t="s">
        <v>7</v>
      </c>
      <c r="B7" s="1653"/>
      <c r="C7" s="1653"/>
      <c r="D7" s="1653"/>
      <c r="E7" s="1653"/>
      <c r="F7" s="1653"/>
      <c r="G7" s="1653"/>
      <c r="H7" s="1653"/>
      <c r="I7" s="1653"/>
      <c r="J7" s="1653"/>
      <c r="K7" s="1653"/>
      <c r="L7" s="1653"/>
      <c r="M7" s="1653"/>
      <c r="N7" s="1653"/>
      <c r="O7" s="1653"/>
      <c r="P7" s="165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4" t="s">
        <v>8</v>
      </c>
      <c r="B9" s="1654"/>
      <c r="C9" s="1005"/>
      <c r="D9" s="1642" t="s">
        <v>9</v>
      </c>
      <c r="E9" s="1642"/>
      <c r="F9" s="1642"/>
      <c r="G9" s="1005"/>
      <c r="H9" s="1642" t="s">
        <v>10</v>
      </c>
      <c r="I9" s="1642"/>
      <c r="J9" s="1642"/>
      <c r="K9" s="1005"/>
      <c r="L9" s="1642" t="s">
        <v>11</v>
      </c>
      <c r="M9" s="1642"/>
      <c r="N9" s="1642"/>
      <c r="O9" s="1005"/>
      <c r="P9" s="1005"/>
      <c r="Q9" s="1005"/>
      <c r="R9" s="1570"/>
      <c r="S9" s="1570"/>
      <c r="T9" s="1570"/>
      <c r="U9" s="1570"/>
      <c r="V9" s="1570"/>
      <c r="W9" s="1005"/>
      <c r="X9" s="1005"/>
      <c r="Y9" s="1005"/>
      <c r="Z9" s="1005"/>
    </row>
    <row r="10" spans="1:26" ht="50.1" customHeight="1">
      <c r="A10" s="1644"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4"/>
      <c r="C10" s="1005"/>
      <c r="D10" s="1644"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4"/>
      <c r="F10" s="1644"/>
      <c r="G10" s="1005"/>
      <c r="H10" s="1655"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197331</v>
      </c>
      <c r="I10" s="1655"/>
      <c r="J10" s="1655"/>
      <c r="K10" s="1005"/>
      <c r="L10" s="1656"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752098</v>
      </c>
      <c r="M10" s="1656"/>
      <c r="N10" s="165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2" t="s">
        <v>12</v>
      </c>
      <c r="B12" s="1642"/>
      <c r="C12" s="1005"/>
      <c r="D12" s="1642" t="s">
        <v>13</v>
      </c>
      <c r="E12" s="1642"/>
      <c r="F12" s="1642"/>
      <c r="G12" s="1005"/>
      <c r="H12" s="1642" t="s">
        <v>14</v>
      </c>
      <c r="I12" s="1642"/>
      <c r="J12" s="1642"/>
      <c r="K12" s="1005"/>
      <c r="L12" s="1642" t="s">
        <v>15</v>
      </c>
      <c r="M12" s="1642"/>
      <c r="N12" s="1642"/>
      <c r="O12" s="1005"/>
      <c r="P12" s="1005"/>
      <c r="Q12" s="1005"/>
      <c r="R12" s="1570"/>
      <c r="S12" s="1570"/>
      <c r="T12" s="1570"/>
      <c r="U12" s="1570"/>
      <c r="V12" s="1570"/>
      <c r="W12" s="1005"/>
      <c r="X12" s="1005"/>
      <c r="Y12" s="1005"/>
      <c r="Z12" s="1005"/>
    </row>
    <row r="13" spans="1:26" ht="50.1" customHeight="1">
      <c r="A13" s="1657">
        <f>IFERROR(H10/D10,0)</f>
        <v>0.20790965094998626</v>
      </c>
      <c r="B13" s="1657"/>
      <c r="C13" s="1005"/>
      <c r="D13" s="1643"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43"/>
      <c r="F13" s="1643"/>
      <c r="G13" s="1005"/>
      <c r="H13" s="1644"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4"/>
      <c r="J13" s="1644"/>
      <c r="K13" s="1005"/>
      <c r="L13" s="1650">
        <f>COUNTA('Pending Resto-COP Packages'!A20:A84)</f>
        <v>53</v>
      </c>
      <c r="M13" s="1650"/>
      <c r="N13" s="165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6.9064945764108196E-2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0.20790965094998626</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6" t="s">
        <v>46</v>
      </c>
      <c r="G28" s="1646"/>
      <c r="H28" s="1646"/>
      <c r="I28" s="164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8" t="s">
        <v>459</v>
      </c>
      <c r="C1" s="1658"/>
      <c r="D1" s="426"/>
      <c r="E1" s="1658" t="s">
        <v>460</v>
      </c>
      <c r="F1" s="165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9"/>
      <c r="B1" s="1659"/>
      <c r="C1" s="1659"/>
      <c r="D1" s="1659"/>
      <c r="E1" s="1659"/>
      <c r="F1" s="1659"/>
      <c r="G1" s="1659"/>
      <c r="H1" s="1660" t="s">
        <v>504</v>
      </c>
      <c r="I1" s="1660"/>
      <c r="J1" s="1660"/>
      <c r="K1" s="1660"/>
      <c r="L1" s="1660"/>
      <c r="M1" s="1660"/>
      <c r="N1" s="1660"/>
      <c r="O1" s="1660"/>
      <c r="P1" s="188"/>
      <c r="Q1" s="1661" t="s">
        <v>115</v>
      </c>
      <c r="R1" s="1661"/>
      <c r="S1" s="1662"/>
      <c r="T1" s="1661"/>
      <c r="U1" s="1661"/>
      <c r="V1" s="1661"/>
      <c r="W1" s="1661"/>
      <c r="X1" s="166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158" activePane="topRight" state="frozen"/>
      <selection pane="topRight" activeCell="W165" sqref="W1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63">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63">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63">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64">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6">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6">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80">
        <v>2718</v>
      </c>
      <c r="X56" s="1670">
        <f>SUM(V56-W56)</f>
        <v>819</v>
      </c>
      <c r="Y56" s="1236">
        <f>IFERROR($W56/$V56, 0)</f>
        <v>0.76844783715012721</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1">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1">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1">
        <v>38720</v>
      </c>
      <c r="O68" s="1177" t="s">
        <v>128</v>
      </c>
      <c r="P68" s="1332" t="s">
        <v>32</v>
      </c>
      <c r="Q68" s="1668"/>
      <c r="R68" s="1668"/>
      <c r="S68" s="1668"/>
      <c r="T68" s="1668"/>
      <c r="U68" s="1668"/>
      <c r="V68" s="1669">
        <v>3134</v>
      </c>
      <c r="W68" s="1670"/>
      <c r="X68" s="1670">
        <f>SUM(V68-W68)</f>
        <v>3134</v>
      </c>
      <c r="Y68" s="1236">
        <f>IFERROR($W68/$V68, 0)</f>
        <v>0</v>
      </c>
      <c r="Z68" s="1682"/>
      <c r="AA68" s="1683"/>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3"/>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1">
        <v>25174.45</v>
      </c>
      <c r="O71" s="1177" t="s">
        <v>128</v>
      </c>
      <c r="P71" s="1332" t="s">
        <v>32</v>
      </c>
      <c r="Q71" s="1668"/>
      <c r="R71" s="1668"/>
      <c r="S71" s="1668"/>
      <c r="T71" s="1668"/>
      <c r="U71" s="1668"/>
      <c r="V71" s="1669">
        <v>2721</v>
      </c>
      <c r="W71" s="1670"/>
      <c r="X71" s="1670">
        <f>SUM(V71-W71)</f>
        <v>2721</v>
      </c>
      <c r="Y71" s="1210">
        <f>IFERROR($W71/$V71, 0)</f>
        <v>0</v>
      </c>
      <c r="Z71" s="1683"/>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4">
        <v>46184</v>
      </c>
      <c r="AA72" s="1684">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1">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1">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80">
        <v>1144</v>
      </c>
      <c r="X76" s="1670">
        <f>SUM(V76-W76)</f>
        <v>2456</v>
      </c>
      <c r="Y76" s="1236">
        <f>IFERROR($W76/$V76, 0)</f>
        <v>0.31777777777777777</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5">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0">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1">
        <v>60744.4</v>
      </c>
      <c r="O88" s="1177" t="s">
        <v>128</v>
      </c>
      <c r="P88" s="1332" t="s">
        <v>35</v>
      </c>
      <c r="Q88" s="1668">
        <v>46197</v>
      </c>
      <c r="R88" s="1668"/>
      <c r="S88" s="1668"/>
      <c r="T88" s="1668"/>
      <c r="U88" s="1668"/>
      <c r="V88" s="1669">
        <v>5950</v>
      </c>
      <c r="W88" s="1680">
        <v>5070</v>
      </c>
      <c r="X88" s="1670">
        <f>SUM(V88-W88)</f>
        <v>880</v>
      </c>
      <c r="Y88" s="1236">
        <f>IFERROR($W88/$V88, 0)</f>
        <v>0.85210084033613442</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1">
        <v>62074</v>
      </c>
      <c r="O90" s="744" t="s">
        <v>128</v>
      </c>
      <c r="P90" s="735" t="s">
        <v>29</v>
      </c>
      <c r="Q90" s="1668"/>
      <c r="R90" s="1668"/>
      <c r="S90" s="1668"/>
      <c r="T90" s="1668"/>
      <c r="U90" s="1668"/>
      <c r="V90" s="1669">
        <v>5246</v>
      </c>
      <c r="W90" s="1680">
        <v>3163</v>
      </c>
      <c r="X90" s="1670">
        <f>SUM(V90-W90)</f>
        <v>2083</v>
      </c>
      <c r="Y90" s="1236">
        <f>IFERROR($W90/$V90, 0)</f>
        <v>0.6029355699580633</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1"/>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1"/>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1"/>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65">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5">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5">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5">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5">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5">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5">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5">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5">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3">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5">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4">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D1886">
        <v>21</v>
      </c>
      <c r="G1886">
        <v>21</v>
      </c>
    </row>
    <row r="1887" spans="1:7">
      <c r="A1887" t="s">
        <v>870</v>
      </c>
    </row>
    <row r="1888" spans="1:7">
      <c r="A1888" t="s">
        <v>886</v>
      </c>
    </row>
    <row r="1889" spans="1:7">
      <c r="A1889" t="s">
        <v>588</v>
      </c>
    </row>
    <row r="1890" spans="1:7">
      <c r="A1890" t="s">
        <v>602</v>
      </c>
      <c r="E1890">
        <v>150</v>
      </c>
      <c r="G1890">
        <v>150</v>
      </c>
    </row>
    <row r="1891" spans="1:7">
      <c r="A1891" t="s">
        <v>600</v>
      </c>
    </row>
    <row r="1892" spans="1:7">
      <c r="A1892" t="s">
        <v>579</v>
      </c>
      <c r="C1892">
        <v>1158</v>
      </c>
      <c r="D1892">
        <v>1297</v>
      </c>
      <c r="E1892">
        <v>1849</v>
      </c>
      <c r="G1892">
        <v>4304</v>
      </c>
    </row>
    <row r="1893" spans="1:7">
      <c r="A1893" t="s">
        <v>597</v>
      </c>
      <c r="E1893">
        <v>410</v>
      </c>
      <c r="G1893">
        <v>410</v>
      </c>
    </row>
    <row r="1894" spans="1:7">
      <c r="A1894" t="s">
        <v>941</v>
      </c>
      <c r="B1894">
        <v>188</v>
      </c>
      <c r="C1894">
        <v>115</v>
      </c>
      <c r="E1894">
        <v>35</v>
      </c>
      <c r="G1894">
        <v>338</v>
      </c>
    </row>
    <row r="1895" spans="1:7">
      <c r="A1895" t="s">
        <v>713</v>
      </c>
      <c r="C1895">
        <v>478</v>
      </c>
      <c r="G1895">
        <v>478</v>
      </c>
    </row>
    <row r="1896" spans="1:7">
      <c r="A1896" t="s">
        <v>806</v>
      </c>
      <c r="B1896">
        <v>812</v>
      </c>
      <c r="D1896">
        <v>242</v>
      </c>
      <c r="E1896">
        <v>26</v>
      </c>
      <c r="G1896">
        <v>1080</v>
      </c>
    </row>
    <row r="1897" spans="1:7">
      <c r="A1897" t="s">
        <v>668</v>
      </c>
      <c r="E1897">
        <v>2283</v>
      </c>
      <c r="G1897">
        <v>2283</v>
      </c>
    </row>
    <row r="1898" spans="1:7">
      <c r="A1898" t="s">
        <v>718</v>
      </c>
    </row>
    <row r="1899" spans="1:7">
      <c r="A1899" t="s">
        <v>582</v>
      </c>
      <c r="C1899">
        <v>1641</v>
      </c>
      <c r="D1899">
        <v>1662</v>
      </c>
      <c r="E1899">
        <v>661</v>
      </c>
      <c r="G1899">
        <v>3964</v>
      </c>
    </row>
    <row r="1900" spans="1:7">
      <c r="A1900" t="s">
        <v>584</v>
      </c>
      <c r="B1900">
        <v>3372</v>
      </c>
      <c r="C1900">
        <v>454</v>
      </c>
      <c r="G1900">
        <v>3826</v>
      </c>
    </row>
    <row r="1901" spans="1:7">
      <c r="A1901" t="s">
        <v>722</v>
      </c>
      <c r="C1901">
        <v>721</v>
      </c>
      <c r="D1901">
        <v>1126</v>
      </c>
      <c r="E1901">
        <v>556</v>
      </c>
      <c r="G1901">
        <v>2403</v>
      </c>
    </row>
    <row r="1902" spans="1:7">
      <c r="A1902" t="s">
        <v>587</v>
      </c>
      <c r="E1902">
        <v>428</v>
      </c>
      <c r="G1902">
        <v>428</v>
      </c>
    </row>
    <row r="1903" spans="1:7">
      <c r="A1903" t="s">
        <v>586</v>
      </c>
      <c r="B1903">
        <v>1458</v>
      </c>
      <c r="C1903">
        <v>1610</v>
      </c>
      <c r="D1903">
        <v>1420</v>
      </c>
      <c r="G1903">
        <v>4488</v>
      </c>
    </row>
    <row r="1904" spans="1:7">
      <c r="A1904" t="s">
        <v>838</v>
      </c>
      <c r="B1904">
        <v>2233</v>
      </c>
      <c r="C1904">
        <v>921</v>
      </c>
      <c r="D1904">
        <v>397</v>
      </c>
      <c r="E1904">
        <v>467</v>
      </c>
      <c r="G1904">
        <v>4018</v>
      </c>
    </row>
    <row r="1905" spans="1:7">
      <c r="A1905" t="s">
        <v>719</v>
      </c>
      <c r="C1905">
        <v>745</v>
      </c>
      <c r="D1905">
        <v>358</v>
      </c>
      <c r="E1905">
        <v>10</v>
      </c>
      <c r="G1905">
        <v>1113</v>
      </c>
    </row>
    <row r="1906" spans="1:7">
      <c r="A1906" t="s">
        <v>727</v>
      </c>
      <c r="B1906">
        <v>162</v>
      </c>
      <c r="C1906">
        <v>858</v>
      </c>
      <c r="D1906">
        <v>1126</v>
      </c>
      <c r="E1906">
        <v>1017</v>
      </c>
      <c r="G1906">
        <v>3163</v>
      </c>
    </row>
    <row r="1907" spans="1:7">
      <c r="A1907" t="s">
        <v>653</v>
      </c>
      <c r="C1907">
        <v>979</v>
      </c>
      <c r="D1907">
        <v>395</v>
      </c>
      <c r="E1907">
        <v>1344</v>
      </c>
      <c r="G1907">
        <v>2718</v>
      </c>
    </row>
    <row r="1908" spans="1:7">
      <c r="A1908" t="s">
        <v>923</v>
      </c>
      <c r="D1908">
        <v>325</v>
      </c>
      <c r="G1908">
        <v>325</v>
      </c>
    </row>
    <row r="1909" spans="1:7">
      <c r="A1909" t="s">
        <v>809</v>
      </c>
      <c r="E1909">
        <v>460</v>
      </c>
      <c r="G1909">
        <v>460</v>
      </c>
    </row>
    <row r="1910" spans="1:7">
      <c r="A1910" t="s">
        <v>699</v>
      </c>
      <c r="E1910">
        <v>1144</v>
      </c>
      <c r="G1910">
        <v>1144</v>
      </c>
    </row>
    <row r="1911" spans="1:7">
      <c r="A1911" t="s">
        <v>650</v>
      </c>
    </row>
    <row r="1912" spans="1:7">
      <c r="A1912" t="s">
        <v>1697</v>
      </c>
    </row>
    <row r="1913" spans="1:7">
      <c r="A1913" t="s">
        <v>487</v>
      </c>
      <c r="B1913">
        <v>8225</v>
      </c>
      <c r="C1913">
        <v>9680</v>
      </c>
      <c r="D1913">
        <v>8369</v>
      </c>
      <c r="E1913">
        <v>10840</v>
      </c>
      <c r="G1913">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tabSelected="1" workbookViewId="0">
      <pane ySplit="1" topLeftCell="A3769" activePane="bottomLeft" state="frozen"/>
      <selection pane="bottomLeft" activeCell="E3789" sqref="E378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7" t="s">
        <v>579</v>
      </c>
      <c r="B3773" s="1604" t="s">
        <v>58</v>
      </c>
      <c r="C3773" s="23">
        <v>46227</v>
      </c>
      <c r="D3773" s="88">
        <v>1158</v>
      </c>
      <c r="G3773" t="s">
        <v>2100</v>
      </c>
    </row>
    <row r="3774" spans="1:7">
      <c r="A3774" s="1638" t="s">
        <v>582</v>
      </c>
      <c r="B3774" s="1639" t="s">
        <v>78</v>
      </c>
      <c r="C3774" s="23">
        <v>46227</v>
      </c>
      <c r="D3774" s="11">
        <v>717</v>
      </c>
      <c r="G3774" t="s">
        <v>2100</v>
      </c>
    </row>
    <row r="3775" spans="1:7">
      <c r="A3775" s="1599" t="s">
        <v>587</v>
      </c>
      <c r="B3775" s="1640" t="s">
        <v>1619</v>
      </c>
      <c r="C3775" s="23">
        <v>46227</v>
      </c>
      <c r="D3775" s="11">
        <v>141</v>
      </c>
      <c r="G3775" t="s">
        <v>2100</v>
      </c>
    </row>
    <row r="3776" spans="1:7">
      <c r="A3776" s="1638" t="s">
        <v>597</v>
      </c>
      <c r="B3776" s="1639" t="s">
        <v>2910</v>
      </c>
      <c r="C3776" s="23">
        <v>46227</v>
      </c>
      <c r="D3776" s="11">
        <v>202</v>
      </c>
      <c r="G3776" t="s">
        <v>2100</v>
      </c>
    </row>
    <row r="3777" spans="1:7">
      <c r="A3777" s="1637" t="s">
        <v>600</v>
      </c>
      <c r="B3777" s="1604" t="s">
        <v>2910</v>
      </c>
      <c r="C3777" s="23">
        <v>46227</v>
      </c>
      <c r="G3777" t="s">
        <v>2100</v>
      </c>
    </row>
    <row r="3778" spans="1:7">
      <c r="A3778" s="1638" t="s">
        <v>941</v>
      </c>
      <c r="B3778" s="1639" t="s">
        <v>496</v>
      </c>
      <c r="C3778" s="23">
        <v>46227</v>
      </c>
      <c r="G3778" t="s">
        <v>2100</v>
      </c>
    </row>
    <row r="3779" spans="1:7">
      <c r="A3779" s="1637" t="s">
        <v>602</v>
      </c>
      <c r="B3779" s="1604" t="s">
        <v>496</v>
      </c>
      <c r="C3779" s="23">
        <v>46227</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41" t="s">
        <v>722</v>
      </c>
      <c r="B3784" s="1641" t="s">
        <v>64</v>
      </c>
      <c r="C3784" s="23">
        <v>46227</v>
      </c>
      <c r="G3784" t="s">
        <v>2100</v>
      </c>
    </row>
    <row r="3785" spans="1:7">
      <c r="A3785" s="1599" t="s">
        <v>668</v>
      </c>
      <c r="B3785" s="1599" t="s">
        <v>2708</v>
      </c>
      <c r="C3785" s="23">
        <v>46227</v>
      </c>
      <c r="G3785" t="s">
        <v>2100</v>
      </c>
    </row>
    <row r="3786" spans="1:7">
      <c r="A3786" s="1641" t="s">
        <v>699</v>
      </c>
      <c r="B3786" s="1641"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BD3F3A-5FED-426C-9B48-F987ADFDEB1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2026-07-24T21:18:54Z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