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67" documentId="8_{E14B221E-02E2-46A3-8CEC-C736815F2DD5}" xr6:coauthVersionLast="47" xr6:coauthVersionMax="47" xr10:uidLastSave="{D03F7F97-8D8B-484A-8FE1-CF930084AEF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2692" r:id="rId12"/>
    <pivotCache cacheId="2699" r:id="rId13"/>
    <pivotCache cacheId="2704" r:id="rId14"/>
    <pivotCache cacheId="27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<sst xmlns="http://schemas.openxmlformats.org/spreadsheetml/2006/main" count="11624" uniqueCount="1370">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</sst>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504631"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736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32657685185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HH"/>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m/>
    <m/>
    <m/>
  </r>
  <r>
    <x v="191"/>
    <x v="27"/>
    <x v="151"/>
    <n v="333"/>
    <m/>
    <m/>
  </r>
  <r>
    <x v="192"/>
    <x v="5"/>
    <x v="151"/>
    <m/>
    <m/>
    <m/>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m/>
    <m/>
    <m/>
    <x v="8"/>
  </r>
  <r>
    <s v="FB-HWP975"/>
    <x v="27"/>
    <d v="2025-09-10T00:00:00"/>
    <n v="333"/>
    <m/>
    <m/>
    <x v="8"/>
  </r>
  <r>
    <s v="D-HWP827"/>
    <x v="5"/>
    <d v="2025-09-10T00:00:00"/>
    <m/>
    <m/>
    <m/>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dilling complete 9-10"/>
  </r>
  <r>
    <x v="66"/>
    <s v="Lakeland"/>
    <x v="3"/>
    <x v="8"/>
    <d v="2025-09-05T00:00:00"/>
    <s v="Travis"/>
    <m/>
    <m/>
    <x v="0"/>
    <s v="Not Required"/>
    <m/>
    <d v="2025-09-05T00:00:00"/>
    <s v="Yes"/>
    <n v="145985.5"/>
    <s v="Yes"/>
    <s v="Not Started"/>
    <d v="2025-09-06T00:00:00"/>
    <m/>
    <m/>
    <m/>
    <m/>
    <n v="14150"/>
    <m/>
    <n v="14150"/>
    <n v="0"/>
    <n v="0"/>
    <m/>
    <n v="0"/>
    <n v="0"/>
    <n v="0"/>
    <s v="dispatched 8-5/locatge scalled 8-5/"/>
  </r>
  <r>
    <x v="67"/>
    <s v="Lakeland"/>
    <x v="5"/>
    <x v="6"/>
    <m/>
    <m/>
    <m/>
    <m/>
    <x v="1"/>
    <m/>
    <m/>
    <m/>
    <s v="No"/>
    <m/>
    <s v="No"/>
    <s v="Not Started"/>
    <m/>
    <m/>
    <m/>
    <m/>
    <m/>
    <m/>
    <m/>
    <n v="0"/>
    <n v="0"/>
    <n v="0"/>
    <m/>
    <n v="0"/>
    <n v="0"/>
    <n v="0"/>
    <s v="9/10 Pending SOW From Tillman"/>
  </r>
  <r>
    <x v="68"/>
    <s v="Bradenton"/>
    <x v="3"/>
    <x v="9"/>
    <s v="8-28-205"/>
    <s v="Joshua"/>
    <m/>
    <n v="0"/>
    <x v="0"/>
    <s v="Received"/>
    <m/>
    <d v="2025-08-22T00:00:00"/>
    <s v="Yes"/>
    <n v="184994.5"/>
    <s v="Yes"/>
    <s v="In Process"/>
    <d v="2025-08-22T00:00:00"/>
    <m/>
    <m/>
    <m/>
    <m/>
    <n v="14790"/>
    <n v="307"/>
    <n v="14483"/>
    <n v="0"/>
    <n v="0.03"/>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6"/>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8"/>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3"/>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4"/>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5"/>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5"/>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3"/>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4"/>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4"/>
        <item sd="0" m="1" x="38"/>
        <item sd="0" x="19"/>
        <item sd="0" m="1" x="55"/>
        <item sd="0" x="4"/>
        <item sd="0" x="3"/>
        <item sd="0" x="22"/>
        <item sd="0" x="2"/>
        <item sd="0" x="1"/>
        <item sd="0" m="1" x="41"/>
        <item sd="0" x="20"/>
        <item sd="0" m="1" x="39"/>
        <item h="1" sd="0" x="6"/>
        <item sd="0" x="16"/>
        <item x="25"/>
        <item m="1" x="37"/>
        <item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4"/>
        <item sd="0" m="1" x="38"/>
        <item sd="0" x="19"/>
        <item sd="0" m="1" x="55"/>
        <item sd="0" x="4"/>
        <item sd="0" x="3"/>
        <item sd="0" x="22"/>
        <item sd="0" x="2"/>
        <item sd="0" x="1"/>
        <item sd="0" m="1" x="41"/>
        <item sd="0" x="20"/>
        <item sd="0" m="1" x="39"/>
        <item h="1" sd="0" x="6"/>
        <item sd="0" x="16"/>
        <item sd="0" x="25"/>
        <item sd="0" m="1" x="37"/>
        <item sd="0" m="1" x="29"/>
        <item h="1" m="1" x="40"/>
        <item h="1" m="1" x="43"/>
        <item h="1" x="26"/>
        <item h="1" m="1" x="53"/>
        <item h="1" x="0"/>
        <item h="1" x="11"/>
        <item h="1" m="1" x="33"/>
        <item h="1" m="1" x="54"/>
        <item h="1" m="1" x="32"/>
        <item h="1" m="1" x="52"/>
        <item h="1" m="1" x="44"/>
        <item h="1" x="23"/>
        <item h="1" m="1" x="49"/>
        <item h="1" m="1" x="48"/>
        <item h="1" m="1" x="51"/>
        <item h="1" m="1" x="50"/>
        <item h="1" m="1" x="47"/>
        <item h="1" m="1" x="45"/>
        <item h="1" m="1" x="31"/>
        <item h="1" m="1" x="46"/>
        <item h="1" m="1" x="27"/>
        <item h="1" m="1" x="36"/>
        <item h="1" m="1" x="30"/>
        <item h="1" x="18"/>
        <item h="1" x="17"/>
        <item h="1" x="21"/>
        <item h="1" m="1" x="28"/>
        <item h="1" x="10"/>
        <item h="1" m="1" x="34"/>
        <item h="1" x="14"/>
        <item h="1" x="15"/>
        <item h="1" x="5"/>
        <item h="1" x="9"/>
        <item h="1" x="13"/>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01" activePane="topRight" state="frozen"/>
      <selection pane="topRight" activeCell="A106" sqref="A106:XFD10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89">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89">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2"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2"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0"/>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0">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3"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3"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5" t="s">
        <v>126</v>
      </c>
      <c r="B23" s="493" t="s">
        <v>116</v>
      </c>
      <c r="C23" s="505">
        <v>45930</v>
      </c>
      <c r="D23" s="529"/>
      <c r="E23" s="529"/>
      <c r="F23" s="493" t="s">
        <v>124</v>
      </c>
      <c r="G23" s="493" t="s">
        <v>127</v>
      </c>
      <c r="H23" s="497">
        <v>87</v>
      </c>
      <c r="I23" s="497" t="s">
        <v>56</v>
      </c>
      <c r="J23" s="497" t="s">
        <v>128</v>
      </c>
      <c r="K23" s="497" t="s">
        <v>129</v>
      </c>
      <c r="L23" s="664"/>
      <c r="M23" s="663"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5" t="s">
        <v>131</v>
      </c>
      <c r="B24" s="493" t="s">
        <v>116</v>
      </c>
      <c r="C24" s="505">
        <v>45930</v>
      </c>
      <c r="D24" s="529"/>
      <c r="E24" s="529"/>
      <c r="F24" s="493" t="s">
        <v>124</v>
      </c>
      <c r="G24" s="493" t="s">
        <v>132</v>
      </c>
      <c r="H24" s="497">
        <v>80</v>
      </c>
      <c r="I24" s="497" t="s">
        <v>56</v>
      </c>
      <c r="J24" s="497" t="s">
        <v>128</v>
      </c>
      <c r="K24" s="497" t="s">
        <v>129</v>
      </c>
      <c r="L24" s="408">
        <v>45903</v>
      </c>
      <c r="M24" s="663"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5" t="s">
        <v>133</v>
      </c>
      <c r="B25" s="493" t="s">
        <v>116</v>
      </c>
      <c r="C25" s="505">
        <v>45930</v>
      </c>
      <c r="D25" s="495"/>
      <c r="E25" s="495"/>
      <c r="F25" s="493"/>
      <c r="G25" s="496" t="s">
        <v>134</v>
      </c>
      <c r="H25" s="497">
        <v>67</v>
      </c>
      <c r="I25" s="498" t="s">
        <v>56</v>
      </c>
      <c r="J25" s="497" t="s">
        <v>128</v>
      </c>
      <c r="K25" s="497" t="s">
        <v>129</v>
      </c>
      <c r="L25" s="390">
        <v>45903</v>
      </c>
      <c r="M25" s="410" t="s">
        <v>58</v>
      </c>
      <c r="N25" s="672">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5"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5"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5"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5" t="s">
        <v>141</v>
      </c>
      <c r="B29" s="493" t="s">
        <v>116</v>
      </c>
      <c r="C29" s="505">
        <v>45930</v>
      </c>
      <c r="D29" s="495"/>
      <c r="E29" s="495"/>
      <c r="F29" s="493"/>
      <c r="G29" s="496"/>
      <c r="H29" s="497">
        <v>54</v>
      </c>
      <c r="I29" s="498" t="s">
        <v>56</v>
      </c>
      <c r="J29" s="497" t="s">
        <v>128</v>
      </c>
      <c r="K29" s="497" t="s">
        <v>129</v>
      </c>
      <c r="L29" s="390">
        <v>45903</v>
      </c>
      <c r="M29" s="410" t="s">
        <v>58</v>
      </c>
      <c r="N29" s="672">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2">
        <v>52204</v>
      </c>
      <c r="O31" s="391" t="s">
        <v>58</v>
      </c>
      <c r="P31" s="461" t="s">
        <v>69</v>
      </c>
      <c r="Q31" s="126">
        <v>45896</v>
      </c>
      <c r="R31" s="906"/>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5"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7"/>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5" t="s">
        <v>149</v>
      </c>
      <c r="B33" s="493" t="s">
        <v>116</v>
      </c>
      <c r="C33" s="505">
        <v>45930</v>
      </c>
      <c r="D33" s="495"/>
      <c r="E33" s="495"/>
      <c r="F33" s="493"/>
      <c r="G33" s="496"/>
      <c r="H33" s="497">
        <v>21</v>
      </c>
      <c r="I33" s="498" t="s">
        <v>56</v>
      </c>
      <c r="J33" s="497" t="s">
        <v>128</v>
      </c>
      <c r="K33" s="497" t="s">
        <v>129</v>
      </c>
      <c r="L33" s="390"/>
      <c r="M33" s="410" t="s">
        <v>58</v>
      </c>
      <c r="N33" s="672">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5"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5"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5"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5"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5"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5"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5"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5"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5"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5"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5"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5"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5"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5"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5"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5" t="s">
        <v>170</v>
      </c>
      <c r="B49" s="493" t="s">
        <v>116</v>
      </c>
      <c r="C49" s="505">
        <v>45960</v>
      </c>
      <c r="D49" s="495"/>
      <c r="E49" s="495"/>
      <c r="F49" s="493"/>
      <c r="G49" s="496"/>
      <c r="H49" s="497">
        <v>83</v>
      </c>
      <c r="I49" s="498" t="s">
        <v>56</v>
      </c>
      <c r="J49" s="497" t="s">
        <v>128</v>
      </c>
      <c r="K49" s="497" t="s">
        <v>129</v>
      </c>
      <c r="L49" s="390"/>
      <c r="M49" s="391" t="s">
        <v>58</v>
      </c>
      <c r="N49" s="672">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2">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5"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5"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5"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5" t="s">
        <v>177</v>
      </c>
      <c r="B54" s="493" t="s">
        <v>116</v>
      </c>
      <c r="C54" s="495">
        <v>45991</v>
      </c>
      <c r="D54" s="495"/>
      <c r="E54" s="495"/>
      <c r="F54" s="493"/>
      <c r="G54" s="496"/>
      <c r="H54" s="497">
        <v>48</v>
      </c>
      <c r="I54" s="498" t="s">
        <v>56</v>
      </c>
      <c r="J54" s="497" t="s">
        <v>128</v>
      </c>
      <c r="K54" s="497" t="s">
        <v>129</v>
      </c>
      <c r="L54" s="390"/>
      <c r="M54" s="391" t="s">
        <v>58</v>
      </c>
      <c r="N54" s="672">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5"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5" t="s">
        <v>179</v>
      </c>
      <c r="B56" s="493" t="s">
        <v>116</v>
      </c>
      <c r="C56" s="505">
        <v>45930</v>
      </c>
      <c r="D56" s="495"/>
      <c r="E56" s="495"/>
      <c r="F56" s="495"/>
      <c r="G56" s="496"/>
      <c r="H56" s="497">
        <v>0</v>
      </c>
      <c r="I56" s="498" t="s">
        <v>56</v>
      </c>
      <c r="J56" s="497" t="s">
        <v>128</v>
      </c>
      <c r="K56" s="497" t="s">
        <v>129</v>
      </c>
      <c r="L56" s="390"/>
      <c r="M56" s="391" t="s">
        <v>58</v>
      </c>
      <c r="N56" s="672">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1" t="s">
        <v>77</v>
      </c>
      <c r="E57" s="495">
        <v>45902</v>
      </c>
      <c r="F57" s="505"/>
      <c r="G57" s="890"/>
      <c r="H57" s="497">
        <v>0</v>
      </c>
      <c r="I57" s="498" t="s">
        <v>56</v>
      </c>
      <c r="J57" s="497" t="s">
        <v>64</v>
      </c>
      <c r="K57" s="497" t="s">
        <v>181</v>
      </c>
      <c r="L57" s="505">
        <v>45902</v>
      </c>
      <c r="M57" s="391" t="s">
        <v>58</v>
      </c>
      <c r="N57" s="608">
        <v>5604.6</v>
      </c>
      <c r="O57" s="391" t="s">
        <v>58</v>
      </c>
      <c r="P57" s="499" t="s">
        <v>69</v>
      </c>
      <c r="Q57" s="54">
        <v>45902</v>
      </c>
      <c r="R57" s="918"/>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5" t="s">
        <v>183</v>
      </c>
      <c r="B58" s="493" t="s">
        <v>116</v>
      </c>
      <c r="C58" s="505">
        <v>45930</v>
      </c>
      <c r="D58" s="495"/>
      <c r="E58" s="495"/>
      <c r="F58" s="529" t="s">
        <v>117</v>
      </c>
      <c r="G58" s="496" t="s">
        <v>184</v>
      </c>
      <c r="H58" s="497">
        <v>0</v>
      </c>
      <c r="I58" s="497" t="s">
        <v>56</v>
      </c>
      <c r="J58" s="497" t="s">
        <v>128</v>
      </c>
      <c r="K58" s="497" t="s">
        <v>129</v>
      </c>
      <c r="L58" s="389"/>
      <c r="M58" s="391" t="s">
        <v>58</v>
      </c>
      <c r="N58" s="672">
        <v>3410.1</v>
      </c>
      <c r="O58" s="391" t="s">
        <v>58</v>
      </c>
      <c r="P58" s="461" t="s">
        <v>59</v>
      </c>
      <c r="Q58" s="907"/>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5" t="s">
        <v>186</v>
      </c>
      <c r="B59" s="493" t="s">
        <v>116</v>
      </c>
      <c r="C59" s="505">
        <v>45899</v>
      </c>
      <c r="D59" s="495"/>
      <c r="E59" s="495"/>
      <c r="F59" s="493" t="s">
        <v>124</v>
      </c>
      <c r="G59" s="496" t="s">
        <v>187</v>
      </c>
      <c r="H59" s="497">
        <v>0</v>
      </c>
      <c r="I59" s="497" t="s">
        <v>56</v>
      </c>
      <c r="J59" s="497" t="s">
        <v>128</v>
      </c>
      <c r="K59" s="497" t="s">
        <v>129</v>
      </c>
      <c r="L59" s="835"/>
      <c r="M59" s="669" t="s">
        <v>58</v>
      </c>
      <c r="N59" s="671">
        <v>17916.55</v>
      </c>
      <c r="O59" s="669"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5"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5"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5"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5"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7" t="s">
        <v>52</v>
      </c>
      <c r="E64" s="495"/>
      <c r="F64" s="493"/>
      <c r="G64" s="496"/>
      <c r="H64" s="497">
        <v>0</v>
      </c>
      <c r="I64" s="498" t="s">
        <v>56</v>
      </c>
      <c r="J64" s="497" t="s">
        <v>57</v>
      </c>
      <c r="K64" s="497"/>
      <c r="L64" s="390"/>
      <c r="M64" s="663"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3" t="s">
        <v>58</v>
      </c>
      <c r="N65" s="608">
        <v>3067.9</v>
      </c>
      <c r="O65" s="497" t="s">
        <v>58</v>
      </c>
      <c r="P65" s="499" t="s">
        <v>65</v>
      </c>
      <c r="Q65" s="500">
        <v>45902</v>
      </c>
      <c r="R65" s="500"/>
      <c r="S65" s="500"/>
      <c r="T65" s="500"/>
      <c r="U65" s="500"/>
      <c r="V65" s="438">
        <v>662</v>
      </c>
      <c r="W65" s="1026">
        <v>662</v>
      </c>
      <c r="X65" s="501">
        <f>SUM(V65-W65)</f>
        <v>0</v>
      </c>
      <c r="Y65" s="501">
        <v>0</v>
      </c>
      <c r="Z65" s="502">
        <v>1</v>
      </c>
      <c r="AA65" s="206"/>
      <c r="AB65" s="369">
        <v>0</v>
      </c>
      <c r="AC65" s="369">
        <v>0</v>
      </c>
      <c r="AD65" s="369">
        <v>0</v>
      </c>
      <c r="AE65" s="503" t="s">
        <v>200</v>
      </c>
      <c r="AG65" s="404"/>
    </row>
    <row r="66" spans="1:57" ht="24.75" customHeight="1">
      <c r="A66" s="575" t="s">
        <v>201</v>
      </c>
      <c r="B66" s="493" t="s">
        <v>116</v>
      </c>
      <c r="C66" s="505">
        <v>45930</v>
      </c>
      <c r="D66" s="891" t="s">
        <v>77</v>
      </c>
      <c r="E66" s="495">
        <v>45902</v>
      </c>
      <c r="F66" s="493"/>
      <c r="G66" s="496"/>
      <c r="H66" s="497">
        <v>0</v>
      </c>
      <c r="I66" s="497" t="s">
        <v>56</v>
      </c>
      <c r="J66" s="497" t="s">
        <v>64</v>
      </c>
      <c r="K66" s="497" t="s">
        <v>181</v>
      </c>
      <c r="L66" s="408">
        <v>45902</v>
      </c>
      <c r="M66" s="663"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202</v>
      </c>
      <c r="AG66" s="404"/>
    </row>
    <row r="67" spans="1:57" ht="24.75" customHeight="1">
      <c r="A67" s="575" t="s">
        <v>203</v>
      </c>
      <c r="B67" s="493" t="s">
        <v>116</v>
      </c>
      <c r="C67" s="505">
        <v>45899</v>
      </c>
      <c r="D67" s="495" t="s">
        <v>120</v>
      </c>
      <c r="E67" s="495">
        <v>45874</v>
      </c>
      <c r="F67" s="493"/>
      <c r="G67" s="496"/>
      <c r="H67" s="497">
        <v>208</v>
      </c>
      <c r="I67" s="498" t="s">
        <v>56</v>
      </c>
      <c r="J67" s="497" t="s">
        <v>57</v>
      </c>
      <c r="K67" s="497"/>
      <c r="L67" s="390">
        <v>45876</v>
      </c>
      <c r="M67" s="391" t="s">
        <v>58</v>
      </c>
      <c r="N67" s="672">
        <v>124980</v>
      </c>
      <c r="O67" s="391" t="s">
        <v>58</v>
      </c>
      <c r="P67" s="461" t="s">
        <v>65</v>
      </c>
      <c r="Q67" s="500">
        <v>45876</v>
      </c>
      <c r="R67" s="500"/>
      <c r="S67" s="500"/>
      <c r="T67" s="500"/>
      <c r="U67" s="500"/>
      <c r="V67" s="438">
        <v>11700</v>
      </c>
      <c r="W67" s="1007">
        <v>10159</v>
      </c>
      <c r="X67" s="501">
        <f t="shared" si="2"/>
        <v>1541</v>
      </c>
      <c r="Y67" s="41">
        <v>0</v>
      </c>
      <c r="Z67" s="502">
        <v>0.87</v>
      </c>
      <c r="AA67" s="510">
        <v>45890</v>
      </c>
      <c r="AB67" s="369">
        <v>0</v>
      </c>
      <c r="AC67" s="369">
        <v>0</v>
      </c>
      <c r="AD67" s="369">
        <v>0</v>
      </c>
      <c r="AE67" s="175" t="s">
        <v>204</v>
      </c>
      <c r="AF67" s="174"/>
      <c r="AG67" s="404"/>
    </row>
    <row r="68" spans="1:57" ht="24.75" customHeight="1">
      <c r="A68" s="575" t="s">
        <v>205</v>
      </c>
      <c r="B68" s="493" t="s">
        <v>116</v>
      </c>
      <c r="C68" s="505">
        <v>45960</v>
      </c>
      <c r="D68" s="495"/>
      <c r="E68" s="495">
        <v>45905</v>
      </c>
      <c r="F68" s="493" t="s">
        <v>124</v>
      </c>
      <c r="G68" s="496"/>
      <c r="H68" s="497"/>
      <c r="I68" s="498" t="s">
        <v>56</v>
      </c>
      <c r="J68" s="497" t="s">
        <v>57</v>
      </c>
      <c r="K68" s="497"/>
      <c r="L68" s="390">
        <v>45905</v>
      </c>
      <c r="M68" s="391" t="s">
        <v>58</v>
      </c>
      <c r="N68" s="672">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5" t="s">
        <v>207</v>
      </c>
      <c r="B69" s="493" t="s">
        <v>116</v>
      </c>
      <c r="C69" s="495"/>
      <c r="D69" s="495"/>
      <c r="E69" s="495"/>
      <c r="F69" s="493"/>
      <c r="G69" s="496"/>
      <c r="H69" s="497"/>
      <c r="I69" s="498"/>
      <c r="J69" s="497"/>
      <c r="K69" s="497"/>
      <c r="L69" s="390"/>
      <c r="M69" s="391" t="s">
        <v>114</v>
      </c>
      <c r="N69" s="672"/>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t="s">
        <v>212</v>
      </c>
      <c r="F70" s="493" t="s">
        <v>213</v>
      </c>
      <c r="G70" s="496"/>
      <c r="H70" s="497">
        <v>0</v>
      </c>
      <c r="I70" s="498" t="s">
        <v>56</v>
      </c>
      <c r="J70" s="497" t="s">
        <v>64</v>
      </c>
      <c r="K70" s="497"/>
      <c r="L70" s="665">
        <v>45891</v>
      </c>
      <c r="M70" s="1035" t="s">
        <v>58</v>
      </c>
      <c r="N70" s="671">
        <v>184994.5</v>
      </c>
      <c r="O70" s="669"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214</v>
      </c>
      <c r="AF70" s="174"/>
      <c r="AG70" s="404"/>
    </row>
    <row r="71" spans="1:57" ht="24.75" customHeight="1">
      <c r="A71" s="575" t="s">
        <v>215</v>
      </c>
      <c r="B71" s="532" t="s">
        <v>210</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210</v>
      </c>
      <c r="C72" s="495">
        <v>45960</v>
      </c>
      <c r="D72" s="495" t="s">
        <v>219</v>
      </c>
      <c r="E72" s="495">
        <v>45909</v>
      </c>
      <c r="F72" s="495" t="s">
        <v>213</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5" t="s">
        <v>223</v>
      </c>
      <c r="B74" s="532" t="s">
        <v>210</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210</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230</v>
      </c>
      <c r="B76" s="532" t="s">
        <v>210</v>
      </c>
      <c r="C76" s="495">
        <v>45960</v>
      </c>
      <c r="D76" s="505" t="s">
        <v>231</v>
      </c>
      <c r="E76" s="505">
        <v>45905</v>
      </c>
      <c r="F76" s="504" t="s">
        <v>78</v>
      </c>
      <c r="G76" s="519"/>
      <c r="H76" s="856">
        <v>82</v>
      </c>
      <c r="I76" s="520" t="s">
        <v>56</v>
      </c>
      <c r="J76" s="856" t="s">
        <v>64</v>
      </c>
      <c r="K76" s="520"/>
      <c r="L76" s="505"/>
      <c r="M76" s="520" t="s">
        <v>58</v>
      </c>
      <c r="N76" s="857">
        <v>87830</v>
      </c>
      <c r="O76" s="520" t="s">
        <v>58</v>
      </c>
      <c r="P76" s="509" t="s">
        <v>59</v>
      </c>
      <c r="Q76" s="510">
        <v>45898</v>
      </c>
      <c r="R76" s="510"/>
      <c r="S76" s="510"/>
      <c r="T76" s="510"/>
      <c r="U76" s="510"/>
      <c r="V76" s="858">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210</v>
      </c>
      <c r="C77" s="495">
        <v>45960</v>
      </c>
      <c r="D77" s="505" t="s">
        <v>234</v>
      </c>
      <c r="E77" s="505">
        <v>45898</v>
      </c>
      <c r="F77" s="504" t="s">
        <v>213</v>
      </c>
      <c r="G77" s="519"/>
      <c r="H77" s="856">
        <v>80</v>
      </c>
      <c r="I77" s="520" t="s">
        <v>56</v>
      </c>
      <c r="J77" s="856" t="s">
        <v>64</v>
      </c>
      <c r="K77" s="520"/>
      <c r="L77" s="505"/>
      <c r="M77" s="520" t="s">
        <v>58</v>
      </c>
      <c r="N77" s="857">
        <v>90173</v>
      </c>
      <c r="O77" s="520" t="s">
        <v>58</v>
      </c>
      <c r="P77" s="509" t="s">
        <v>59</v>
      </c>
      <c r="Q77" s="510">
        <v>45898</v>
      </c>
      <c r="R77" s="510"/>
      <c r="S77" s="510"/>
      <c r="T77" s="510"/>
      <c r="U77" s="510"/>
      <c r="V77" s="858">
        <v>7009</v>
      </c>
      <c r="W77" s="438"/>
      <c r="X77" s="501">
        <f>SUM(V77-W77)</f>
        <v>7009</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235</v>
      </c>
      <c r="B78" s="532" t="s">
        <v>210</v>
      </c>
      <c r="C78" s="495">
        <v>45960</v>
      </c>
      <c r="D78" s="505" t="s">
        <v>236</v>
      </c>
      <c r="E78" s="505">
        <v>45905</v>
      </c>
      <c r="F78" s="504" t="s">
        <v>78</v>
      </c>
      <c r="G78" s="519"/>
      <c r="H78" s="856">
        <v>80</v>
      </c>
      <c r="I78" s="520" t="s">
        <v>56</v>
      </c>
      <c r="J78" s="856" t="s">
        <v>64</v>
      </c>
      <c r="K78" s="520"/>
      <c r="L78" s="505">
        <v>45905</v>
      </c>
      <c r="M78" s="520" t="s">
        <v>58</v>
      </c>
      <c r="N78" s="857">
        <v>66674.3</v>
      </c>
      <c r="O78" s="520" t="s">
        <v>58</v>
      </c>
      <c r="P78" s="509" t="s">
        <v>59</v>
      </c>
      <c r="Q78" s="510">
        <v>45905</v>
      </c>
      <c r="R78" s="510"/>
      <c r="S78" s="510"/>
      <c r="T78" s="510"/>
      <c r="U78" s="510"/>
      <c r="V78" s="858">
        <v>4672</v>
      </c>
      <c r="W78" s="438"/>
      <c r="X78" s="501">
        <f>SUM(V78-W78)</f>
        <v>4672</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238</v>
      </c>
      <c r="B79" s="532" t="s">
        <v>210</v>
      </c>
      <c r="C79" s="495">
        <v>45960</v>
      </c>
      <c r="D79" s="505" t="s">
        <v>236</v>
      </c>
      <c r="E79" s="505">
        <v>45897</v>
      </c>
      <c r="F79" s="504" t="s">
        <v>78</v>
      </c>
      <c r="G79" s="519"/>
      <c r="H79" s="856">
        <v>82</v>
      </c>
      <c r="I79" s="520" t="s">
        <v>56</v>
      </c>
      <c r="J79" s="856" t="s">
        <v>64</v>
      </c>
      <c r="K79" s="520"/>
      <c r="L79" s="505"/>
      <c r="M79" s="520" t="s">
        <v>58</v>
      </c>
      <c r="N79" s="857">
        <v>93666.75</v>
      </c>
      <c r="O79" s="520" t="s">
        <v>58</v>
      </c>
      <c r="P79" s="509" t="s">
        <v>59</v>
      </c>
      <c r="Q79" s="510">
        <v>45897</v>
      </c>
      <c r="R79" s="510"/>
      <c r="S79" s="510"/>
      <c r="T79" s="510"/>
      <c r="U79" s="510"/>
      <c r="V79" s="858">
        <v>7778</v>
      </c>
      <c r="W79" s="438"/>
      <c r="X79" s="501">
        <f>SUM(V79-W79)</f>
        <v>7778</v>
      </c>
      <c r="Y79" s="41">
        <v>0</v>
      </c>
      <c r="Z79" s="502">
        <v>0</v>
      </c>
      <c r="AA79" s="366"/>
      <c r="AB79" s="369">
        <v>0</v>
      </c>
      <c r="AC79" s="369">
        <v>0</v>
      </c>
      <c r="AD79" s="369">
        <v>0</v>
      </c>
      <c r="AE79" s="503"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240</v>
      </c>
      <c r="B80" s="532" t="s">
        <v>210</v>
      </c>
      <c r="C80" s="495">
        <v>45991</v>
      </c>
      <c r="D80" s="504" t="s">
        <v>241</v>
      </c>
      <c r="E80" s="505">
        <v>45716</v>
      </c>
      <c r="F80" s="504" t="s">
        <v>78</v>
      </c>
      <c r="G80" s="506" t="s">
        <v>242</v>
      </c>
      <c r="H80" s="507">
        <v>31</v>
      </c>
      <c r="I80" s="520" t="s">
        <v>56</v>
      </c>
      <c r="J80" s="507" t="s">
        <v>64</v>
      </c>
      <c r="K80" s="528"/>
      <c r="L80" s="495">
        <v>45716</v>
      </c>
      <c r="M80" s="507" t="s">
        <v>58</v>
      </c>
      <c r="N80" s="609">
        <v>28777</v>
      </c>
      <c r="O80" s="507" t="s">
        <v>58</v>
      </c>
      <c r="P80" s="499" t="s">
        <v>243</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244</v>
      </c>
      <c r="B81" s="532" t="s">
        <v>210</v>
      </c>
      <c r="C81" s="495">
        <v>45991</v>
      </c>
      <c r="D81" s="504" t="s">
        <v>216</v>
      </c>
      <c r="E81" s="505">
        <v>45716</v>
      </c>
      <c r="F81" s="504" t="s">
        <v>213</v>
      </c>
      <c r="G81" s="506" t="s">
        <v>245</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246</v>
      </c>
      <c r="B82" s="532" t="s">
        <v>210</v>
      </c>
      <c r="C82" s="495">
        <v>45991</v>
      </c>
      <c r="D82" s="504" t="s">
        <v>216</v>
      </c>
      <c r="E82" s="505">
        <v>45880</v>
      </c>
      <c r="F82" s="504" t="s">
        <v>213</v>
      </c>
      <c r="G82" s="506" t="s">
        <v>247</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248</v>
      </c>
      <c r="B83" s="532" t="s">
        <v>210</v>
      </c>
      <c r="C83" s="495">
        <v>45991</v>
      </c>
      <c r="D83" s="504" t="s">
        <v>216</v>
      </c>
      <c r="E83" s="505">
        <v>45880</v>
      </c>
      <c r="F83" s="504" t="s">
        <v>213</v>
      </c>
      <c r="G83" s="506" t="s">
        <v>249</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250</v>
      </c>
      <c r="B84" s="532" t="s">
        <v>210</v>
      </c>
      <c r="C84" s="495">
        <v>45991</v>
      </c>
      <c r="D84" s="504" t="s">
        <v>77</v>
      </c>
      <c r="E84" s="505">
        <v>45880</v>
      </c>
      <c r="F84" s="504" t="s">
        <v>78</v>
      </c>
      <c r="G84" s="506" t="s">
        <v>251</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252</v>
      </c>
      <c r="B85" s="532" t="s">
        <v>210</v>
      </c>
      <c r="C85" s="495">
        <v>45960</v>
      </c>
      <c r="D85" s="504" t="s">
        <v>77</v>
      </c>
      <c r="E85" s="505">
        <v>45867</v>
      </c>
      <c r="F85" s="504" t="s">
        <v>78</v>
      </c>
      <c r="G85" s="506" t="s">
        <v>253</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8" t="s">
        <v>254</v>
      </c>
      <c r="B86" s="476" t="s">
        <v>210</v>
      </c>
      <c r="C86" s="390">
        <v>45955</v>
      </c>
      <c r="D86" s="51" t="s">
        <v>255</v>
      </c>
      <c r="E86" s="51" t="s">
        <v>53</v>
      </c>
      <c r="F86" s="51" t="s">
        <v>53</v>
      </c>
      <c r="G86" s="399" t="s">
        <v>256</v>
      </c>
      <c r="H86" s="391">
        <v>0</v>
      </c>
      <c r="I86" s="392" t="s">
        <v>56</v>
      </c>
      <c r="J86" s="391" t="s">
        <v>128</v>
      </c>
      <c r="K86" s="391" t="s">
        <v>129</v>
      </c>
      <c r="L86" s="51" t="s">
        <v>53</v>
      </c>
      <c r="M86" s="391" t="s">
        <v>58</v>
      </c>
      <c r="N86" s="672">
        <v>4646.75</v>
      </c>
      <c r="O86" s="391" t="s">
        <v>114</v>
      </c>
      <c r="P86" s="461" t="s">
        <v>59</v>
      </c>
      <c r="Q86" s="500"/>
      <c r="R86" s="500"/>
      <c r="S86" s="500"/>
      <c r="T86" s="500"/>
      <c r="U86" s="500"/>
      <c r="V86" s="501">
        <v>238</v>
      </c>
      <c r="W86" s="501"/>
      <c r="X86" s="903">
        <f t="shared" si="0"/>
        <v>238</v>
      </c>
      <c r="Y86" s="915">
        <v>0</v>
      </c>
      <c r="Z86" s="502">
        <v>0</v>
      </c>
      <c r="AA86" s="366"/>
      <c r="AB86" s="369">
        <v>0</v>
      </c>
      <c r="AC86" s="369">
        <v>0</v>
      </c>
      <c r="AD86" s="369">
        <v>0</v>
      </c>
      <c r="AE86" s="503"/>
      <c r="AF86" s="404"/>
    </row>
    <row r="87" spans="1:38" ht="24.75" customHeight="1">
      <c r="A87" s="389"/>
      <c r="B87" s="476"/>
      <c r="C87" s="390"/>
      <c r="D87" s="909"/>
      <c r="E87" s="390"/>
      <c r="F87" s="389"/>
      <c r="G87" s="866"/>
      <c r="H87" s="389"/>
      <c r="I87" s="392"/>
      <c r="J87" s="391"/>
      <c r="K87" s="910"/>
      <c r="L87" s="51"/>
      <c r="M87" s="389"/>
      <c r="N87" s="911"/>
      <c r="O87" s="73"/>
      <c r="P87" s="88"/>
      <c r="Q87" s="912"/>
      <c r="R87" s="913"/>
      <c r="S87" s="913"/>
      <c r="T87" s="913"/>
      <c r="U87" s="913"/>
      <c r="V87" s="914"/>
      <c r="W87" s="914"/>
      <c r="X87" s="914"/>
      <c r="Y87" s="914"/>
      <c r="Z87" s="71"/>
      <c r="AA87" s="55"/>
      <c r="AB87" s="150"/>
      <c r="AC87" s="150"/>
      <c r="AD87" s="150"/>
      <c r="AE87" s="460"/>
      <c r="AF87" s="404"/>
    </row>
    <row r="88" spans="1:38" ht="24.75" customHeight="1">
      <c r="A88" s="389"/>
      <c r="B88" s="476"/>
      <c r="C88" s="390"/>
      <c r="D88" s="909"/>
      <c r="E88" s="390"/>
      <c r="F88" s="389"/>
      <c r="G88" s="866"/>
      <c r="H88" s="389"/>
      <c r="I88" s="392"/>
      <c r="J88" s="391"/>
      <c r="K88" s="910"/>
      <c r="L88" s="51"/>
      <c r="M88" s="389"/>
      <c r="N88" s="911"/>
      <c r="O88" s="73"/>
      <c r="P88" s="88"/>
      <c r="Q88" s="912"/>
      <c r="R88" s="913"/>
      <c r="S88" s="913"/>
      <c r="T88" s="913"/>
      <c r="U88" s="913"/>
      <c r="V88" s="914"/>
      <c r="W88" s="914"/>
      <c r="X88" s="914"/>
      <c r="Y88" s="914"/>
      <c r="Z88" s="71"/>
      <c r="AA88" s="55"/>
      <c r="AB88" s="150"/>
      <c r="AC88" s="150"/>
      <c r="AD88" s="150"/>
      <c r="AE88" s="460"/>
      <c r="AF88" s="404"/>
    </row>
    <row r="89" spans="1:38" ht="24.75" customHeight="1">
      <c r="A89" s="433" t="s">
        <v>257</v>
      </c>
      <c r="B89" s="434"/>
      <c r="C89" s="434"/>
      <c r="D89" s="434"/>
      <c r="E89" s="435"/>
      <c r="F89" s="433"/>
      <c r="G89" s="433"/>
      <c r="H89" s="434"/>
      <c r="I89" s="434"/>
      <c r="J89" s="434"/>
      <c r="K89" s="434"/>
      <c r="L89" s="433"/>
      <c r="M89" s="434"/>
      <c r="N89" s="617"/>
      <c r="O89" s="897"/>
      <c r="P89" s="916"/>
      <c r="Q89" s="916"/>
      <c r="R89" s="916"/>
      <c r="S89" s="916"/>
      <c r="T89" s="916"/>
      <c r="U89" s="916"/>
      <c r="V89" s="916"/>
      <c r="W89" s="916"/>
      <c r="X89" s="916"/>
      <c r="Y89" s="916"/>
      <c r="Z89" s="916"/>
      <c r="AA89" s="916"/>
      <c r="AB89" s="916"/>
      <c r="AC89" s="916"/>
      <c r="AD89" s="916"/>
      <c r="AE89" s="917"/>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258</v>
      </c>
      <c r="B91" s="532" t="s">
        <v>210</v>
      </c>
      <c r="C91" s="495">
        <v>45868</v>
      </c>
      <c r="D91" s="504" t="s">
        <v>61</v>
      </c>
      <c r="E91" s="505">
        <v>45716</v>
      </c>
      <c r="F91" s="504" t="s">
        <v>213</v>
      </c>
      <c r="G91" s="695" t="s">
        <v>259</v>
      </c>
      <c r="H91" s="507">
        <v>0</v>
      </c>
      <c r="I91" s="520" t="s">
        <v>260</v>
      </c>
      <c r="J91" s="507" t="s">
        <v>64</v>
      </c>
      <c r="K91" s="528"/>
      <c r="L91" s="495">
        <v>45716</v>
      </c>
      <c r="M91" s="507" t="s">
        <v>58</v>
      </c>
      <c r="N91" s="609">
        <v>64932.55</v>
      </c>
      <c r="O91" s="507" t="s">
        <v>58</v>
      </c>
      <c r="P91" s="841" t="s">
        <v>243</v>
      </c>
      <c r="Q91" s="510">
        <v>45721</v>
      </c>
      <c r="R91" s="510"/>
      <c r="S91" s="510"/>
      <c r="T91" s="510"/>
      <c r="U91" s="510"/>
      <c r="V91" s="41">
        <v>5151</v>
      </c>
      <c r="W91" s="842">
        <v>5127</v>
      </c>
      <c r="X91" s="501">
        <f t="shared" ref="X91:X108" si="3">SUM(V91-W91)</f>
        <v>24</v>
      </c>
      <c r="Y91" s="41">
        <v>0</v>
      </c>
      <c r="Z91" s="502">
        <v>1</v>
      </c>
      <c r="AA91" s="510">
        <v>45748</v>
      </c>
      <c r="AB91" s="369">
        <v>1</v>
      </c>
      <c r="AC91" s="369">
        <v>1</v>
      </c>
      <c r="AD91" s="369">
        <v>1</v>
      </c>
      <c r="AE91" s="578"/>
      <c r="AL91" s="404"/>
    </row>
    <row r="92" spans="1:38" ht="24.75" customHeight="1">
      <c r="A92" s="843" t="s">
        <v>261</v>
      </c>
      <c r="B92" s="532" t="s">
        <v>210</v>
      </c>
      <c r="C92" s="495">
        <v>45991</v>
      </c>
      <c r="D92" s="504" t="s">
        <v>262</v>
      </c>
      <c r="E92" s="505">
        <v>45735</v>
      </c>
      <c r="F92" s="504" t="s">
        <v>213</v>
      </c>
      <c r="G92" s="506" t="s">
        <v>263</v>
      </c>
      <c r="H92" s="507">
        <v>0</v>
      </c>
      <c r="I92" s="507" t="s">
        <v>260</v>
      </c>
      <c r="J92" s="507" t="s">
        <v>64</v>
      </c>
      <c r="K92" s="528"/>
      <c r="L92" s="560">
        <v>45718</v>
      </c>
      <c r="M92" s="844" t="s">
        <v>58</v>
      </c>
      <c r="N92" s="609">
        <v>200394.1</v>
      </c>
      <c r="O92" s="507" t="s">
        <v>58</v>
      </c>
      <c r="P92" s="841" t="s">
        <v>243</v>
      </c>
      <c r="Q92" s="510">
        <v>45716</v>
      </c>
      <c r="R92" s="510"/>
      <c r="S92" s="510"/>
      <c r="T92" s="510"/>
      <c r="U92" s="510"/>
      <c r="V92" s="41">
        <v>15386</v>
      </c>
      <c r="W92" s="842">
        <v>15339</v>
      </c>
      <c r="X92" s="501">
        <f t="shared" si="3"/>
        <v>47</v>
      </c>
      <c r="Y92" s="41">
        <v>0</v>
      </c>
      <c r="Z92" s="502">
        <v>1</v>
      </c>
      <c r="AA92" s="510">
        <v>45747</v>
      </c>
      <c r="AB92" s="369">
        <v>1</v>
      </c>
      <c r="AC92" s="369">
        <v>1</v>
      </c>
      <c r="AD92" s="369">
        <v>1</v>
      </c>
      <c r="AE92" s="578"/>
      <c r="AL92" s="404"/>
    </row>
    <row r="93" spans="1:38" ht="24.75" customHeight="1">
      <c r="A93" s="851" t="s">
        <v>264</v>
      </c>
      <c r="B93" s="532" t="s">
        <v>210</v>
      </c>
      <c r="C93" s="495">
        <v>45991</v>
      </c>
      <c r="D93" s="504" t="s">
        <v>216</v>
      </c>
      <c r="E93" s="505">
        <v>45866</v>
      </c>
      <c r="F93" s="504" t="s">
        <v>213</v>
      </c>
      <c r="G93" s="506" t="s">
        <v>265</v>
      </c>
      <c r="H93" s="507">
        <v>0</v>
      </c>
      <c r="I93" s="520" t="s">
        <v>260</v>
      </c>
      <c r="J93" s="507" t="s">
        <v>64</v>
      </c>
      <c r="K93" s="528"/>
      <c r="L93" s="505">
        <v>45863</v>
      </c>
      <c r="M93" s="507" t="s">
        <v>58</v>
      </c>
      <c r="N93" s="609">
        <v>143407.25</v>
      </c>
      <c r="O93" s="507" t="s">
        <v>58</v>
      </c>
      <c r="P93" s="841" t="s">
        <v>243</v>
      </c>
      <c r="Q93" s="510">
        <v>45863</v>
      </c>
      <c r="R93" s="510"/>
      <c r="S93" s="510"/>
      <c r="T93" s="510"/>
      <c r="U93" s="510"/>
      <c r="V93" s="41">
        <v>11987</v>
      </c>
      <c r="W93" s="842">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260</v>
      </c>
      <c r="J94" s="545" t="s">
        <v>64</v>
      </c>
      <c r="K94" s="556"/>
      <c r="L94" s="546">
        <v>45786</v>
      </c>
      <c r="M94" s="545" t="s">
        <v>58</v>
      </c>
      <c r="N94" s="612">
        <v>133172.15</v>
      </c>
      <c r="O94" s="545" t="s">
        <v>58</v>
      </c>
      <c r="P94" s="845" t="s">
        <v>243</v>
      </c>
      <c r="Q94" s="500">
        <v>45789</v>
      </c>
      <c r="R94" s="500">
        <v>45826</v>
      </c>
      <c r="S94" s="500">
        <v>45828</v>
      </c>
      <c r="T94" s="500">
        <v>45828</v>
      </c>
      <c r="U94" s="500"/>
      <c r="V94" s="501">
        <v>13306</v>
      </c>
      <c r="W94" s="842">
        <v>13332</v>
      </c>
      <c r="X94" s="501">
        <f t="shared" si="3"/>
        <v>-26</v>
      </c>
      <c r="Y94" s="41">
        <v>0</v>
      </c>
      <c r="Z94" s="502">
        <v>1</v>
      </c>
      <c r="AA94" s="500">
        <v>45810</v>
      </c>
      <c r="AB94" s="502">
        <v>1</v>
      </c>
      <c r="AC94" s="502">
        <v>1</v>
      </c>
      <c r="AD94" s="502">
        <v>1</v>
      </c>
      <c r="AE94" s="694" t="s">
        <v>268</v>
      </c>
      <c r="AL94" s="404"/>
    </row>
    <row r="95" spans="1:38" ht="24.75" customHeight="1">
      <c r="A95" s="555" t="s">
        <v>269</v>
      </c>
      <c r="B95" s="530" t="s">
        <v>116</v>
      </c>
      <c r="C95" s="546">
        <v>45868</v>
      </c>
      <c r="D95" s="553" t="s">
        <v>120</v>
      </c>
      <c r="E95" s="546">
        <v>45828</v>
      </c>
      <c r="F95" s="553" t="s">
        <v>117</v>
      </c>
      <c r="G95" s="544" t="s">
        <v>270</v>
      </c>
      <c r="H95" s="545">
        <v>0</v>
      </c>
      <c r="I95" s="554" t="s">
        <v>260</v>
      </c>
      <c r="J95" s="545" t="s">
        <v>64</v>
      </c>
      <c r="K95" s="545"/>
      <c r="L95" s="546">
        <v>45826</v>
      </c>
      <c r="M95" s="545" t="s">
        <v>58</v>
      </c>
      <c r="N95" s="612">
        <v>144886</v>
      </c>
      <c r="O95" s="545" t="s">
        <v>58</v>
      </c>
      <c r="P95" s="845" t="s">
        <v>243</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260</v>
      </c>
      <c r="J96" s="545" t="s">
        <v>64</v>
      </c>
      <c r="K96" s="545"/>
      <c r="L96" s="546">
        <v>45853</v>
      </c>
      <c r="M96" s="550" t="s">
        <v>58</v>
      </c>
      <c r="N96" s="612">
        <v>60849.9</v>
      </c>
      <c r="O96" s="550" t="s">
        <v>58</v>
      </c>
      <c r="P96" s="845" t="s">
        <v>243</v>
      </c>
      <c r="Q96" s="500">
        <v>45853</v>
      </c>
      <c r="R96" s="557"/>
      <c r="S96" s="557"/>
      <c r="T96" s="557"/>
      <c r="U96" s="565"/>
      <c r="V96" s="501">
        <v>5276</v>
      </c>
      <c r="W96" s="842">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260</v>
      </c>
      <c r="J97" s="545" t="s">
        <v>64</v>
      </c>
      <c r="K97" s="556"/>
      <c r="L97" s="546">
        <v>45793</v>
      </c>
      <c r="M97" s="545" t="s">
        <v>58</v>
      </c>
      <c r="N97" s="612">
        <v>53589.8</v>
      </c>
      <c r="O97" s="545" t="s">
        <v>58</v>
      </c>
      <c r="P97" s="846" t="s">
        <v>243</v>
      </c>
      <c r="Q97" s="500">
        <v>45793</v>
      </c>
      <c r="R97" s="500" t="s">
        <v>277</v>
      </c>
      <c r="S97" s="500"/>
      <c r="T97" s="500"/>
      <c r="U97" s="500"/>
      <c r="V97" s="501">
        <v>8305</v>
      </c>
      <c r="W97" s="842">
        <v>8818</v>
      </c>
      <c r="X97" s="501">
        <f t="shared" si="3"/>
        <v>-513</v>
      </c>
      <c r="Y97" s="511">
        <v>0</v>
      </c>
      <c r="Z97" s="502">
        <v>1.06</v>
      </c>
      <c r="AA97" s="500">
        <v>45810</v>
      </c>
      <c r="AB97" s="369">
        <v>1</v>
      </c>
      <c r="AC97" s="369">
        <v>1</v>
      </c>
      <c r="AD97" s="369">
        <v>1</v>
      </c>
      <c r="AE97" s="432" t="s">
        <v>278</v>
      </c>
      <c r="AL97" s="404"/>
    </row>
    <row r="98" spans="1:38" ht="24.75" customHeight="1">
      <c r="A98" s="851" t="s">
        <v>279</v>
      </c>
      <c r="B98" s="493" t="s">
        <v>116</v>
      </c>
      <c r="C98" s="505">
        <v>45930</v>
      </c>
      <c r="D98" s="495" t="s">
        <v>120</v>
      </c>
      <c r="E98" s="891">
        <v>45880</v>
      </c>
      <c r="F98" s="529" t="s">
        <v>117</v>
      </c>
      <c r="G98" s="493" t="s">
        <v>280</v>
      </c>
      <c r="H98" s="497">
        <v>62</v>
      </c>
      <c r="I98" s="497" t="s">
        <v>260</v>
      </c>
      <c r="J98" s="497" t="s">
        <v>64</v>
      </c>
      <c r="K98" s="497"/>
      <c r="L98" s="390">
        <v>45880</v>
      </c>
      <c r="M98" s="391" t="s">
        <v>58</v>
      </c>
      <c r="N98" s="672">
        <v>56807.95</v>
      </c>
      <c r="O98" s="391" t="s">
        <v>58</v>
      </c>
      <c r="P98" s="974" t="s">
        <v>243</v>
      </c>
      <c r="Q98" s="500">
        <v>45880</v>
      </c>
      <c r="R98" s="516"/>
      <c r="S98" s="516"/>
      <c r="T98" s="516"/>
      <c r="U98" s="516"/>
      <c r="V98" s="501">
        <v>3787</v>
      </c>
      <c r="W98" s="842">
        <v>4670</v>
      </c>
      <c r="X98" s="501">
        <f>SUM(V98-W98)</f>
        <v>-883</v>
      </c>
      <c r="Y98" s="511">
        <v>0</v>
      </c>
      <c r="Z98" s="502">
        <v>1.23</v>
      </c>
      <c r="AA98" s="510">
        <v>45888</v>
      </c>
      <c r="AB98" s="369">
        <v>1</v>
      </c>
      <c r="AC98" s="369">
        <v>1</v>
      </c>
      <c r="AD98" s="369">
        <v>1</v>
      </c>
      <c r="AE98" s="179" t="s">
        <v>281</v>
      </c>
      <c r="AF98" s="404"/>
      <c r="AL98" s="404"/>
    </row>
    <row r="99" spans="1:38" ht="24.75" customHeight="1">
      <c r="A99" s="851" t="s">
        <v>282</v>
      </c>
      <c r="B99" s="493" t="s">
        <v>116</v>
      </c>
      <c r="C99" s="505">
        <v>45930</v>
      </c>
      <c r="D99" s="495" t="s">
        <v>120</v>
      </c>
      <c r="E99" s="529">
        <v>45882</v>
      </c>
      <c r="F99" s="529" t="s">
        <v>117</v>
      </c>
      <c r="G99" s="493" t="s">
        <v>283</v>
      </c>
      <c r="H99" s="497">
        <v>85</v>
      </c>
      <c r="I99" s="497" t="s">
        <v>260</v>
      </c>
      <c r="J99" s="497" t="s">
        <v>64</v>
      </c>
      <c r="K99" s="497"/>
      <c r="L99" s="665">
        <v>45882</v>
      </c>
      <c r="M99" s="219" t="s">
        <v>58</v>
      </c>
      <c r="N99" s="671">
        <v>59869.5</v>
      </c>
      <c r="O99" s="669" t="s">
        <v>58</v>
      </c>
      <c r="P99" s="841" t="s">
        <v>243</v>
      </c>
      <c r="Q99" s="500">
        <v>45882</v>
      </c>
      <c r="R99" s="516"/>
      <c r="S99" s="516"/>
      <c r="T99" s="516"/>
      <c r="U99" s="516"/>
      <c r="V99" s="501">
        <v>4537</v>
      </c>
      <c r="W99" s="842">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260</v>
      </c>
      <c r="J100" s="545" t="s">
        <v>64</v>
      </c>
      <c r="K100" s="545"/>
      <c r="L100" s="546">
        <v>45840</v>
      </c>
      <c r="M100" s="545" t="s">
        <v>58</v>
      </c>
      <c r="N100" s="612">
        <v>23404.75</v>
      </c>
      <c r="O100" s="545" t="s">
        <v>58</v>
      </c>
      <c r="P100" s="845" t="s">
        <v>243</v>
      </c>
      <c r="Q100" s="500">
        <v>45840</v>
      </c>
      <c r="R100" s="516"/>
      <c r="S100" s="516"/>
      <c r="T100" s="516"/>
      <c r="U100" s="500">
        <v>45875</v>
      </c>
      <c r="V100" s="501">
        <v>1667</v>
      </c>
      <c r="W100" s="842">
        <v>1607</v>
      </c>
      <c r="X100" s="501">
        <f t="shared" si="3"/>
        <v>60</v>
      </c>
      <c r="Y100" s="511">
        <v>0</v>
      </c>
      <c r="Z100" s="502">
        <v>0.97</v>
      </c>
      <c r="AA100" s="510">
        <v>45853</v>
      </c>
      <c r="AB100" s="369">
        <v>1</v>
      </c>
      <c r="AC100" s="369">
        <v>1</v>
      </c>
      <c r="AD100" s="369">
        <v>1</v>
      </c>
      <c r="AE100" s="432" t="s">
        <v>287</v>
      </c>
      <c r="AF100" s="404"/>
    </row>
    <row r="101" spans="1:38" ht="24.75" customHeight="1">
      <c r="A101" s="851" t="s">
        <v>288</v>
      </c>
      <c r="B101" s="493" t="s">
        <v>116</v>
      </c>
      <c r="C101" s="505">
        <v>45899</v>
      </c>
      <c r="D101" s="495" t="s">
        <v>120</v>
      </c>
      <c r="E101" s="495">
        <v>45887</v>
      </c>
      <c r="F101" s="529" t="s">
        <v>117</v>
      </c>
      <c r="G101" s="496" t="s">
        <v>289</v>
      </c>
      <c r="H101" s="497">
        <v>73</v>
      </c>
      <c r="I101" s="498" t="s">
        <v>260</v>
      </c>
      <c r="J101" s="497" t="s">
        <v>64</v>
      </c>
      <c r="K101" s="497"/>
      <c r="L101" s="390">
        <v>45887</v>
      </c>
      <c r="M101" s="410" t="s">
        <v>58</v>
      </c>
      <c r="N101" s="672">
        <v>37930</v>
      </c>
      <c r="O101" s="391" t="s">
        <v>58</v>
      </c>
      <c r="P101" s="974" t="s">
        <v>243</v>
      </c>
      <c r="Q101" s="500">
        <v>45887</v>
      </c>
      <c r="R101" s="624"/>
      <c r="S101" s="624"/>
      <c r="T101" s="624"/>
      <c r="U101" s="624"/>
      <c r="V101" s="501">
        <v>2649</v>
      </c>
      <c r="W101" s="842">
        <v>2678</v>
      </c>
      <c r="X101" s="501">
        <f t="shared" si="3"/>
        <v>-29</v>
      </c>
      <c r="Y101" s="511">
        <v>0</v>
      </c>
      <c r="Z101" s="502">
        <v>1</v>
      </c>
      <c r="AA101" s="510">
        <v>45895</v>
      </c>
      <c r="AB101" s="369">
        <v>1</v>
      </c>
      <c r="AC101" s="369">
        <v>1</v>
      </c>
      <c r="AD101" s="369">
        <v>1</v>
      </c>
      <c r="AE101" s="503" t="s">
        <v>290</v>
      </c>
      <c r="AF101" s="404"/>
    </row>
    <row r="102" spans="1:38" ht="24.75" customHeight="1">
      <c r="A102" s="851" t="s">
        <v>291</v>
      </c>
      <c r="B102" s="493" t="s">
        <v>116</v>
      </c>
      <c r="C102" s="505">
        <v>45899</v>
      </c>
      <c r="D102" s="495" t="s">
        <v>120</v>
      </c>
      <c r="E102" s="495">
        <v>45887</v>
      </c>
      <c r="F102" s="493" t="s">
        <v>124</v>
      </c>
      <c r="G102" s="496" t="s">
        <v>292</v>
      </c>
      <c r="H102" s="497">
        <v>84</v>
      </c>
      <c r="I102" s="498" t="s">
        <v>260</v>
      </c>
      <c r="J102" s="497" t="s">
        <v>64</v>
      </c>
      <c r="K102" s="497"/>
      <c r="L102" s="390">
        <v>45887</v>
      </c>
      <c r="M102" s="410" t="s">
        <v>58</v>
      </c>
      <c r="N102" s="672">
        <v>52110</v>
      </c>
      <c r="O102" s="391" t="s">
        <v>58</v>
      </c>
      <c r="P102" s="974" t="s">
        <v>243</v>
      </c>
      <c r="Q102" s="126">
        <v>45887</v>
      </c>
      <c r="R102" s="906"/>
      <c r="S102" s="624"/>
      <c r="T102" s="624"/>
      <c r="U102" s="624"/>
      <c r="V102" s="501">
        <v>4071</v>
      </c>
      <c r="W102" s="842">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260</v>
      </c>
      <c r="J103" s="545" t="s">
        <v>64</v>
      </c>
      <c r="K103" s="545"/>
      <c r="L103" s="546">
        <v>45870</v>
      </c>
      <c r="M103" s="545" t="s">
        <v>58</v>
      </c>
      <c r="N103" s="612">
        <v>49307.5</v>
      </c>
      <c r="O103" s="545" t="s">
        <v>58</v>
      </c>
      <c r="P103" s="845" t="s">
        <v>243</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260</v>
      </c>
      <c r="J104" s="545" t="s">
        <v>64</v>
      </c>
      <c r="K104" s="545"/>
      <c r="L104" s="546">
        <v>45870</v>
      </c>
      <c r="M104" s="545" t="s">
        <v>58</v>
      </c>
      <c r="N104" s="612">
        <v>12886.4</v>
      </c>
      <c r="O104" s="545" t="s">
        <v>58</v>
      </c>
      <c r="P104" s="846" t="s">
        <v>243</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260</v>
      </c>
      <c r="J105" s="545" t="s">
        <v>64</v>
      </c>
      <c r="K105" s="545"/>
      <c r="L105" s="546">
        <v>45790</v>
      </c>
      <c r="M105" s="545" t="s">
        <v>58</v>
      </c>
      <c r="N105" s="612">
        <v>63283</v>
      </c>
      <c r="O105" s="545" t="s">
        <v>58</v>
      </c>
      <c r="P105" s="845" t="s">
        <v>243</v>
      </c>
      <c r="Q105" s="500">
        <v>45790</v>
      </c>
      <c r="R105" s="500">
        <v>45813</v>
      </c>
      <c r="S105" s="500">
        <v>45814</v>
      </c>
      <c r="T105" s="500">
        <v>45828</v>
      </c>
      <c r="U105" s="500">
        <v>45846</v>
      </c>
      <c r="V105" s="501">
        <v>5776</v>
      </c>
      <c r="W105" s="842">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260</v>
      </c>
      <c r="J106" s="550" t="s">
        <v>64</v>
      </c>
      <c r="K106" s="550"/>
      <c r="L106" s="563">
        <v>45714</v>
      </c>
      <c r="M106" s="550" t="s">
        <v>58</v>
      </c>
      <c r="N106" s="614">
        <v>94170.5</v>
      </c>
      <c r="O106" s="550" t="s">
        <v>58</v>
      </c>
      <c r="P106" s="846" t="s">
        <v>243</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260</v>
      </c>
      <c r="J107" s="550" t="s">
        <v>64</v>
      </c>
      <c r="K107" s="550"/>
      <c r="L107" s="563">
        <v>45695</v>
      </c>
      <c r="M107" s="550" t="s">
        <v>58</v>
      </c>
      <c r="N107" s="615">
        <v>89698.5</v>
      </c>
      <c r="O107" s="550" t="s">
        <v>58</v>
      </c>
      <c r="P107" s="846" t="s">
        <v>243</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6" t="s">
        <v>243</v>
      </c>
      <c r="Q108" s="510">
        <v>45675</v>
      </c>
      <c r="R108" s="510">
        <v>45870</v>
      </c>
      <c r="S108" s="510">
        <v>45887</v>
      </c>
      <c r="T108" s="510"/>
      <c r="U108" s="500">
        <v>45894</v>
      </c>
      <c r="V108" s="41">
        <v>6526</v>
      </c>
      <c r="W108" s="842">
        <v>6217</v>
      </c>
      <c r="X108" s="501">
        <f t="shared" si="3"/>
        <v>309</v>
      </c>
      <c r="Y108" s="521">
        <v>0</v>
      </c>
      <c r="Z108" s="540">
        <v>0.95</v>
      </c>
      <c r="AA108" s="510">
        <v>45685</v>
      </c>
      <c r="AB108" s="502">
        <v>1</v>
      </c>
      <c r="AC108" s="502">
        <v>1</v>
      </c>
      <c r="AD108" s="502">
        <v>1</v>
      </c>
      <c r="AE108" s="178"/>
      <c r="AF108" s="404"/>
      <c r="AG108" s="43"/>
    </row>
    <row r="109" spans="1:38" ht="24.75" customHeight="1">
      <c r="A109" s="843" t="s">
        <v>314</v>
      </c>
      <c r="B109" s="494" t="s">
        <v>51</v>
      </c>
      <c r="C109" s="505">
        <v>45742</v>
      </c>
      <c r="D109" s="505" t="s">
        <v>315</v>
      </c>
      <c r="E109" s="451">
        <v>45680</v>
      </c>
      <c r="F109" s="504" t="s">
        <v>72</v>
      </c>
      <c r="G109" s="533" t="s">
        <v>316</v>
      </c>
      <c r="H109" s="507">
        <v>79</v>
      </c>
      <c r="I109" s="520" t="s">
        <v>313</v>
      </c>
      <c r="J109" s="507" t="s">
        <v>64</v>
      </c>
      <c r="K109" s="507"/>
      <c r="L109" s="493" t="s">
        <v>243</v>
      </c>
      <c r="M109" s="520" t="s">
        <v>58</v>
      </c>
      <c r="N109" s="609">
        <v>64790.5</v>
      </c>
      <c r="O109" s="520" t="s">
        <v>58</v>
      </c>
      <c r="P109" s="841" t="s">
        <v>243</v>
      </c>
      <c r="Q109" s="510">
        <v>45675</v>
      </c>
      <c r="R109" s="510"/>
      <c r="S109" s="510"/>
      <c r="T109" s="510"/>
      <c r="U109" s="510"/>
      <c r="V109" s="41">
        <v>4975</v>
      </c>
      <c r="W109" s="842">
        <v>4794</v>
      </c>
      <c r="X109" s="501">
        <f>SUM(V109-W109)</f>
        <v>181</v>
      </c>
      <c r="Y109" s="521">
        <v>0</v>
      </c>
      <c r="Z109" s="502">
        <v>0.96</v>
      </c>
      <c r="AA109" s="510">
        <v>45680</v>
      </c>
      <c r="AB109" s="369">
        <v>0</v>
      </c>
      <c r="AC109" s="369">
        <v>0</v>
      </c>
      <c r="AD109" s="369">
        <v>0</v>
      </c>
      <c r="AE109" s="178" t="s">
        <v>317</v>
      </c>
      <c r="AF109" s="404"/>
    </row>
    <row r="110" spans="1:38" ht="24.75" customHeight="1">
      <c r="A110" s="851"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243</v>
      </c>
      <c r="Q110" s="510">
        <v>45744</v>
      </c>
      <c r="R110" s="510"/>
      <c r="S110" s="510"/>
      <c r="T110" s="510"/>
      <c r="U110" s="510"/>
      <c r="V110" s="518">
        <v>4870</v>
      </c>
      <c r="W110" s="842">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1" t="s">
        <v>322</v>
      </c>
      <c r="B111" s="494" t="s">
        <v>51</v>
      </c>
      <c r="C111" s="495">
        <v>45991</v>
      </c>
      <c r="D111" s="495" t="s">
        <v>82</v>
      </c>
      <c r="E111" s="505">
        <v>45743</v>
      </c>
      <c r="F111" s="504" t="s">
        <v>78</v>
      </c>
      <c r="G111" s="506" t="s">
        <v>323</v>
      </c>
      <c r="H111" s="507">
        <v>60</v>
      </c>
      <c r="I111" s="498" t="s">
        <v>260</v>
      </c>
      <c r="J111" s="497" t="s">
        <v>64</v>
      </c>
      <c r="K111" s="508"/>
      <c r="L111" s="505">
        <v>45741</v>
      </c>
      <c r="M111" s="497" t="s">
        <v>58</v>
      </c>
      <c r="N111" s="609">
        <v>47849</v>
      </c>
      <c r="O111" s="497" t="s">
        <v>58</v>
      </c>
      <c r="P111" s="841" t="s">
        <v>243</v>
      </c>
      <c r="Q111" s="510">
        <v>45744</v>
      </c>
      <c r="R111" s="510"/>
      <c r="S111" s="510"/>
      <c r="T111" s="510"/>
      <c r="U111" s="510"/>
      <c r="V111" s="41">
        <v>4194</v>
      </c>
      <c r="W111" s="842">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7">
        <v>22755.7</v>
      </c>
      <c r="O112" s="548" t="s">
        <v>58</v>
      </c>
      <c r="P112" s="841" t="s">
        <v>243</v>
      </c>
      <c r="Q112" s="510">
        <v>45693</v>
      </c>
      <c r="R112" s="510">
        <v>45853</v>
      </c>
      <c r="S112" s="510">
        <v>45861</v>
      </c>
      <c r="T112" s="510">
        <v>45861</v>
      </c>
      <c r="U112" s="510"/>
      <c r="V112" s="41">
        <v>1735</v>
      </c>
      <c r="W112" s="842">
        <v>1718</v>
      </c>
      <c r="X112" s="501">
        <f>SUM(V112-W112)</f>
        <v>17</v>
      </c>
      <c r="Y112" s="521">
        <v>0</v>
      </c>
      <c r="Z112" s="502">
        <v>1</v>
      </c>
      <c r="AA112" s="510">
        <v>45729</v>
      </c>
      <c r="AB112" s="502">
        <v>1</v>
      </c>
      <c r="AC112" s="502">
        <v>1</v>
      </c>
      <c r="AD112" s="502">
        <v>1</v>
      </c>
      <c r="AE112" s="178" t="s">
        <v>326</v>
      </c>
      <c r="AF112" s="404"/>
    </row>
    <row r="113" spans="1:32" ht="24.75" customHeight="1">
      <c r="A113" s="848" t="s">
        <v>327</v>
      </c>
      <c r="B113" s="494" t="s">
        <v>51</v>
      </c>
      <c r="C113" s="495">
        <v>45833</v>
      </c>
      <c r="D113" s="451" t="s">
        <v>328</v>
      </c>
      <c r="E113" s="451" t="s">
        <v>53</v>
      </c>
      <c r="F113" s="451" t="s">
        <v>329</v>
      </c>
      <c r="G113" s="533" t="s">
        <v>330</v>
      </c>
      <c r="H113" s="520">
        <v>0</v>
      </c>
      <c r="I113" s="498" t="s">
        <v>260</v>
      </c>
      <c r="J113" s="520" t="s">
        <v>64</v>
      </c>
      <c r="K113" s="520"/>
      <c r="L113" s="493" t="s">
        <v>243</v>
      </c>
      <c r="M113" s="520" t="s">
        <v>58</v>
      </c>
      <c r="N113" s="610">
        <v>289634.75</v>
      </c>
      <c r="O113" s="520" t="s">
        <v>58</v>
      </c>
      <c r="P113" s="841" t="s">
        <v>243</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4" t="s">
        <v>19</v>
      </c>
      <c r="B117" s="754" t="s">
        <v>20</v>
      </c>
      <c r="C117" s="754" t="s">
        <v>21</v>
      </c>
      <c r="D117" s="754" t="s">
        <v>22</v>
      </c>
      <c r="E117" s="754" t="s">
        <v>23</v>
      </c>
      <c r="F117" s="754" t="s">
        <v>24</v>
      </c>
      <c r="G117" s="754" t="s">
        <v>25</v>
      </c>
      <c r="H117" s="754" t="s">
        <v>26</v>
      </c>
      <c r="I117" s="754" t="s">
        <v>27</v>
      </c>
      <c r="J117" s="754" t="s">
        <v>28</v>
      </c>
      <c r="K117" s="754" t="s">
        <v>29</v>
      </c>
      <c r="L117" s="754" t="s">
        <v>30</v>
      </c>
      <c r="M117" s="754" t="s">
        <v>31</v>
      </c>
      <c r="N117" s="755" t="s">
        <v>32</v>
      </c>
      <c r="O117" s="754" t="s">
        <v>33</v>
      </c>
      <c r="P117" s="754" t="s">
        <v>34</v>
      </c>
      <c r="Q117" s="756" t="s">
        <v>35</v>
      </c>
      <c r="R117" s="756" t="s">
        <v>36</v>
      </c>
      <c r="S117" s="756" t="s">
        <v>37</v>
      </c>
      <c r="T117" s="756" t="s">
        <v>38</v>
      </c>
      <c r="U117" s="757" t="s">
        <v>39</v>
      </c>
      <c r="V117" s="758" t="s">
        <v>40</v>
      </c>
      <c r="W117" s="756" t="s">
        <v>41</v>
      </c>
      <c r="X117" s="756" t="s">
        <v>42</v>
      </c>
      <c r="Y117" s="756" t="s">
        <v>43</v>
      </c>
      <c r="Z117" s="756" t="s">
        <v>44</v>
      </c>
      <c r="AA117" s="756" t="s">
        <v>45</v>
      </c>
      <c r="AB117" s="759" t="s">
        <v>46</v>
      </c>
      <c r="AC117" s="756" t="s">
        <v>47</v>
      </c>
      <c r="AD117" s="756" t="s">
        <v>48</v>
      </c>
      <c r="AE117" s="760" t="s">
        <v>49</v>
      </c>
    </row>
    <row r="118" spans="1:32" ht="24.75" customHeight="1">
      <c r="A118" s="696" t="s">
        <v>333</v>
      </c>
      <c r="B118" s="765" t="s">
        <v>210</v>
      </c>
      <c r="C118" s="697">
        <v>45807</v>
      </c>
      <c r="D118" s="697" t="s">
        <v>334</v>
      </c>
      <c r="E118" s="697">
        <v>45706</v>
      </c>
      <c r="F118" s="682" t="s">
        <v>213</v>
      </c>
      <c r="G118" s="766" t="s">
        <v>335</v>
      </c>
      <c r="H118" s="698">
        <v>56</v>
      </c>
      <c r="I118" s="767" t="s">
        <v>260</v>
      </c>
      <c r="J118" s="698" t="s">
        <v>64</v>
      </c>
      <c r="K118" s="698"/>
      <c r="L118" s="699">
        <v>45701</v>
      </c>
      <c r="M118" s="768" t="s">
        <v>58</v>
      </c>
      <c r="N118" s="700">
        <v>55089</v>
      </c>
      <c r="O118" s="767" t="s">
        <v>58</v>
      </c>
      <c r="P118" s="701" t="s">
        <v>243</v>
      </c>
      <c r="Q118" s="702">
        <v>45709</v>
      </c>
      <c r="R118" s="702"/>
      <c r="S118" s="702"/>
      <c r="T118" s="702"/>
      <c r="U118" s="88" t="s">
        <v>336</v>
      </c>
      <c r="V118" s="703">
        <v>4836</v>
      </c>
      <c r="W118" s="704">
        <v>5095</v>
      </c>
      <c r="X118" s="108">
        <f t="shared" ref="X118:X119" si="5">SUM(V118-W118)</f>
        <v>-259</v>
      </c>
      <c r="Y118" s="769">
        <v>0</v>
      </c>
      <c r="Z118" s="770">
        <v>1.05</v>
      </c>
      <c r="AA118" s="705">
        <v>45741</v>
      </c>
      <c r="AB118" s="706">
        <v>1</v>
      </c>
      <c r="AC118" s="706">
        <v>1</v>
      </c>
      <c r="AD118" s="706">
        <v>1</v>
      </c>
      <c r="AE118" s="771" t="s">
        <v>337</v>
      </c>
    </row>
    <row r="119" spans="1:32" ht="24.75" customHeight="1">
      <c r="A119" s="707" t="s">
        <v>338</v>
      </c>
      <c r="B119" s="772" t="s">
        <v>210</v>
      </c>
      <c r="C119" s="708">
        <v>45807</v>
      </c>
      <c r="D119" s="709" t="s">
        <v>61</v>
      </c>
      <c r="E119" s="710" t="s">
        <v>53</v>
      </c>
      <c r="F119" s="709" t="s">
        <v>311</v>
      </c>
      <c r="G119" s="773" t="s">
        <v>339</v>
      </c>
      <c r="H119" s="711">
        <v>84</v>
      </c>
      <c r="I119" s="774" t="s">
        <v>260</v>
      </c>
      <c r="J119" s="712" t="s">
        <v>64</v>
      </c>
      <c r="K119" s="713"/>
      <c r="L119" s="714">
        <v>45716</v>
      </c>
      <c r="M119" s="715" t="s">
        <v>58</v>
      </c>
      <c r="N119" s="716">
        <v>2812.95</v>
      </c>
      <c r="O119" s="712" t="s">
        <v>58</v>
      </c>
      <c r="P119" s="701" t="s">
        <v>243</v>
      </c>
      <c r="Q119" s="705">
        <v>45792</v>
      </c>
      <c r="R119" s="717"/>
      <c r="S119" s="717"/>
      <c r="T119" s="717"/>
      <c r="U119" s="88" t="s">
        <v>336</v>
      </c>
      <c r="V119" s="703">
        <v>285</v>
      </c>
      <c r="W119" s="718">
        <v>285</v>
      </c>
      <c r="X119" s="108">
        <f t="shared" si="5"/>
        <v>0</v>
      </c>
      <c r="Y119" s="719">
        <v>3451</v>
      </c>
      <c r="Z119" s="775">
        <v>0</v>
      </c>
      <c r="AA119" s="705">
        <v>45798</v>
      </c>
      <c r="AB119" s="775">
        <v>1</v>
      </c>
      <c r="AC119" s="775">
        <v>1</v>
      </c>
      <c r="AD119" s="775">
        <v>1</v>
      </c>
      <c r="AE119" s="776"/>
    </row>
    <row r="120" spans="1:32" ht="24.75" customHeight="1">
      <c r="A120" s="838" t="s">
        <v>340</v>
      </c>
      <c r="B120" s="494" t="s">
        <v>51</v>
      </c>
      <c r="C120" s="505">
        <v>45742</v>
      </c>
      <c r="D120" s="504" t="s">
        <v>341</v>
      </c>
      <c r="E120" s="505">
        <v>45708</v>
      </c>
      <c r="F120" s="451" t="s">
        <v>78</v>
      </c>
      <c r="G120" s="506" t="s">
        <v>342</v>
      </c>
      <c r="H120" s="507">
        <v>0</v>
      </c>
      <c r="I120" s="507" t="s">
        <v>260</v>
      </c>
      <c r="J120" s="507" t="s">
        <v>64</v>
      </c>
      <c r="K120" s="507"/>
      <c r="L120" s="538">
        <v>45714</v>
      </c>
      <c r="M120" s="844" t="s">
        <v>58</v>
      </c>
      <c r="N120" s="609">
        <v>93462.85</v>
      </c>
      <c r="O120" s="507" t="s">
        <v>58</v>
      </c>
      <c r="P120" s="837" t="s">
        <v>243</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3" t="s">
        <v>343</v>
      </c>
      <c r="B121" s="968" t="s">
        <v>116</v>
      </c>
      <c r="C121" s="505">
        <v>45899</v>
      </c>
      <c r="D121" s="495" t="s">
        <v>77</v>
      </c>
      <c r="E121" s="495">
        <v>45876</v>
      </c>
      <c r="F121" s="495" t="s">
        <v>124</v>
      </c>
      <c r="G121" s="969"/>
      <c r="H121" s="497">
        <v>0</v>
      </c>
      <c r="I121" s="933" t="s">
        <v>260</v>
      </c>
      <c r="J121" s="497" t="s">
        <v>64</v>
      </c>
      <c r="K121" s="497"/>
      <c r="L121" s="390">
        <v>45876</v>
      </c>
      <c r="M121" s="391" t="s">
        <v>58</v>
      </c>
      <c r="N121" s="672">
        <v>1462.85</v>
      </c>
      <c r="O121" s="391" t="s">
        <v>58</v>
      </c>
      <c r="P121" s="676" t="s">
        <v>243</v>
      </c>
      <c r="Q121" s="500">
        <v>45876</v>
      </c>
      <c r="R121" s="565"/>
      <c r="S121" s="565"/>
      <c r="T121" s="510"/>
      <c r="U121" s="88" t="s">
        <v>336</v>
      </c>
      <c r="V121" s="970">
        <v>116</v>
      </c>
      <c r="W121" s="859">
        <v>130</v>
      </c>
      <c r="X121" s="501">
        <f>SUM(V121-W121)</f>
        <v>-14</v>
      </c>
      <c r="Y121" s="501">
        <v>0</v>
      </c>
      <c r="Z121" s="934">
        <v>1</v>
      </c>
      <c r="AA121" s="510">
        <v>45896</v>
      </c>
      <c r="AB121" s="934">
        <v>1</v>
      </c>
      <c r="AC121" s="934">
        <v>1</v>
      </c>
      <c r="AD121" s="934">
        <v>1</v>
      </c>
      <c r="AE121" s="940" t="s">
        <v>344</v>
      </c>
    </row>
    <row r="122" spans="1:32" ht="24.75" customHeight="1">
      <c r="A122" s="542" t="s">
        <v>345</v>
      </c>
      <c r="B122" s="530" t="s">
        <v>116</v>
      </c>
      <c r="C122" s="538">
        <v>45899</v>
      </c>
      <c r="D122" s="546" t="s">
        <v>120</v>
      </c>
      <c r="E122" s="546">
        <v>45882</v>
      </c>
      <c r="F122" s="553" t="s">
        <v>117</v>
      </c>
      <c r="G122" s="544"/>
      <c r="H122" s="545">
        <v>0</v>
      </c>
      <c r="I122" s="554" t="s">
        <v>260</v>
      </c>
      <c r="J122" s="545" t="s">
        <v>64</v>
      </c>
      <c r="K122" s="545"/>
      <c r="L122" s="546">
        <v>45882</v>
      </c>
      <c r="M122" s="545" t="s">
        <v>58</v>
      </c>
      <c r="N122" s="612">
        <v>13056.5</v>
      </c>
      <c r="O122" s="545" t="s">
        <v>58</v>
      </c>
      <c r="P122" s="559" t="s">
        <v>243</v>
      </c>
      <c r="Q122" s="500">
        <v>45882</v>
      </c>
      <c r="R122" s="565"/>
      <c r="S122" s="565"/>
      <c r="T122" s="510"/>
      <c r="U122" s="88" t="s">
        <v>336</v>
      </c>
      <c r="V122" s="438">
        <v>1100</v>
      </c>
      <c r="W122" s="859">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260</v>
      </c>
      <c r="J123" s="545" t="s">
        <v>64</v>
      </c>
      <c r="K123" s="545"/>
      <c r="L123" s="546">
        <v>45868</v>
      </c>
      <c r="M123" s="545" t="s">
        <v>58</v>
      </c>
      <c r="N123" s="612">
        <v>14179.65</v>
      </c>
      <c r="O123" s="545" t="s">
        <v>58</v>
      </c>
      <c r="P123" s="559" t="s">
        <v>243</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1" t="s">
        <v>124</v>
      </c>
      <c r="G124" s="642" t="s">
        <v>351</v>
      </c>
      <c r="H124" s="545">
        <v>0</v>
      </c>
      <c r="I124" s="545" t="s">
        <v>260</v>
      </c>
      <c r="J124" s="545" t="s">
        <v>64</v>
      </c>
      <c r="K124" s="545"/>
      <c r="L124" s="546">
        <v>45853</v>
      </c>
      <c r="M124" s="545" t="s">
        <v>58</v>
      </c>
      <c r="N124" s="612">
        <v>3190.5</v>
      </c>
      <c r="O124" s="545" t="s">
        <v>58</v>
      </c>
      <c r="P124" s="551" t="s">
        <v>243</v>
      </c>
      <c r="Q124" s="500">
        <v>45853</v>
      </c>
      <c r="R124" s="565"/>
      <c r="S124" s="565"/>
      <c r="T124" s="510"/>
      <c r="U124" s="88" t="s">
        <v>336</v>
      </c>
      <c r="V124" s="938">
        <v>581</v>
      </c>
      <c r="W124" s="932">
        <v>581</v>
      </c>
      <c r="X124" s="501">
        <f>SUM(V124-W124)</f>
        <v>0</v>
      </c>
      <c r="Y124" s="501">
        <v>1200</v>
      </c>
      <c r="Z124" s="934">
        <v>1</v>
      </c>
      <c r="AA124" s="510">
        <v>45868</v>
      </c>
      <c r="AB124" s="369">
        <v>1</v>
      </c>
      <c r="AC124" s="369">
        <v>1</v>
      </c>
      <c r="AD124" s="369">
        <v>1</v>
      </c>
      <c r="AE124" s="971" t="s">
        <v>352</v>
      </c>
    </row>
    <row r="125" spans="1:32" ht="24.75" customHeight="1">
      <c r="A125" s="542" t="s">
        <v>353</v>
      </c>
      <c r="B125" s="530" t="s">
        <v>116</v>
      </c>
      <c r="C125" s="538">
        <v>45868</v>
      </c>
      <c r="D125" s="546" t="s">
        <v>77</v>
      </c>
      <c r="E125" s="553">
        <v>45839</v>
      </c>
      <c r="F125" s="546" t="s">
        <v>124</v>
      </c>
      <c r="G125" s="549" t="s">
        <v>354</v>
      </c>
      <c r="H125" s="118">
        <v>0</v>
      </c>
      <c r="I125" s="118" t="s">
        <v>260</v>
      </c>
      <c r="J125" s="118" t="s">
        <v>64</v>
      </c>
      <c r="K125" s="728"/>
      <c r="L125" s="560">
        <v>45838</v>
      </c>
      <c r="M125" s="118" t="s">
        <v>58</v>
      </c>
      <c r="N125" s="613">
        <v>12586.25</v>
      </c>
      <c r="O125" s="118" t="s">
        <v>58</v>
      </c>
      <c r="P125" s="559" t="s">
        <v>243</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3" t="s">
        <v>356</v>
      </c>
      <c r="B126" s="493" t="s">
        <v>116</v>
      </c>
      <c r="C126" s="505">
        <v>45899</v>
      </c>
      <c r="D126" s="529" t="s">
        <v>77</v>
      </c>
      <c r="E126" s="529">
        <v>45882</v>
      </c>
      <c r="F126" s="493" t="s">
        <v>124</v>
      </c>
      <c r="G126" s="764" t="s">
        <v>357</v>
      </c>
      <c r="H126" s="497">
        <v>0</v>
      </c>
      <c r="I126" s="498" t="s">
        <v>260</v>
      </c>
      <c r="J126" s="497" t="s">
        <v>64</v>
      </c>
      <c r="K126" s="497"/>
      <c r="L126" s="495" t="s">
        <v>53</v>
      </c>
      <c r="M126" s="497" t="s">
        <v>58</v>
      </c>
      <c r="N126" s="608">
        <v>18903.7</v>
      </c>
      <c r="O126" s="497" t="s">
        <v>58</v>
      </c>
      <c r="P126" s="837" t="s">
        <v>243</v>
      </c>
      <c r="Q126" s="500">
        <v>45882</v>
      </c>
      <c r="R126" s="500"/>
      <c r="S126" s="500"/>
      <c r="T126" s="500"/>
      <c r="U126" s="88" t="s">
        <v>336</v>
      </c>
      <c r="V126" s="501">
        <v>575</v>
      </c>
      <c r="W126" s="539">
        <v>575</v>
      </c>
      <c r="X126" s="108">
        <f>SUM(V126-W126)</f>
        <v>0</v>
      </c>
      <c r="Y126" s="1003">
        <v>0</v>
      </c>
      <c r="Z126" s="934">
        <v>1</v>
      </c>
      <c r="AA126" s="510">
        <v>45887</v>
      </c>
      <c r="AB126" s="369">
        <v>1</v>
      </c>
      <c r="AC126" s="369">
        <v>1</v>
      </c>
      <c r="AD126" s="369">
        <v>1</v>
      </c>
      <c r="AE126" s="330" t="s">
        <v>358</v>
      </c>
    </row>
    <row r="127" spans="1:32" ht="24.75" customHeight="1">
      <c r="A127" s="923" t="s">
        <v>359</v>
      </c>
      <c r="B127" s="493" t="s">
        <v>116</v>
      </c>
      <c r="C127" s="505">
        <v>45899</v>
      </c>
      <c r="D127" s="495" t="s">
        <v>77</v>
      </c>
      <c r="E127" s="505">
        <v>45806</v>
      </c>
      <c r="F127" s="493" t="s">
        <v>124</v>
      </c>
      <c r="G127" s="1004" t="s">
        <v>360</v>
      </c>
      <c r="H127" s="497">
        <v>0</v>
      </c>
      <c r="I127" s="933" t="s">
        <v>260</v>
      </c>
      <c r="J127" s="497" t="s">
        <v>64</v>
      </c>
      <c r="K127" s="497"/>
      <c r="L127" s="495" t="s">
        <v>361</v>
      </c>
      <c r="M127" s="497" t="s">
        <v>58</v>
      </c>
      <c r="N127" s="608">
        <v>21888.65</v>
      </c>
      <c r="O127" s="497" t="s">
        <v>58</v>
      </c>
      <c r="P127" s="837" t="s">
        <v>243</v>
      </c>
      <c r="Q127" s="500">
        <v>45824</v>
      </c>
      <c r="R127" s="500" t="s">
        <v>277</v>
      </c>
      <c r="S127" s="500"/>
      <c r="T127" s="500"/>
      <c r="U127" s="88" t="s">
        <v>336</v>
      </c>
      <c r="V127" s="501">
        <v>1669</v>
      </c>
      <c r="W127" s="539">
        <v>1701</v>
      </c>
      <c r="X127" s="501">
        <f>SUM(V127-W127)</f>
        <v>-32</v>
      </c>
      <c r="Y127" s="1003">
        <v>0</v>
      </c>
      <c r="Z127" s="934">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260</v>
      </c>
      <c r="J128" s="545" t="s">
        <v>57</v>
      </c>
      <c r="K128" s="545"/>
      <c r="L128" s="546">
        <v>45874</v>
      </c>
      <c r="M128" s="545" t="s">
        <v>58</v>
      </c>
      <c r="N128" s="612">
        <v>11894.25</v>
      </c>
      <c r="O128" s="545" t="s">
        <v>58</v>
      </c>
      <c r="P128" s="559" t="s">
        <v>243</v>
      </c>
      <c r="Q128" s="500">
        <v>45873</v>
      </c>
      <c r="R128" s="500"/>
      <c r="S128" s="500"/>
      <c r="T128" s="500"/>
      <c r="U128" s="88" t="s">
        <v>336</v>
      </c>
      <c r="V128" s="438">
        <v>1471</v>
      </c>
      <c r="W128" s="859">
        <v>1437</v>
      </c>
      <c r="X128" s="501">
        <f t="shared" ref="X128" si="7">SUM(V128-W128)</f>
        <v>34</v>
      </c>
      <c r="Y128" s="501">
        <v>0</v>
      </c>
      <c r="Z128" s="502">
        <v>0.98</v>
      </c>
      <c r="AA128" s="510">
        <v>45881</v>
      </c>
      <c r="AB128" s="369">
        <v>1</v>
      </c>
      <c r="AC128" s="369">
        <v>1</v>
      </c>
      <c r="AD128" s="369">
        <v>1</v>
      </c>
      <c r="AE128" s="578"/>
    </row>
    <row r="129" spans="1:32" ht="24.75" customHeight="1">
      <c r="A129" s="726" t="s">
        <v>364</v>
      </c>
      <c r="B129" s="727" t="s">
        <v>116</v>
      </c>
      <c r="C129" s="714">
        <v>45787</v>
      </c>
      <c r="D129" s="779" t="s">
        <v>120</v>
      </c>
      <c r="E129" s="699">
        <v>45763</v>
      </c>
      <c r="F129" s="779" t="s">
        <v>117</v>
      </c>
      <c r="G129" s="753" t="s">
        <v>365</v>
      </c>
      <c r="H129" s="728">
        <v>0</v>
      </c>
      <c r="I129" s="782" t="s">
        <v>260</v>
      </c>
      <c r="J129" s="728" t="s">
        <v>64</v>
      </c>
      <c r="K129" s="728"/>
      <c r="L129" s="727" t="s">
        <v>243</v>
      </c>
      <c r="M129" s="728" t="s">
        <v>58</v>
      </c>
      <c r="N129" s="729">
        <v>3707.3</v>
      </c>
      <c r="O129" s="728" t="s">
        <v>58</v>
      </c>
      <c r="P129" s="731" t="s">
        <v>243</v>
      </c>
      <c r="Q129" s="702">
        <v>45763</v>
      </c>
      <c r="R129" s="702">
        <v>45817</v>
      </c>
      <c r="S129" s="702">
        <v>45818</v>
      </c>
      <c r="T129" s="702">
        <v>45818</v>
      </c>
      <c r="U129" s="88" t="s">
        <v>336</v>
      </c>
      <c r="V129" s="627">
        <v>143</v>
      </c>
      <c r="W129" s="718">
        <v>143</v>
      </c>
      <c r="X129" s="108">
        <f t="shared" ref="X129:X145" si="8">SUM(V129-W129)</f>
        <v>0</v>
      </c>
      <c r="Y129" s="769">
        <v>0</v>
      </c>
      <c r="Z129" s="775">
        <v>1</v>
      </c>
      <c r="AA129" s="705">
        <v>45768</v>
      </c>
      <c r="AB129" s="724">
        <v>0</v>
      </c>
      <c r="AC129" s="724">
        <v>0</v>
      </c>
      <c r="AD129" s="724">
        <v>1</v>
      </c>
      <c r="AE129" s="725" t="s">
        <v>366</v>
      </c>
    </row>
    <row r="130" spans="1:32" ht="24.75" customHeight="1">
      <c r="A130" s="726" t="s">
        <v>367</v>
      </c>
      <c r="B130" s="786" t="s">
        <v>51</v>
      </c>
      <c r="C130" s="699">
        <v>45807</v>
      </c>
      <c r="D130" s="733" t="s">
        <v>120</v>
      </c>
      <c r="E130" s="699">
        <v>45727</v>
      </c>
      <c r="F130" s="733" t="s">
        <v>86</v>
      </c>
      <c r="G130" s="787" t="s">
        <v>368</v>
      </c>
      <c r="H130" s="715">
        <v>90</v>
      </c>
      <c r="I130" s="715" t="s">
        <v>243</v>
      </c>
      <c r="J130" s="715" t="s">
        <v>64</v>
      </c>
      <c r="K130" s="734"/>
      <c r="L130" s="699">
        <v>45728</v>
      </c>
      <c r="M130" s="715" t="s">
        <v>58</v>
      </c>
      <c r="N130" s="735">
        <v>82979.5</v>
      </c>
      <c r="O130" s="715" t="s">
        <v>58</v>
      </c>
      <c r="P130" s="731" t="s">
        <v>243</v>
      </c>
      <c r="Q130" s="705">
        <v>45728</v>
      </c>
      <c r="R130" s="705">
        <v>45821</v>
      </c>
      <c r="S130" s="705">
        <v>45828</v>
      </c>
      <c r="T130" s="705"/>
      <c r="U130" s="88" t="s">
        <v>336</v>
      </c>
      <c r="V130" s="703">
        <v>6524</v>
      </c>
      <c r="W130" s="704">
        <v>6524</v>
      </c>
      <c r="X130" s="108">
        <f t="shared" si="8"/>
        <v>0</v>
      </c>
      <c r="Y130" s="717">
        <v>0</v>
      </c>
      <c r="Z130" s="775">
        <v>1</v>
      </c>
      <c r="AA130" s="705">
        <v>45740</v>
      </c>
      <c r="AB130" s="775">
        <v>1</v>
      </c>
      <c r="AC130" s="775">
        <v>1</v>
      </c>
      <c r="AD130" s="775">
        <v>1</v>
      </c>
      <c r="AE130" s="788" t="s">
        <v>369</v>
      </c>
    </row>
    <row r="131" spans="1:32" ht="24.75" customHeight="1">
      <c r="A131" s="726" t="s">
        <v>370</v>
      </c>
      <c r="B131" s="786" t="s">
        <v>51</v>
      </c>
      <c r="C131" s="699">
        <v>45772</v>
      </c>
      <c r="D131" s="733" t="s">
        <v>371</v>
      </c>
      <c r="E131" s="699">
        <v>45716</v>
      </c>
      <c r="F131" s="733" t="s">
        <v>372</v>
      </c>
      <c r="G131" s="787" t="s">
        <v>373</v>
      </c>
      <c r="H131" s="715">
        <v>56</v>
      </c>
      <c r="I131" s="715" t="s">
        <v>260</v>
      </c>
      <c r="J131" s="715" t="s">
        <v>64</v>
      </c>
      <c r="K131" s="715"/>
      <c r="L131" s="714">
        <v>45716</v>
      </c>
      <c r="M131" s="715" t="s">
        <v>58</v>
      </c>
      <c r="N131" s="735">
        <v>45321.5</v>
      </c>
      <c r="O131" s="715" t="s">
        <v>58</v>
      </c>
      <c r="P131" s="731" t="s">
        <v>243</v>
      </c>
      <c r="Q131" s="705">
        <v>45722</v>
      </c>
      <c r="R131" s="705">
        <v>45867</v>
      </c>
      <c r="S131" s="705">
        <v>45874</v>
      </c>
      <c r="T131" s="705"/>
      <c r="U131" s="88" t="s">
        <v>336</v>
      </c>
      <c r="V131" s="703">
        <v>3642</v>
      </c>
      <c r="W131" s="704">
        <v>3666</v>
      </c>
      <c r="X131" s="108">
        <f t="shared" si="8"/>
        <v>-24</v>
      </c>
      <c r="Y131" s="736">
        <v>0</v>
      </c>
      <c r="Z131" s="775">
        <v>1</v>
      </c>
      <c r="AA131" s="705">
        <v>45734</v>
      </c>
      <c r="AB131" s="775">
        <v>1</v>
      </c>
      <c r="AC131" s="775">
        <v>1</v>
      </c>
      <c r="AD131" s="775">
        <v>1</v>
      </c>
      <c r="AE131" s="776"/>
    </row>
    <row r="132" spans="1:32" ht="24.75" customHeight="1">
      <c r="A132" s="726" t="s">
        <v>374</v>
      </c>
      <c r="B132" s="786" t="s">
        <v>51</v>
      </c>
      <c r="C132" s="779">
        <v>45838</v>
      </c>
      <c r="D132" s="733" t="s">
        <v>371</v>
      </c>
      <c r="E132" s="699">
        <v>45727</v>
      </c>
      <c r="F132" s="733" t="s">
        <v>372</v>
      </c>
      <c r="G132" s="787" t="s">
        <v>375</v>
      </c>
      <c r="H132" s="715">
        <v>71</v>
      </c>
      <c r="I132" s="789" t="s">
        <v>260</v>
      </c>
      <c r="J132" s="715" t="s">
        <v>64</v>
      </c>
      <c r="K132" s="734"/>
      <c r="L132" s="699">
        <v>45728</v>
      </c>
      <c r="M132" s="715" t="s">
        <v>58</v>
      </c>
      <c r="N132" s="735">
        <v>60843.5</v>
      </c>
      <c r="O132" s="715" t="s">
        <v>58</v>
      </c>
      <c r="P132" s="731" t="s">
        <v>243</v>
      </c>
      <c r="Q132" s="705">
        <v>45722</v>
      </c>
      <c r="R132" s="705"/>
      <c r="S132" s="705"/>
      <c r="T132" s="705"/>
      <c r="U132" s="88" t="s">
        <v>336</v>
      </c>
      <c r="V132" s="790">
        <v>4979</v>
      </c>
      <c r="W132" s="704">
        <v>5020</v>
      </c>
      <c r="X132" s="108">
        <f t="shared" si="8"/>
        <v>-41</v>
      </c>
      <c r="Y132" s="717">
        <v>0</v>
      </c>
      <c r="Z132" s="775">
        <v>1.01</v>
      </c>
      <c r="AA132" s="705">
        <v>45741</v>
      </c>
      <c r="AB132" s="775">
        <v>1</v>
      </c>
      <c r="AC132" s="775">
        <v>1</v>
      </c>
      <c r="AD132" s="775">
        <v>1</v>
      </c>
      <c r="AE132" s="776"/>
    </row>
    <row r="133" spans="1:32" ht="24.75" customHeight="1">
      <c r="A133" s="791" t="s">
        <v>376</v>
      </c>
      <c r="B133" s="792" t="s">
        <v>51</v>
      </c>
      <c r="C133" s="697">
        <v>45772</v>
      </c>
      <c r="D133" s="697" t="s">
        <v>371</v>
      </c>
      <c r="E133" s="793">
        <v>45686</v>
      </c>
      <c r="F133" s="682" t="s">
        <v>372</v>
      </c>
      <c r="G133" s="794" t="s">
        <v>377</v>
      </c>
      <c r="H133" s="767">
        <v>77</v>
      </c>
      <c r="I133" s="777" t="s">
        <v>260</v>
      </c>
      <c r="J133" s="767" t="s">
        <v>64</v>
      </c>
      <c r="K133" s="767"/>
      <c r="L133" s="795">
        <v>45686</v>
      </c>
      <c r="M133" s="767" t="s">
        <v>58</v>
      </c>
      <c r="N133" s="796">
        <v>61924</v>
      </c>
      <c r="O133" s="767" t="s">
        <v>58</v>
      </c>
      <c r="P133" s="701" t="s">
        <v>243</v>
      </c>
      <c r="Q133" s="705">
        <v>45692</v>
      </c>
      <c r="R133" s="705">
        <v>45847</v>
      </c>
      <c r="S133" s="705">
        <v>45852</v>
      </c>
      <c r="T133" s="705"/>
      <c r="U133" s="88" t="s">
        <v>378</v>
      </c>
      <c r="V133" s="797">
        <v>5005</v>
      </c>
      <c r="W133" s="784">
        <v>4996</v>
      </c>
      <c r="X133" s="108">
        <f t="shared" si="8"/>
        <v>9</v>
      </c>
      <c r="Y133" s="769">
        <v>0</v>
      </c>
      <c r="Z133" s="775">
        <v>1</v>
      </c>
      <c r="AA133" s="705">
        <v>45708</v>
      </c>
      <c r="AB133" s="775">
        <v>1</v>
      </c>
      <c r="AC133" s="775">
        <v>1</v>
      </c>
      <c r="AD133" s="775">
        <v>1</v>
      </c>
      <c r="AE133" s="737" t="s">
        <v>379</v>
      </c>
    </row>
    <row r="134" spans="1:32" ht="24.75" customHeight="1">
      <c r="A134" s="798" t="s">
        <v>380</v>
      </c>
      <c r="B134" s="786" t="s">
        <v>51</v>
      </c>
      <c r="C134" s="699">
        <v>45772</v>
      </c>
      <c r="D134" s="699" t="s">
        <v>120</v>
      </c>
      <c r="E134" s="799">
        <v>45685</v>
      </c>
      <c r="F134" s="733" t="s">
        <v>86</v>
      </c>
      <c r="G134" s="800" t="s">
        <v>381</v>
      </c>
      <c r="H134" s="789">
        <v>81</v>
      </c>
      <c r="I134" s="782" t="s">
        <v>260</v>
      </c>
      <c r="J134" s="789" t="s">
        <v>64</v>
      </c>
      <c r="K134" s="789"/>
      <c r="L134" s="799">
        <v>45699</v>
      </c>
      <c r="M134" s="789" t="s">
        <v>58</v>
      </c>
      <c r="N134" s="801">
        <v>73583.5</v>
      </c>
      <c r="O134" s="789" t="s">
        <v>58</v>
      </c>
      <c r="P134" s="731" t="s">
        <v>243</v>
      </c>
      <c r="Q134" s="705">
        <v>45691</v>
      </c>
      <c r="R134" s="705">
        <v>45896</v>
      </c>
      <c r="S134" s="705">
        <v>45910</v>
      </c>
      <c r="T134" s="705">
        <v>45910</v>
      </c>
      <c r="U134" s="88" t="s">
        <v>336</v>
      </c>
      <c r="V134" s="797">
        <v>6205</v>
      </c>
      <c r="W134" s="784">
        <v>6190</v>
      </c>
      <c r="X134" s="108">
        <f t="shared" si="8"/>
        <v>15</v>
      </c>
      <c r="Y134" s="769">
        <v>0</v>
      </c>
      <c r="Z134" s="775">
        <v>1</v>
      </c>
      <c r="AA134" s="705">
        <v>45699</v>
      </c>
      <c r="AB134" s="775">
        <v>1</v>
      </c>
      <c r="AC134" s="775">
        <v>1</v>
      </c>
      <c r="AD134" s="775">
        <v>1</v>
      </c>
      <c r="AE134" s="776" t="s">
        <v>382</v>
      </c>
    </row>
    <row r="135" spans="1:32" ht="24.75" customHeight="1">
      <c r="A135" s="798" t="s">
        <v>383</v>
      </c>
      <c r="B135" s="786" t="s">
        <v>51</v>
      </c>
      <c r="C135" s="699">
        <v>45772</v>
      </c>
      <c r="D135" s="799" t="s">
        <v>384</v>
      </c>
      <c r="E135" s="799">
        <v>45694</v>
      </c>
      <c r="F135" s="799" t="s">
        <v>372</v>
      </c>
      <c r="G135" s="800" t="s">
        <v>385</v>
      </c>
      <c r="H135" s="789">
        <v>84</v>
      </c>
      <c r="I135" s="782" t="s">
        <v>260</v>
      </c>
      <c r="J135" s="789" t="s">
        <v>64</v>
      </c>
      <c r="K135" s="789"/>
      <c r="L135" s="799">
        <v>45698</v>
      </c>
      <c r="M135" s="789" t="s">
        <v>58</v>
      </c>
      <c r="N135" s="801">
        <v>63402.5</v>
      </c>
      <c r="O135" s="789" t="s">
        <v>58</v>
      </c>
      <c r="P135" s="731" t="s">
        <v>243</v>
      </c>
      <c r="Q135" s="705">
        <v>45695</v>
      </c>
      <c r="R135" s="705">
        <v>45847</v>
      </c>
      <c r="S135" s="705">
        <v>45852</v>
      </c>
      <c r="T135" s="705"/>
      <c r="U135" s="88" t="s">
        <v>336</v>
      </c>
      <c r="V135" s="790">
        <v>4979</v>
      </c>
      <c r="W135" s="784">
        <v>4984</v>
      </c>
      <c r="X135" s="108">
        <f t="shared" si="8"/>
        <v>-5</v>
      </c>
      <c r="Y135" s="769">
        <v>0</v>
      </c>
      <c r="Z135" s="775">
        <v>1</v>
      </c>
      <c r="AA135" s="705">
        <v>45714</v>
      </c>
      <c r="AB135" s="775">
        <v>1</v>
      </c>
      <c r="AC135" s="775">
        <v>1</v>
      </c>
      <c r="AD135" s="775">
        <v>1</v>
      </c>
      <c r="AE135" s="737" t="s">
        <v>386</v>
      </c>
    </row>
    <row r="136" spans="1:32" ht="24.75" customHeight="1">
      <c r="A136" s="542" t="s">
        <v>387</v>
      </c>
      <c r="B136" s="892" t="s">
        <v>51</v>
      </c>
      <c r="C136" s="553">
        <v>45688</v>
      </c>
      <c r="D136" s="553" t="s">
        <v>67</v>
      </c>
      <c r="E136" s="553">
        <v>45695</v>
      </c>
      <c r="F136" s="546" t="s">
        <v>62</v>
      </c>
      <c r="G136" s="878" t="s">
        <v>388</v>
      </c>
      <c r="H136" s="545">
        <v>88</v>
      </c>
      <c r="I136" s="554" t="s">
        <v>313</v>
      </c>
      <c r="J136" s="545" t="s">
        <v>64</v>
      </c>
      <c r="K136" s="789"/>
      <c r="L136" s="530" t="s">
        <v>243</v>
      </c>
      <c r="M136" s="554" t="s">
        <v>58</v>
      </c>
      <c r="N136" s="612">
        <v>43130</v>
      </c>
      <c r="O136" s="554" t="s">
        <v>58</v>
      </c>
      <c r="P136" s="559" t="s">
        <v>243</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3" t="s">
        <v>389</v>
      </c>
    </row>
    <row r="137" spans="1:32" ht="24.75" customHeight="1">
      <c r="A137" s="726" t="s">
        <v>390</v>
      </c>
      <c r="B137" s="786" t="s">
        <v>51</v>
      </c>
      <c r="C137" s="799">
        <v>45688</v>
      </c>
      <c r="D137" s="699" t="s">
        <v>77</v>
      </c>
      <c r="E137" s="799">
        <v>45686</v>
      </c>
      <c r="F137" s="799" t="s">
        <v>86</v>
      </c>
      <c r="G137" s="800" t="s">
        <v>391</v>
      </c>
      <c r="H137" s="715">
        <v>88</v>
      </c>
      <c r="I137" s="789" t="s">
        <v>313</v>
      </c>
      <c r="J137" s="715" t="s">
        <v>64</v>
      </c>
      <c r="K137" s="715"/>
      <c r="L137" s="802">
        <v>45706</v>
      </c>
      <c r="M137" s="789" t="s">
        <v>58</v>
      </c>
      <c r="N137" s="735">
        <v>69212.5</v>
      </c>
      <c r="O137" s="789" t="s">
        <v>58</v>
      </c>
      <c r="P137" s="731" t="s">
        <v>243</v>
      </c>
      <c r="Q137" s="705">
        <v>45679</v>
      </c>
      <c r="R137" s="705"/>
      <c r="S137" s="705"/>
      <c r="T137" s="705"/>
      <c r="U137" s="88" t="s">
        <v>336</v>
      </c>
      <c r="V137" s="703">
        <v>5661</v>
      </c>
      <c r="W137" s="704">
        <v>5813</v>
      </c>
      <c r="X137" s="108">
        <f t="shared" si="8"/>
        <v>-152</v>
      </c>
      <c r="Y137" s="769">
        <v>0</v>
      </c>
      <c r="Z137" s="775">
        <v>1.03</v>
      </c>
      <c r="AA137" s="705">
        <v>45681</v>
      </c>
      <c r="AB137" s="775">
        <v>1</v>
      </c>
      <c r="AC137" s="775">
        <v>1</v>
      </c>
      <c r="AD137" s="775">
        <v>1</v>
      </c>
      <c r="AE137" s="737" t="s">
        <v>392</v>
      </c>
    </row>
    <row r="138" spans="1:32" ht="24.75" customHeight="1">
      <c r="A138" s="542" t="s">
        <v>393</v>
      </c>
      <c r="B138" s="562" t="s">
        <v>51</v>
      </c>
      <c r="C138" s="538">
        <v>45772</v>
      </c>
      <c r="D138" s="543" t="s">
        <v>334</v>
      </c>
      <c r="E138" s="538">
        <v>45743</v>
      </c>
      <c r="F138" s="543" t="s">
        <v>394</v>
      </c>
      <c r="G138" s="549" t="s">
        <v>395</v>
      </c>
      <c r="H138" s="118">
        <v>85</v>
      </c>
      <c r="I138" s="550" t="s">
        <v>260</v>
      </c>
      <c r="J138" s="545" t="s">
        <v>64</v>
      </c>
      <c r="K138" s="568"/>
      <c r="L138" s="538">
        <v>45741</v>
      </c>
      <c r="M138" s="545" t="s">
        <v>58</v>
      </c>
      <c r="N138" s="613">
        <v>74508.5</v>
      </c>
      <c r="O138" s="545" t="s">
        <v>58</v>
      </c>
      <c r="P138" s="559" t="s">
        <v>243</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6" t="s">
        <v>396</v>
      </c>
      <c r="B139" s="786" t="s">
        <v>51</v>
      </c>
      <c r="C139" s="699">
        <v>45772</v>
      </c>
      <c r="D139" s="733" t="s">
        <v>384</v>
      </c>
      <c r="E139" s="699">
        <v>45743</v>
      </c>
      <c r="F139" s="733" t="s">
        <v>372</v>
      </c>
      <c r="G139" s="803" t="s">
        <v>397</v>
      </c>
      <c r="H139" s="715">
        <v>57</v>
      </c>
      <c r="I139" s="768" t="s">
        <v>260</v>
      </c>
      <c r="J139" s="728" t="s">
        <v>64</v>
      </c>
      <c r="K139" s="738"/>
      <c r="L139" s="699">
        <v>45741</v>
      </c>
      <c r="M139" s="728" t="s">
        <v>58</v>
      </c>
      <c r="N139" s="735">
        <v>49071</v>
      </c>
      <c r="O139" s="728" t="s">
        <v>58</v>
      </c>
      <c r="P139" s="731" t="s">
        <v>243</v>
      </c>
      <c r="Q139" s="705">
        <v>45745</v>
      </c>
      <c r="R139" s="705">
        <v>45832</v>
      </c>
      <c r="S139" s="705">
        <v>45839</v>
      </c>
      <c r="T139" s="705"/>
      <c r="U139" s="88" t="s">
        <v>336</v>
      </c>
      <c r="V139" s="703">
        <v>3967</v>
      </c>
      <c r="W139" s="704">
        <v>3936</v>
      </c>
      <c r="X139" s="108">
        <f t="shared" si="8"/>
        <v>31</v>
      </c>
      <c r="Y139" s="778">
        <v>0</v>
      </c>
      <c r="Z139" s="775">
        <v>1</v>
      </c>
      <c r="AA139" s="705">
        <v>45756</v>
      </c>
      <c r="AB139" s="775">
        <v>1</v>
      </c>
      <c r="AC139" s="775">
        <v>1</v>
      </c>
      <c r="AD139" s="775">
        <v>1</v>
      </c>
      <c r="AE139" s="739"/>
    </row>
    <row r="140" spans="1:32" ht="24.75" customHeight="1">
      <c r="A140" s="740" t="s">
        <v>398</v>
      </c>
      <c r="B140" s="804" t="s">
        <v>51</v>
      </c>
      <c r="C140" s="747">
        <v>45831</v>
      </c>
      <c r="D140" s="709" t="s">
        <v>371</v>
      </c>
      <c r="E140" s="708">
        <v>45807</v>
      </c>
      <c r="F140" s="709" t="s">
        <v>372</v>
      </c>
      <c r="G140" s="709" t="s">
        <v>399</v>
      </c>
      <c r="H140" s="711">
        <v>87</v>
      </c>
      <c r="I140" s="711" t="s">
        <v>260</v>
      </c>
      <c r="J140" s="711" t="s">
        <v>64</v>
      </c>
      <c r="K140" s="711"/>
      <c r="L140" s="747">
        <v>45757</v>
      </c>
      <c r="M140" s="711" t="s">
        <v>58</v>
      </c>
      <c r="N140" s="716">
        <v>78331</v>
      </c>
      <c r="O140" s="711" t="s">
        <v>58</v>
      </c>
      <c r="P140" s="701" t="s">
        <v>243</v>
      </c>
      <c r="Q140" s="702">
        <v>45757</v>
      </c>
      <c r="R140" s="702">
        <v>45883</v>
      </c>
      <c r="S140" s="702">
        <v>45897</v>
      </c>
      <c r="T140" s="702"/>
      <c r="U140" s="88" t="s">
        <v>336</v>
      </c>
      <c r="V140" s="723">
        <v>6334</v>
      </c>
      <c r="W140" s="704">
        <v>6228</v>
      </c>
      <c r="X140" s="108">
        <f t="shared" si="8"/>
        <v>106</v>
      </c>
      <c r="Y140" s="769">
        <v>0</v>
      </c>
      <c r="Z140" s="775">
        <v>0.98</v>
      </c>
      <c r="AA140" s="705">
        <v>45769</v>
      </c>
      <c r="AB140" s="724">
        <v>0</v>
      </c>
      <c r="AC140" s="724">
        <v>0</v>
      </c>
      <c r="AD140" s="724">
        <v>0</v>
      </c>
      <c r="AE140" s="732" t="s">
        <v>337</v>
      </c>
    </row>
    <row r="141" spans="1:32" ht="24.75" customHeight="1">
      <c r="A141" s="726" t="s">
        <v>400</v>
      </c>
      <c r="B141" s="786" t="s">
        <v>51</v>
      </c>
      <c r="C141" s="699">
        <v>45772</v>
      </c>
      <c r="D141" s="733" t="s">
        <v>384</v>
      </c>
      <c r="E141" s="699">
        <v>45743</v>
      </c>
      <c r="F141" s="733" t="s">
        <v>372</v>
      </c>
      <c r="G141" s="803" t="s">
        <v>401</v>
      </c>
      <c r="H141" s="715">
        <v>63</v>
      </c>
      <c r="I141" s="789" t="s">
        <v>260</v>
      </c>
      <c r="J141" s="728" t="s">
        <v>64</v>
      </c>
      <c r="K141" s="738"/>
      <c r="L141" s="699">
        <v>45741</v>
      </c>
      <c r="M141" s="728" t="s">
        <v>58</v>
      </c>
      <c r="N141" s="735">
        <v>41813</v>
      </c>
      <c r="O141" s="728" t="s">
        <v>58</v>
      </c>
      <c r="P141" s="731" t="s">
        <v>243</v>
      </c>
      <c r="Q141" s="705">
        <v>45745</v>
      </c>
      <c r="R141" s="705">
        <v>45883</v>
      </c>
      <c r="S141" s="705">
        <v>45895</v>
      </c>
      <c r="T141" s="705"/>
      <c r="U141" s="88" t="s">
        <v>336</v>
      </c>
      <c r="V141" s="703">
        <v>3243</v>
      </c>
      <c r="W141" s="704">
        <v>3290</v>
      </c>
      <c r="X141" s="108">
        <f t="shared" si="8"/>
        <v>-47</v>
      </c>
      <c r="Y141" s="778">
        <v>0</v>
      </c>
      <c r="Z141" s="775">
        <v>1</v>
      </c>
      <c r="AA141" s="705">
        <v>45761</v>
      </c>
      <c r="AB141" s="775">
        <v>1</v>
      </c>
      <c r="AC141" s="775">
        <v>1</v>
      </c>
      <c r="AD141" s="775">
        <v>1</v>
      </c>
      <c r="AE141" s="739" t="s">
        <v>402</v>
      </c>
    </row>
    <row r="142" spans="1:32" ht="24.75" customHeight="1">
      <c r="A142" s="696" t="s">
        <v>403</v>
      </c>
      <c r="B142" s="792" t="s">
        <v>51</v>
      </c>
      <c r="C142" s="697">
        <v>45772</v>
      </c>
      <c r="D142" s="697" t="s">
        <v>371</v>
      </c>
      <c r="E142" s="793">
        <v>45686</v>
      </c>
      <c r="F142" s="682" t="s">
        <v>372</v>
      </c>
      <c r="G142" s="805" t="s">
        <v>404</v>
      </c>
      <c r="H142" s="698">
        <v>85</v>
      </c>
      <c r="I142" s="777" t="s">
        <v>260</v>
      </c>
      <c r="J142" s="698" t="s">
        <v>64</v>
      </c>
      <c r="K142" s="698"/>
      <c r="L142" s="697">
        <v>45698</v>
      </c>
      <c r="M142" s="767" t="s">
        <v>58</v>
      </c>
      <c r="N142" s="700">
        <v>67892.5</v>
      </c>
      <c r="O142" s="767" t="s">
        <v>58</v>
      </c>
      <c r="P142" s="701" t="s">
        <v>243</v>
      </c>
      <c r="Q142" s="705">
        <v>45709</v>
      </c>
      <c r="R142" s="705">
        <v>45883</v>
      </c>
      <c r="S142" s="705">
        <v>45896</v>
      </c>
      <c r="T142" s="705"/>
      <c r="U142" s="88" t="s">
        <v>336</v>
      </c>
      <c r="V142" s="703">
        <v>5494</v>
      </c>
      <c r="W142" s="704">
        <v>5431</v>
      </c>
      <c r="X142" s="536">
        <f t="shared" si="8"/>
        <v>63</v>
      </c>
      <c r="Y142" s="83">
        <v>0</v>
      </c>
      <c r="Z142" s="22">
        <v>0.99</v>
      </c>
      <c r="AA142" s="54">
        <v>45722</v>
      </c>
      <c r="AB142" s="806">
        <v>1</v>
      </c>
      <c r="AC142" s="775">
        <v>1</v>
      </c>
      <c r="AD142" s="775">
        <v>1</v>
      </c>
      <c r="AE142" s="737" t="s">
        <v>405</v>
      </c>
    </row>
    <row r="143" spans="1:32" ht="24.75" customHeight="1" thickBot="1">
      <c r="A143" s="726" t="s">
        <v>406</v>
      </c>
      <c r="B143" s="786" t="s">
        <v>51</v>
      </c>
      <c r="C143" s="714">
        <v>45862</v>
      </c>
      <c r="D143" s="699" t="s">
        <v>341</v>
      </c>
      <c r="E143" s="699">
        <v>45694</v>
      </c>
      <c r="F143" s="733" t="s">
        <v>78</v>
      </c>
      <c r="G143" s="807" t="s">
        <v>407</v>
      </c>
      <c r="H143" s="715">
        <v>90</v>
      </c>
      <c r="I143" s="782" t="s">
        <v>260</v>
      </c>
      <c r="J143" s="715" t="s">
        <v>64</v>
      </c>
      <c r="K143" s="715"/>
      <c r="L143" s="699">
        <v>45698</v>
      </c>
      <c r="M143" s="789" t="s">
        <v>58</v>
      </c>
      <c r="N143" s="735">
        <v>68216.5</v>
      </c>
      <c r="O143" s="789" t="s">
        <v>58</v>
      </c>
      <c r="P143" s="731" t="s">
        <v>243</v>
      </c>
      <c r="Q143" s="705">
        <v>45698</v>
      </c>
      <c r="R143" s="705">
        <v>45870</v>
      </c>
      <c r="S143" s="705">
        <v>45883</v>
      </c>
      <c r="T143" s="705"/>
      <c r="U143" s="88" t="s">
        <v>336</v>
      </c>
      <c r="V143" s="703">
        <v>5410</v>
      </c>
      <c r="W143" s="704">
        <v>5337</v>
      </c>
      <c r="X143" s="108">
        <f t="shared" si="8"/>
        <v>73</v>
      </c>
      <c r="Y143" s="769">
        <v>0</v>
      </c>
      <c r="Z143" s="775">
        <v>0.99</v>
      </c>
      <c r="AA143" s="705">
        <v>45719</v>
      </c>
      <c r="AB143" s="724">
        <v>1</v>
      </c>
      <c r="AC143" s="724">
        <v>1</v>
      </c>
      <c r="AD143" s="724">
        <v>1</v>
      </c>
      <c r="AE143" s="689" t="s">
        <v>408</v>
      </c>
    </row>
    <row r="144" spans="1:32" ht="24.75" customHeight="1">
      <c r="A144" s="838" t="s">
        <v>409</v>
      </c>
      <c r="B144" s="494" t="s">
        <v>51</v>
      </c>
      <c r="C144" s="505">
        <v>45747</v>
      </c>
      <c r="D144" s="505" t="s">
        <v>120</v>
      </c>
      <c r="E144" s="451">
        <v>45698</v>
      </c>
      <c r="F144" s="451" t="s">
        <v>86</v>
      </c>
      <c r="G144" s="519" t="s">
        <v>410</v>
      </c>
      <c r="H144" s="507">
        <v>87</v>
      </c>
      <c r="I144" s="520" t="s">
        <v>243</v>
      </c>
      <c r="J144" s="507" t="s">
        <v>64</v>
      </c>
      <c r="K144" s="118"/>
      <c r="L144" s="538">
        <v>45699</v>
      </c>
      <c r="M144" s="894" t="s">
        <v>58</v>
      </c>
      <c r="N144" s="609">
        <v>72566</v>
      </c>
      <c r="O144" s="520" t="s">
        <v>58</v>
      </c>
      <c r="P144" s="837" t="s">
        <v>243</v>
      </c>
      <c r="Q144" s="565">
        <v>45699</v>
      </c>
      <c r="R144" s="565">
        <v>45887</v>
      </c>
      <c r="S144" s="565">
        <v>45904</v>
      </c>
      <c r="T144" s="510"/>
      <c r="U144" s="88" t="s">
        <v>336</v>
      </c>
      <c r="V144" s="679">
        <v>6133</v>
      </c>
      <c r="W144" s="539">
        <v>6133</v>
      </c>
      <c r="X144" s="536">
        <f>SUM(V144-W144)</f>
        <v>0</v>
      </c>
      <c r="Y144" s="83">
        <v>0</v>
      </c>
      <c r="Z144" s="22">
        <v>1</v>
      </c>
      <c r="AA144" s="54">
        <v>45721</v>
      </c>
      <c r="AB144" s="836">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228</v>
      </c>
      <c r="H145" s="550">
        <v>0</v>
      </c>
      <c r="I145" s="550" t="s">
        <v>243</v>
      </c>
      <c r="J145" s="550" t="s">
        <v>64</v>
      </c>
      <c r="K145" s="550"/>
      <c r="L145" s="563">
        <v>45705</v>
      </c>
      <c r="M145" s="550" t="s">
        <v>58</v>
      </c>
      <c r="N145" s="614">
        <v>1295</v>
      </c>
      <c r="O145" s="550" t="s">
        <v>58</v>
      </c>
      <c r="P145" s="559" t="s">
        <v>243</v>
      </c>
      <c r="Q145" s="565">
        <v>45706</v>
      </c>
      <c r="R145" s="565">
        <v>45826</v>
      </c>
      <c r="S145" s="565"/>
      <c r="T145" s="565"/>
      <c r="U145" s="88" t="s">
        <v>336</v>
      </c>
      <c r="V145" s="680">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0" t="s">
        <v>51</v>
      </c>
      <c r="C146" s="546">
        <v>45924</v>
      </c>
      <c r="D146" s="553" t="s">
        <v>120</v>
      </c>
      <c r="E146" s="546">
        <v>45772</v>
      </c>
      <c r="F146" s="530" t="s">
        <v>86</v>
      </c>
      <c r="G146" s="530" t="s">
        <v>415</v>
      </c>
      <c r="H146" s="545">
        <v>0</v>
      </c>
      <c r="I146" s="545" t="s">
        <v>260</v>
      </c>
      <c r="J146" s="545" t="s">
        <v>64</v>
      </c>
      <c r="K146" s="530"/>
      <c r="L146" s="328" t="s">
        <v>53</v>
      </c>
      <c r="M146" s="131" t="s">
        <v>58</v>
      </c>
      <c r="N146" s="849">
        <v>4397.6499999999996</v>
      </c>
      <c r="O146" s="131" t="s">
        <v>58</v>
      </c>
      <c r="P146" s="899" t="s">
        <v>243</v>
      </c>
      <c r="Q146" s="535">
        <v>45852</v>
      </c>
      <c r="R146" s="624"/>
      <c r="S146" s="624"/>
      <c r="T146" s="624"/>
      <c r="U146" s="88" t="s">
        <v>336</v>
      </c>
      <c r="V146" s="902">
        <v>129</v>
      </c>
      <c r="W146" s="898">
        <v>129</v>
      </c>
      <c r="X146" s="903">
        <f>SUM(V146-W146)</f>
        <v>0</v>
      </c>
      <c r="Y146" s="901">
        <v>0</v>
      </c>
      <c r="Z146" s="337">
        <v>1</v>
      </c>
      <c r="AA146" s="371">
        <v>45856</v>
      </c>
      <c r="AB146" s="61">
        <v>0</v>
      </c>
      <c r="AC146" s="61">
        <v>0</v>
      </c>
      <c r="AD146" s="61">
        <v>0</v>
      </c>
      <c r="AE146" s="432"/>
    </row>
    <row r="147" spans="1:32" ht="24.75" customHeight="1">
      <c r="A147" s="761"/>
      <c r="B147" s="174"/>
      <c r="C147" s="174"/>
      <c r="D147" s="174"/>
      <c r="E147" s="174"/>
      <c r="F147" s="761"/>
      <c r="G147" s="761"/>
      <c r="H147" s="174"/>
      <c r="I147" s="174"/>
      <c r="J147" s="174"/>
      <c r="K147" s="174"/>
      <c r="L147" s="761"/>
      <c r="M147" s="174"/>
      <c r="N147" s="762"/>
      <c r="O147" s="174"/>
      <c r="P147" s="174"/>
      <c r="Q147" s="174"/>
      <c r="R147" s="174"/>
      <c r="S147" s="174"/>
      <c r="T147" s="174"/>
      <c r="U147" s="174"/>
      <c r="V147" s="174"/>
      <c r="W147" s="174"/>
      <c r="X147" s="174"/>
      <c r="Y147" s="174"/>
      <c r="Z147" s="174"/>
      <c r="AA147" s="174"/>
      <c r="AB147" s="174"/>
      <c r="AC147" s="174"/>
      <c r="AD147" s="174"/>
      <c r="AE147" s="763"/>
    </row>
    <row r="148" spans="1:32" ht="24.75" customHeight="1"/>
    <row r="149" spans="1:32" ht="24.75" customHeight="1">
      <c r="A149" s="55" t="s">
        <v>416</v>
      </c>
    </row>
    <row r="150" spans="1:32" ht="24.75" customHeight="1">
      <c r="A150" s="754" t="s">
        <v>19</v>
      </c>
      <c r="B150" s="754" t="s">
        <v>20</v>
      </c>
      <c r="C150" s="754" t="s">
        <v>21</v>
      </c>
      <c r="D150" s="754" t="s">
        <v>22</v>
      </c>
      <c r="E150" s="754" t="s">
        <v>23</v>
      </c>
      <c r="F150" s="754" t="s">
        <v>24</v>
      </c>
      <c r="G150" s="754" t="s">
        <v>25</v>
      </c>
      <c r="H150" s="754" t="s">
        <v>26</v>
      </c>
      <c r="I150" s="754" t="s">
        <v>27</v>
      </c>
      <c r="J150" s="754" t="s">
        <v>28</v>
      </c>
      <c r="K150" s="754" t="s">
        <v>29</v>
      </c>
      <c r="L150" s="754" t="s">
        <v>30</v>
      </c>
      <c r="M150" s="754" t="s">
        <v>31</v>
      </c>
      <c r="N150" s="755" t="s">
        <v>32</v>
      </c>
      <c r="O150" s="754" t="s">
        <v>33</v>
      </c>
      <c r="P150" s="754" t="s">
        <v>34</v>
      </c>
      <c r="Q150" s="756" t="s">
        <v>35</v>
      </c>
      <c r="R150" s="756" t="s">
        <v>36</v>
      </c>
      <c r="S150" s="756" t="s">
        <v>37</v>
      </c>
      <c r="T150" s="756" t="s">
        <v>38</v>
      </c>
      <c r="U150" s="757" t="s">
        <v>39</v>
      </c>
      <c r="V150" s="758" t="s">
        <v>40</v>
      </c>
      <c r="W150" s="756" t="s">
        <v>41</v>
      </c>
      <c r="X150" s="756" t="s">
        <v>42</v>
      </c>
      <c r="Y150" s="756" t="s">
        <v>43</v>
      </c>
      <c r="Z150" s="756" t="s">
        <v>44</v>
      </c>
      <c r="AA150" s="756" t="s">
        <v>45</v>
      </c>
      <c r="AB150" s="759" t="s">
        <v>46</v>
      </c>
      <c r="AC150" s="756" t="s">
        <v>47</v>
      </c>
      <c r="AD150" s="756" t="s">
        <v>48</v>
      </c>
      <c r="AE150" s="760" t="s">
        <v>49</v>
      </c>
    </row>
    <row r="151" spans="1:32" ht="24.75" customHeight="1">
      <c r="A151" s="726" t="s">
        <v>417</v>
      </c>
      <c r="B151" s="808" t="s">
        <v>210</v>
      </c>
      <c r="C151" s="699">
        <v>45807</v>
      </c>
      <c r="D151" s="727" t="s">
        <v>52</v>
      </c>
      <c r="E151" s="733" t="s">
        <v>53</v>
      </c>
      <c r="F151" s="727" t="s">
        <v>311</v>
      </c>
      <c r="G151" s="780" t="s">
        <v>242</v>
      </c>
      <c r="H151" s="728">
        <v>60</v>
      </c>
      <c r="I151" s="768" t="s">
        <v>260</v>
      </c>
      <c r="J151" s="715" t="s">
        <v>57</v>
      </c>
      <c r="K151" s="744"/>
      <c r="L151" s="714">
        <v>45716</v>
      </c>
      <c r="M151" s="715" t="s">
        <v>58</v>
      </c>
      <c r="N151" s="729">
        <v>2075.6999999999998</v>
      </c>
      <c r="O151" s="715" t="s">
        <v>58</v>
      </c>
      <c r="P151" s="745" t="s">
        <v>243</v>
      </c>
      <c r="Q151" s="717" t="s">
        <v>57</v>
      </c>
      <c r="R151" s="717" t="s">
        <v>57</v>
      </c>
      <c r="S151" s="717" t="s">
        <v>57</v>
      </c>
      <c r="T151" s="717" t="s">
        <v>57</v>
      </c>
      <c r="U151" s="30" t="s">
        <v>57</v>
      </c>
      <c r="V151" s="703">
        <v>0</v>
      </c>
      <c r="W151" s="717">
        <v>0</v>
      </c>
      <c r="X151" s="108">
        <f t="shared" ref="X151:X165" si="9">SUM(V151-W151)</f>
        <v>0</v>
      </c>
      <c r="Y151" s="719">
        <v>2266</v>
      </c>
      <c r="Z151" s="770">
        <v>1</v>
      </c>
      <c r="AA151" s="705">
        <v>45744</v>
      </c>
      <c r="AB151" s="706">
        <v>1</v>
      </c>
      <c r="AC151" s="706">
        <v>1</v>
      </c>
      <c r="AD151" s="706">
        <v>1</v>
      </c>
      <c r="AE151" s="776"/>
    </row>
    <row r="152" spans="1:32" ht="24.75" customHeight="1">
      <c r="A152" s="726" t="s">
        <v>418</v>
      </c>
      <c r="B152" s="808" t="s">
        <v>210</v>
      </c>
      <c r="C152" s="699">
        <v>45807</v>
      </c>
      <c r="D152" s="733" t="s">
        <v>52</v>
      </c>
      <c r="E152" s="733" t="s">
        <v>53</v>
      </c>
      <c r="F152" s="733" t="s">
        <v>311</v>
      </c>
      <c r="G152" s="803" t="s">
        <v>419</v>
      </c>
      <c r="H152" s="715">
        <v>79</v>
      </c>
      <c r="I152" s="789" t="s">
        <v>260</v>
      </c>
      <c r="J152" s="715" t="s">
        <v>57</v>
      </c>
      <c r="K152" s="734"/>
      <c r="L152" s="714">
        <v>45716</v>
      </c>
      <c r="M152" s="715" t="s">
        <v>58</v>
      </c>
      <c r="N152" s="735">
        <v>2947.5</v>
      </c>
      <c r="O152" s="715" t="s">
        <v>58</v>
      </c>
      <c r="P152" s="730" t="s">
        <v>243</v>
      </c>
      <c r="Q152" s="717" t="s">
        <v>57</v>
      </c>
      <c r="R152" s="717" t="s">
        <v>57</v>
      </c>
      <c r="S152" s="717" t="s">
        <v>57</v>
      </c>
      <c r="T152" s="717" t="s">
        <v>57</v>
      </c>
      <c r="U152" s="30" t="s">
        <v>57</v>
      </c>
      <c r="V152" s="703">
        <v>0</v>
      </c>
      <c r="W152" s="717">
        <v>0</v>
      </c>
      <c r="X152" s="108">
        <f t="shared" si="9"/>
        <v>0</v>
      </c>
      <c r="Y152" s="736">
        <v>3830</v>
      </c>
      <c r="Z152" s="770">
        <v>1</v>
      </c>
      <c r="AA152" s="705">
        <v>45744</v>
      </c>
      <c r="AB152" s="706">
        <v>1</v>
      </c>
      <c r="AC152" s="706">
        <v>1</v>
      </c>
      <c r="AD152" s="706">
        <v>1</v>
      </c>
      <c r="AE152" s="776"/>
    </row>
    <row r="153" spans="1:32" ht="24.75" customHeight="1">
      <c r="A153" s="740" t="s">
        <v>420</v>
      </c>
      <c r="B153" s="772" t="s">
        <v>210</v>
      </c>
      <c r="C153" s="708">
        <v>45807</v>
      </c>
      <c r="D153" s="710" t="s">
        <v>52</v>
      </c>
      <c r="E153" s="710" t="s">
        <v>53</v>
      </c>
      <c r="F153" s="710" t="s">
        <v>311</v>
      </c>
      <c r="G153" s="773" t="s">
        <v>421</v>
      </c>
      <c r="H153" s="712">
        <v>83</v>
      </c>
      <c r="I153" s="774" t="s">
        <v>260</v>
      </c>
      <c r="J153" s="712" t="s">
        <v>57</v>
      </c>
      <c r="K153" s="746"/>
      <c r="L153" s="747">
        <v>45716</v>
      </c>
      <c r="M153" s="712" t="s">
        <v>58</v>
      </c>
      <c r="N153" s="741">
        <v>2908.95</v>
      </c>
      <c r="O153" s="712" t="s">
        <v>58</v>
      </c>
      <c r="P153" s="748" t="s">
        <v>243</v>
      </c>
      <c r="Q153" s="717" t="s">
        <v>57</v>
      </c>
      <c r="R153" s="717" t="s">
        <v>57</v>
      </c>
      <c r="S153" s="717" t="s">
        <v>57</v>
      </c>
      <c r="T153" s="717" t="s">
        <v>57</v>
      </c>
      <c r="U153" s="30" t="s">
        <v>57</v>
      </c>
      <c r="V153" s="703">
        <v>0</v>
      </c>
      <c r="W153" s="717">
        <v>0</v>
      </c>
      <c r="X153" s="108">
        <f t="shared" si="9"/>
        <v>0</v>
      </c>
      <c r="Y153" s="736">
        <v>3371</v>
      </c>
      <c r="Z153" s="770">
        <v>1</v>
      </c>
      <c r="AA153" s="705">
        <v>45744</v>
      </c>
      <c r="AB153" s="706">
        <v>1</v>
      </c>
      <c r="AC153" s="706">
        <v>1</v>
      </c>
      <c r="AD153" s="706">
        <v>1</v>
      </c>
      <c r="AE153" s="776"/>
    </row>
    <row r="154" spans="1:32" ht="24.75" customHeight="1">
      <c r="A154" s="726" t="s">
        <v>422</v>
      </c>
      <c r="B154" s="786" t="s">
        <v>51</v>
      </c>
      <c r="C154" s="699">
        <v>45807</v>
      </c>
      <c r="D154" s="733" t="s">
        <v>52</v>
      </c>
      <c r="E154" s="733" t="s">
        <v>53</v>
      </c>
      <c r="F154" s="733" t="s">
        <v>54</v>
      </c>
      <c r="G154" s="803" t="s">
        <v>423</v>
      </c>
      <c r="H154" s="715">
        <v>68</v>
      </c>
      <c r="I154" s="715" t="s">
        <v>243</v>
      </c>
      <c r="J154" s="715" t="s">
        <v>57</v>
      </c>
      <c r="K154" s="715"/>
      <c r="L154" s="802">
        <v>45716</v>
      </c>
      <c r="M154" s="715" t="s">
        <v>58</v>
      </c>
      <c r="N154" s="735">
        <v>1134</v>
      </c>
      <c r="O154" s="715" t="s">
        <v>58</v>
      </c>
      <c r="P154" s="731" t="s">
        <v>243</v>
      </c>
      <c r="Q154" s="717" t="s">
        <v>57</v>
      </c>
      <c r="R154" s="717" t="s">
        <v>57</v>
      </c>
      <c r="S154" s="717" t="s">
        <v>57</v>
      </c>
      <c r="T154" s="717" t="s">
        <v>57</v>
      </c>
      <c r="U154" s="30" t="s">
        <v>57</v>
      </c>
      <c r="V154" s="703">
        <v>0</v>
      </c>
      <c r="W154" s="719">
        <v>0</v>
      </c>
      <c r="X154" s="108">
        <f t="shared" si="9"/>
        <v>0</v>
      </c>
      <c r="Y154" s="809">
        <v>5569</v>
      </c>
      <c r="Z154" s="775">
        <v>0</v>
      </c>
      <c r="AA154" s="717"/>
      <c r="AB154" s="775">
        <v>1</v>
      </c>
      <c r="AC154" s="775">
        <v>1</v>
      </c>
      <c r="AD154" s="775">
        <v>1</v>
      </c>
      <c r="AE154" s="776"/>
    </row>
    <row r="155" spans="1:32" ht="24.75" customHeight="1">
      <c r="A155" s="726" t="s">
        <v>424</v>
      </c>
      <c r="B155" s="786" t="s">
        <v>51</v>
      </c>
      <c r="C155" s="699">
        <v>45772</v>
      </c>
      <c r="D155" s="733" t="s">
        <v>52</v>
      </c>
      <c r="E155" s="733" t="s">
        <v>53</v>
      </c>
      <c r="F155" s="733" t="s">
        <v>54</v>
      </c>
      <c r="G155" s="787" t="s">
        <v>425</v>
      </c>
      <c r="H155" s="715">
        <v>38</v>
      </c>
      <c r="I155" s="715" t="s">
        <v>243</v>
      </c>
      <c r="J155" s="715" t="s">
        <v>57</v>
      </c>
      <c r="K155" s="734"/>
      <c r="L155" s="714">
        <v>45716</v>
      </c>
      <c r="M155" s="715" t="s">
        <v>58</v>
      </c>
      <c r="N155" s="735">
        <v>870</v>
      </c>
      <c r="O155" s="715" t="s">
        <v>58</v>
      </c>
      <c r="P155" s="731" t="s">
        <v>243</v>
      </c>
      <c r="Q155" s="717" t="s">
        <v>57</v>
      </c>
      <c r="R155" s="717" t="s">
        <v>57</v>
      </c>
      <c r="S155" s="717" t="s">
        <v>57</v>
      </c>
      <c r="T155" s="717" t="s">
        <v>57</v>
      </c>
      <c r="U155" s="30" t="s">
        <v>57</v>
      </c>
      <c r="V155" s="703">
        <v>0</v>
      </c>
      <c r="W155" s="749">
        <v>0</v>
      </c>
      <c r="X155" s="108">
        <f t="shared" si="9"/>
        <v>0</v>
      </c>
      <c r="Y155" s="717">
        <v>145</v>
      </c>
      <c r="Z155" s="775">
        <v>0</v>
      </c>
      <c r="AA155" s="705">
        <v>45742</v>
      </c>
      <c r="AB155" s="775">
        <v>1</v>
      </c>
      <c r="AC155" s="775">
        <v>1</v>
      </c>
      <c r="AD155" s="775">
        <v>1</v>
      </c>
      <c r="AE155" s="776"/>
    </row>
    <row r="156" spans="1:32" ht="24.75" customHeight="1">
      <c r="A156" s="726" t="s">
        <v>426</v>
      </c>
      <c r="B156" s="786" t="s">
        <v>51</v>
      </c>
      <c r="C156" s="699">
        <v>45705</v>
      </c>
      <c r="D156" s="733" t="s">
        <v>52</v>
      </c>
      <c r="E156" s="733" t="s">
        <v>53</v>
      </c>
      <c r="F156" s="733" t="s">
        <v>54</v>
      </c>
      <c r="G156" s="803" t="s">
        <v>427</v>
      </c>
      <c r="H156" s="734"/>
      <c r="I156" s="715" t="s">
        <v>243</v>
      </c>
      <c r="J156" s="715" t="s">
        <v>57</v>
      </c>
      <c r="K156" s="734"/>
      <c r="L156" s="733" t="s">
        <v>53</v>
      </c>
      <c r="M156" s="715" t="s">
        <v>58</v>
      </c>
      <c r="N156" s="735">
        <v>3283.2</v>
      </c>
      <c r="O156" s="715" t="s">
        <v>58</v>
      </c>
      <c r="P156" s="731" t="s">
        <v>243</v>
      </c>
      <c r="Q156" s="717" t="s">
        <v>57</v>
      </c>
      <c r="R156" s="717" t="s">
        <v>57</v>
      </c>
      <c r="S156" s="717" t="s">
        <v>57</v>
      </c>
      <c r="T156" s="717" t="s">
        <v>57</v>
      </c>
      <c r="U156" s="30" t="s">
        <v>57</v>
      </c>
      <c r="V156" s="703">
        <v>0</v>
      </c>
      <c r="W156" s="717">
        <v>0</v>
      </c>
      <c r="X156" s="108">
        <f t="shared" si="9"/>
        <v>0</v>
      </c>
      <c r="Y156" s="736">
        <v>4696</v>
      </c>
      <c r="Z156" s="775">
        <v>0</v>
      </c>
      <c r="AA156" s="717"/>
      <c r="AB156" s="724">
        <v>1</v>
      </c>
      <c r="AC156" s="724">
        <v>1</v>
      </c>
      <c r="AD156" s="775">
        <v>1</v>
      </c>
      <c r="AE156" s="776"/>
    </row>
    <row r="157" spans="1:32" ht="24.75" customHeight="1">
      <c r="A157" s="726" t="s">
        <v>428</v>
      </c>
      <c r="B157" s="786" t="s">
        <v>51</v>
      </c>
      <c r="C157" s="699">
        <v>45705</v>
      </c>
      <c r="D157" s="733" t="s">
        <v>52</v>
      </c>
      <c r="E157" s="733" t="s">
        <v>53</v>
      </c>
      <c r="F157" s="733" t="s">
        <v>54</v>
      </c>
      <c r="G157" s="803" t="s">
        <v>429</v>
      </c>
      <c r="H157" s="715">
        <v>75</v>
      </c>
      <c r="I157" s="715" t="s">
        <v>243</v>
      </c>
      <c r="J157" s="715" t="s">
        <v>57</v>
      </c>
      <c r="K157" s="734"/>
      <c r="L157" s="733" t="s">
        <v>53</v>
      </c>
      <c r="M157" s="715" t="s">
        <v>58</v>
      </c>
      <c r="N157" s="750">
        <v>3150.75</v>
      </c>
      <c r="O157" s="715" t="s">
        <v>58</v>
      </c>
      <c r="P157" s="731" t="s">
        <v>243</v>
      </c>
      <c r="Q157" s="717" t="s">
        <v>57</v>
      </c>
      <c r="R157" s="717" t="s">
        <v>57</v>
      </c>
      <c r="S157" s="717" t="s">
        <v>57</v>
      </c>
      <c r="T157" s="717" t="s">
        <v>57</v>
      </c>
      <c r="U157" s="30" t="s">
        <v>57</v>
      </c>
      <c r="V157" s="703">
        <v>0</v>
      </c>
      <c r="W157" s="749">
        <v>0</v>
      </c>
      <c r="X157" s="108">
        <f t="shared" si="9"/>
        <v>0</v>
      </c>
      <c r="Y157" s="736">
        <v>4215</v>
      </c>
      <c r="Z157" s="775">
        <v>1</v>
      </c>
      <c r="AA157" s="705">
        <v>45716</v>
      </c>
      <c r="AB157" s="775">
        <v>1</v>
      </c>
      <c r="AC157" s="775">
        <v>1</v>
      </c>
      <c r="AD157" s="775">
        <v>1</v>
      </c>
      <c r="AE157" s="776"/>
    </row>
    <row r="158" spans="1:32" ht="24.75" customHeight="1">
      <c r="A158" s="726" t="s">
        <v>430</v>
      </c>
      <c r="B158" s="786" t="s">
        <v>51</v>
      </c>
      <c r="C158" s="699">
        <v>45705</v>
      </c>
      <c r="D158" s="733" t="s">
        <v>52</v>
      </c>
      <c r="E158" s="733" t="s">
        <v>53</v>
      </c>
      <c r="F158" s="733" t="s">
        <v>54</v>
      </c>
      <c r="G158" s="803" t="s">
        <v>431</v>
      </c>
      <c r="H158" s="715">
        <v>80</v>
      </c>
      <c r="I158" s="715" t="s">
        <v>243</v>
      </c>
      <c r="J158" s="715" t="s">
        <v>57</v>
      </c>
      <c r="K158" s="734"/>
      <c r="L158" s="733" t="s">
        <v>53</v>
      </c>
      <c r="M158" s="715" t="s">
        <v>58</v>
      </c>
      <c r="N158" s="750">
        <v>3391.5</v>
      </c>
      <c r="O158" s="715" t="s">
        <v>58</v>
      </c>
      <c r="P158" s="731" t="s">
        <v>243</v>
      </c>
      <c r="Q158" s="717" t="s">
        <v>57</v>
      </c>
      <c r="R158" s="717" t="s">
        <v>57</v>
      </c>
      <c r="S158" s="717" t="s">
        <v>57</v>
      </c>
      <c r="T158" s="717" t="s">
        <v>57</v>
      </c>
      <c r="U158" s="30" t="s">
        <v>57</v>
      </c>
      <c r="V158" s="703">
        <v>0</v>
      </c>
      <c r="W158" s="749">
        <v>0</v>
      </c>
      <c r="X158" s="108">
        <f t="shared" si="9"/>
        <v>0</v>
      </c>
      <c r="Y158" s="736">
        <v>5030</v>
      </c>
      <c r="Z158" s="775">
        <v>1</v>
      </c>
      <c r="AA158" s="705">
        <v>45716</v>
      </c>
      <c r="AB158" s="775">
        <v>1</v>
      </c>
      <c r="AC158" s="724">
        <v>1</v>
      </c>
      <c r="AD158" s="775">
        <v>1</v>
      </c>
      <c r="AE158" s="776"/>
    </row>
    <row r="159" spans="1:32" ht="24.75" customHeight="1">
      <c r="A159" s="726" t="s">
        <v>432</v>
      </c>
      <c r="B159" s="786" t="s">
        <v>51</v>
      </c>
      <c r="C159" s="699">
        <v>45772</v>
      </c>
      <c r="D159" s="799" t="s">
        <v>67</v>
      </c>
      <c r="E159" s="799">
        <v>45698</v>
      </c>
      <c r="F159" s="699" t="s">
        <v>62</v>
      </c>
      <c r="G159" s="810" t="s">
        <v>433</v>
      </c>
      <c r="H159" s="715">
        <v>82</v>
      </c>
      <c r="I159" s="715" t="s">
        <v>260</v>
      </c>
      <c r="J159" s="715" t="s">
        <v>64</v>
      </c>
      <c r="K159" s="715"/>
      <c r="L159" s="802">
        <v>45716</v>
      </c>
      <c r="M159" s="789" t="s">
        <v>58</v>
      </c>
      <c r="N159" s="735">
        <v>2025.6</v>
      </c>
      <c r="O159" s="789" t="s">
        <v>58</v>
      </c>
      <c r="P159" s="731" t="s">
        <v>243</v>
      </c>
      <c r="Q159" s="717" t="s">
        <v>57</v>
      </c>
      <c r="R159" s="717" t="s">
        <v>57</v>
      </c>
      <c r="S159" s="717" t="s">
        <v>57</v>
      </c>
      <c r="T159" s="717" t="s">
        <v>57</v>
      </c>
      <c r="U159" s="30" t="s">
        <v>57</v>
      </c>
      <c r="V159" s="703">
        <v>0</v>
      </c>
      <c r="W159" s="719">
        <v>0</v>
      </c>
      <c r="X159" s="108">
        <f t="shared" si="9"/>
        <v>0</v>
      </c>
      <c r="Y159" s="811">
        <v>1408</v>
      </c>
      <c r="Z159" s="775">
        <v>0</v>
      </c>
      <c r="AA159" s="705">
        <v>45716</v>
      </c>
      <c r="AB159" s="775">
        <v>1</v>
      </c>
      <c r="AC159" s="775">
        <v>1</v>
      </c>
      <c r="AD159" s="775">
        <v>1</v>
      </c>
      <c r="AE159" s="689" t="s">
        <v>434</v>
      </c>
    </row>
    <row r="160" spans="1:32" ht="24.75" customHeight="1">
      <c r="A160" s="726" t="s">
        <v>435</v>
      </c>
      <c r="B160" s="786" t="s">
        <v>51</v>
      </c>
      <c r="C160" s="699">
        <v>45742</v>
      </c>
      <c r="D160" s="733" t="s">
        <v>52</v>
      </c>
      <c r="E160" s="699">
        <v>45715</v>
      </c>
      <c r="F160" s="733" t="s">
        <v>54</v>
      </c>
      <c r="G160" s="803" t="s">
        <v>436</v>
      </c>
      <c r="H160" s="715">
        <v>84</v>
      </c>
      <c r="I160" s="715" t="s">
        <v>243</v>
      </c>
      <c r="J160" s="715" t="s">
        <v>57</v>
      </c>
      <c r="K160" s="715"/>
      <c r="L160" s="699">
        <v>45715</v>
      </c>
      <c r="M160" s="715" t="s">
        <v>58</v>
      </c>
      <c r="N160" s="735">
        <v>3801.75</v>
      </c>
      <c r="O160" s="715" t="s">
        <v>58</v>
      </c>
      <c r="P160" s="731" t="s">
        <v>243</v>
      </c>
      <c r="Q160" s="717" t="s">
        <v>57</v>
      </c>
      <c r="R160" s="717" t="s">
        <v>57</v>
      </c>
      <c r="S160" s="717" t="s">
        <v>57</v>
      </c>
      <c r="T160" s="717" t="s">
        <v>57</v>
      </c>
      <c r="U160" s="30" t="s">
        <v>57</v>
      </c>
      <c r="V160" s="703">
        <v>0</v>
      </c>
      <c r="W160" s="717">
        <v>0</v>
      </c>
      <c r="X160" s="108">
        <f t="shared" si="9"/>
        <v>0</v>
      </c>
      <c r="Y160" s="736">
        <v>5915</v>
      </c>
      <c r="Z160" s="775">
        <v>0</v>
      </c>
      <c r="AA160" s="705">
        <v>45716</v>
      </c>
      <c r="AB160" s="775">
        <v>1</v>
      </c>
      <c r="AC160" s="775">
        <v>1</v>
      </c>
      <c r="AD160" s="775">
        <v>1</v>
      </c>
      <c r="AE160" s="776"/>
    </row>
    <row r="161" spans="1:32" ht="24.75" customHeight="1">
      <c r="A161" s="743" t="s">
        <v>437</v>
      </c>
      <c r="B161" s="792" t="s">
        <v>51</v>
      </c>
      <c r="C161" s="697">
        <v>45742</v>
      </c>
      <c r="D161" s="682" t="s">
        <v>52</v>
      </c>
      <c r="E161" s="682" t="s">
        <v>53</v>
      </c>
      <c r="F161" s="682" t="s">
        <v>54</v>
      </c>
      <c r="G161" s="812" t="s">
        <v>438</v>
      </c>
      <c r="H161" s="698">
        <v>87</v>
      </c>
      <c r="I161" s="698" t="s">
        <v>243</v>
      </c>
      <c r="J161" s="698" t="s">
        <v>57</v>
      </c>
      <c r="K161" s="698"/>
      <c r="L161" s="813">
        <v>45716</v>
      </c>
      <c r="M161" s="698" t="s">
        <v>58</v>
      </c>
      <c r="N161" s="700">
        <v>4021.5</v>
      </c>
      <c r="O161" s="698" t="s">
        <v>58</v>
      </c>
      <c r="P161" s="701" t="s">
        <v>243</v>
      </c>
      <c r="Q161" s="717" t="s">
        <v>57</v>
      </c>
      <c r="R161" s="717" t="s">
        <v>57</v>
      </c>
      <c r="S161" s="717" t="s">
        <v>57</v>
      </c>
      <c r="T161" s="717" t="s">
        <v>57</v>
      </c>
      <c r="U161" s="30" t="s">
        <v>57</v>
      </c>
      <c r="V161" s="703">
        <v>0</v>
      </c>
      <c r="W161" s="717">
        <v>0</v>
      </c>
      <c r="X161" s="719">
        <f t="shared" si="9"/>
        <v>0</v>
      </c>
      <c r="Y161" s="736">
        <v>5750</v>
      </c>
      <c r="Z161" s="775">
        <v>0</v>
      </c>
      <c r="AA161" s="705">
        <v>45716</v>
      </c>
      <c r="AB161" s="775">
        <v>1</v>
      </c>
      <c r="AC161" s="775">
        <v>1</v>
      </c>
      <c r="AD161" s="775">
        <v>1</v>
      </c>
      <c r="AE161" s="776"/>
    </row>
    <row r="162" spans="1:32" ht="24.75" customHeight="1">
      <c r="A162" s="743" t="s">
        <v>439</v>
      </c>
      <c r="B162" s="792" t="s">
        <v>51</v>
      </c>
      <c r="C162" s="697">
        <v>45705</v>
      </c>
      <c r="D162" s="682" t="s">
        <v>52</v>
      </c>
      <c r="E162" s="682" t="s">
        <v>53</v>
      </c>
      <c r="F162" s="682" t="s">
        <v>54</v>
      </c>
      <c r="G162" s="812" t="s">
        <v>440</v>
      </c>
      <c r="H162" s="698">
        <v>90</v>
      </c>
      <c r="I162" s="698" t="s">
        <v>243</v>
      </c>
      <c r="J162" s="698" t="s">
        <v>57</v>
      </c>
      <c r="K162" s="751"/>
      <c r="L162" s="720" t="s">
        <v>243</v>
      </c>
      <c r="M162" s="698" t="s">
        <v>58</v>
      </c>
      <c r="N162" s="752">
        <v>4490.25</v>
      </c>
      <c r="O162" s="698" t="s">
        <v>58</v>
      </c>
      <c r="P162" s="701" t="s">
        <v>243</v>
      </c>
      <c r="Q162" s="717" t="s">
        <v>57</v>
      </c>
      <c r="R162" s="717" t="s">
        <v>57</v>
      </c>
      <c r="S162" s="717" t="s">
        <v>57</v>
      </c>
      <c r="T162" s="717" t="s">
        <v>57</v>
      </c>
      <c r="U162" s="30" t="s">
        <v>57</v>
      </c>
      <c r="V162" s="703">
        <v>0</v>
      </c>
      <c r="W162" s="717">
        <v>0</v>
      </c>
      <c r="X162" s="719">
        <f t="shared" si="9"/>
        <v>0</v>
      </c>
      <c r="Y162" s="736">
        <v>6485</v>
      </c>
      <c r="Z162" s="775">
        <v>1</v>
      </c>
      <c r="AA162" s="705">
        <v>45716</v>
      </c>
      <c r="AB162" s="775">
        <v>1</v>
      </c>
      <c r="AC162" s="724">
        <v>1</v>
      </c>
      <c r="AD162" s="775">
        <v>1</v>
      </c>
      <c r="AE162" s="776"/>
    </row>
    <row r="163" spans="1:32" ht="24.75" customHeight="1">
      <c r="A163" s="740" t="s">
        <v>441</v>
      </c>
      <c r="B163" s="804" t="s">
        <v>51</v>
      </c>
      <c r="C163" s="708">
        <v>45742</v>
      </c>
      <c r="D163" s="710" t="s">
        <v>52</v>
      </c>
      <c r="E163" s="710" t="s">
        <v>53</v>
      </c>
      <c r="F163" s="710" t="s">
        <v>54</v>
      </c>
      <c r="G163" s="773" t="s">
        <v>442</v>
      </c>
      <c r="H163" s="712">
        <v>87</v>
      </c>
      <c r="I163" s="712" t="s">
        <v>243</v>
      </c>
      <c r="J163" s="712" t="s">
        <v>57</v>
      </c>
      <c r="K163" s="712"/>
      <c r="L163" s="813">
        <v>45716</v>
      </c>
      <c r="M163" s="712" t="s">
        <v>58</v>
      </c>
      <c r="N163" s="741">
        <v>4056.9</v>
      </c>
      <c r="O163" s="712" t="s">
        <v>58</v>
      </c>
      <c r="P163" s="701" t="s">
        <v>243</v>
      </c>
      <c r="Q163" s="717" t="s">
        <v>57</v>
      </c>
      <c r="R163" s="717" t="s">
        <v>57</v>
      </c>
      <c r="S163" s="717" t="s">
        <v>57</v>
      </c>
      <c r="T163" s="717" t="s">
        <v>57</v>
      </c>
      <c r="U163" s="30" t="s">
        <v>57</v>
      </c>
      <c r="V163" s="703">
        <v>0</v>
      </c>
      <c r="W163" s="717">
        <v>0</v>
      </c>
      <c r="X163" s="536">
        <f t="shared" si="9"/>
        <v>0</v>
      </c>
      <c r="Y163" s="31">
        <v>5842</v>
      </c>
      <c r="Z163" s="22">
        <v>0</v>
      </c>
      <c r="AA163" s="54">
        <v>45716</v>
      </c>
      <c r="AB163" s="806">
        <v>1</v>
      </c>
      <c r="AC163" s="775">
        <v>1</v>
      </c>
      <c r="AD163" s="775">
        <v>1</v>
      </c>
      <c r="AE163" s="776"/>
    </row>
    <row r="164" spans="1:32" ht="24.75" customHeight="1">
      <c r="A164" s="542" t="s">
        <v>443</v>
      </c>
      <c r="B164" s="530" t="s">
        <v>116</v>
      </c>
      <c r="C164" s="556"/>
      <c r="D164" s="546" t="s">
        <v>77</v>
      </c>
      <c r="E164" s="546">
        <v>45768</v>
      </c>
      <c r="F164" s="553" t="s">
        <v>117</v>
      </c>
      <c r="G164" s="530"/>
      <c r="H164" s="545">
        <v>0</v>
      </c>
      <c r="I164" s="554" t="s">
        <v>243</v>
      </c>
      <c r="J164" s="545" t="s">
        <v>57</v>
      </c>
      <c r="K164" s="556"/>
      <c r="L164" s="543" t="s">
        <v>57</v>
      </c>
      <c r="M164" s="545" t="s">
        <v>114</v>
      </c>
      <c r="N164" s="612">
        <v>0</v>
      </c>
      <c r="O164" s="545" t="s">
        <v>114</v>
      </c>
      <c r="P164" s="559" t="s">
        <v>243</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243</v>
      </c>
      <c r="J165" s="545" t="s">
        <v>57</v>
      </c>
      <c r="K165" s="556"/>
      <c r="L165" s="543" t="s">
        <v>57</v>
      </c>
      <c r="M165" s="545" t="s">
        <v>114</v>
      </c>
      <c r="N165" s="612">
        <v>0</v>
      </c>
      <c r="O165" s="545" t="s">
        <v>114</v>
      </c>
      <c r="P165" s="559" t="s">
        <v>243</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1"/>
      <c r="B166" s="174"/>
      <c r="C166" s="174"/>
      <c r="D166" s="174"/>
      <c r="E166" s="174"/>
      <c r="F166" s="761"/>
      <c r="G166" s="761"/>
      <c r="H166" s="174"/>
      <c r="I166" s="174"/>
      <c r="J166" s="174"/>
      <c r="K166" s="174"/>
      <c r="L166" s="761"/>
      <c r="M166" s="174"/>
      <c r="N166" s="762"/>
      <c r="O166" s="174"/>
      <c r="P166" s="174"/>
      <c r="Q166" s="174"/>
      <c r="R166" s="174"/>
      <c r="S166" s="174"/>
      <c r="T166" s="174"/>
      <c r="U166" s="174"/>
      <c r="V166" s="174"/>
      <c r="W166" s="174"/>
      <c r="X166" s="174"/>
      <c r="Y166" s="174"/>
      <c r="Z166" s="174"/>
      <c r="AA166" s="174"/>
      <c r="AB166" s="174"/>
      <c r="AC166" s="174"/>
      <c r="AD166" s="174"/>
      <c r="AE166" s="763"/>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8">
        <v>45691</v>
      </c>
      <c r="F2" s="928" t="s">
        <v>124</v>
      </c>
      <c r="G2" s="949" t="s">
        <v>451</v>
      </c>
      <c r="H2" s="52">
        <v>0</v>
      </c>
      <c r="I2" s="930" t="s">
        <v>260</v>
      </c>
      <c r="J2" s="52" t="s">
        <v>64</v>
      </c>
      <c r="K2" s="51">
        <v>45708</v>
      </c>
      <c r="L2" s="52" t="s">
        <v>58</v>
      </c>
      <c r="M2" s="448">
        <v>62460.45</v>
      </c>
      <c r="N2" s="626">
        <v>61491.05</v>
      </c>
      <c r="O2" s="52" t="s">
        <v>58</v>
      </c>
      <c r="P2" s="52" t="s">
        <v>243</v>
      </c>
      <c r="Q2" s="960">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09" t="s">
        <v>453</v>
      </c>
      <c r="E3" s="390">
        <v>45735</v>
      </c>
      <c r="F3" s="909" t="s">
        <v>124</v>
      </c>
      <c r="G3" s="650" t="s">
        <v>454</v>
      </c>
      <c r="H3" s="391">
        <v>0</v>
      </c>
      <c r="I3" s="946" t="s">
        <v>260</v>
      </c>
      <c r="J3" s="391" t="s">
        <v>64</v>
      </c>
      <c r="K3" s="390">
        <v>45735</v>
      </c>
      <c r="L3" s="391" t="s">
        <v>58</v>
      </c>
      <c r="M3" s="452">
        <v>15690.1</v>
      </c>
      <c r="N3" s="626">
        <v>16153.75</v>
      </c>
      <c r="O3" s="391" t="s">
        <v>58</v>
      </c>
      <c r="P3" s="391" t="s">
        <v>243</v>
      </c>
      <c r="Q3" s="918">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09" t="s">
        <v>120</v>
      </c>
      <c r="E4" s="390">
        <v>45778</v>
      </c>
      <c r="F4" s="389" t="s">
        <v>124</v>
      </c>
      <c r="G4" s="954" t="s">
        <v>457</v>
      </c>
      <c r="H4" s="391">
        <v>0</v>
      </c>
      <c r="I4" s="391" t="s">
        <v>260</v>
      </c>
      <c r="J4" s="391" t="s">
        <v>64</v>
      </c>
      <c r="K4" s="390">
        <v>45782</v>
      </c>
      <c r="L4" s="391" t="s">
        <v>58</v>
      </c>
      <c r="M4" s="452">
        <v>119135.3</v>
      </c>
      <c r="N4" s="448">
        <v>121256.65</v>
      </c>
      <c r="O4" s="391" t="s">
        <v>58</v>
      </c>
      <c r="P4" s="391" t="s">
        <v>243</v>
      </c>
      <c r="Q4" s="198">
        <v>45782</v>
      </c>
      <c r="R4" s="108">
        <v>9356</v>
      </c>
      <c r="S4" s="902">
        <v>9202</v>
      </c>
      <c r="T4" s="501">
        <v>0</v>
      </c>
      <c r="U4" s="939">
        <v>0.98</v>
      </c>
      <c r="V4" s="500">
        <v>45792</v>
      </c>
      <c r="W4" s="369">
        <v>1</v>
      </c>
      <c r="X4" s="369">
        <v>1</v>
      </c>
      <c r="Y4" s="369">
        <v>1</v>
      </c>
      <c r="Z4" s="510">
        <v>45897</v>
      </c>
      <c r="AA4" s="940" t="s">
        <v>458</v>
      </c>
    </row>
    <row r="5" spans="1:27" ht="39.75" customHeight="1">
      <c r="A5" s="388" t="s">
        <v>459</v>
      </c>
      <c r="B5" s="50" t="s">
        <v>116</v>
      </c>
      <c r="C5" s="51">
        <v>45787</v>
      </c>
      <c r="D5" s="928" t="s">
        <v>120</v>
      </c>
      <c r="E5" s="51">
        <v>45715</v>
      </c>
      <c r="F5" s="50" t="s">
        <v>124</v>
      </c>
      <c r="G5" s="949" t="s">
        <v>460</v>
      </c>
      <c r="H5" s="52">
        <v>0</v>
      </c>
      <c r="I5" s="930" t="s">
        <v>260</v>
      </c>
      <c r="J5" s="52" t="s">
        <v>64</v>
      </c>
      <c r="K5" s="50" t="s">
        <v>243</v>
      </c>
      <c r="L5" s="52" t="s">
        <v>58</v>
      </c>
      <c r="M5" s="448">
        <v>12601.45</v>
      </c>
      <c r="N5" s="626">
        <v>13008.1</v>
      </c>
      <c r="O5" s="52" t="s">
        <v>58</v>
      </c>
      <c r="P5" s="52" t="s">
        <v>243</v>
      </c>
      <c r="Q5" s="960">
        <v>45716</v>
      </c>
      <c r="R5" s="534">
        <v>939</v>
      </c>
      <c r="S5" s="534">
        <v>928</v>
      </c>
      <c r="T5" s="521">
        <v>0</v>
      </c>
      <c r="U5" s="502">
        <v>0.99</v>
      </c>
      <c r="V5" s="510">
        <v>45733</v>
      </c>
      <c r="W5" s="814">
        <v>1</v>
      </c>
      <c r="X5" s="814">
        <v>1</v>
      </c>
      <c r="Y5" s="502">
        <v>1</v>
      </c>
      <c r="Z5" s="170">
        <v>45824</v>
      </c>
    </row>
    <row r="6" spans="1:27" ht="39.75" customHeight="1">
      <c r="A6" s="388" t="s">
        <v>461</v>
      </c>
      <c r="B6" s="389" t="s">
        <v>116</v>
      </c>
      <c r="C6" s="390">
        <v>45711</v>
      </c>
      <c r="D6" s="390" t="s">
        <v>462</v>
      </c>
      <c r="E6" s="390">
        <v>45693</v>
      </c>
      <c r="F6" s="909" t="s">
        <v>117</v>
      </c>
      <c r="G6" s="955" t="s">
        <v>83</v>
      </c>
      <c r="H6" s="391">
        <v>54</v>
      </c>
      <c r="I6" s="946" t="s">
        <v>313</v>
      </c>
      <c r="J6" s="391" t="s">
        <v>64</v>
      </c>
      <c r="K6" s="389" t="s">
        <v>243</v>
      </c>
      <c r="L6" s="946" t="s">
        <v>58</v>
      </c>
      <c r="M6" s="452">
        <v>47461.5</v>
      </c>
      <c r="N6" s="645">
        <v>45340</v>
      </c>
      <c r="O6" s="946" t="s">
        <v>58</v>
      </c>
      <c r="P6" s="391" t="s">
        <v>243</v>
      </c>
      <c r="Q6" s="918">
        <v>45692</v>
      </c>
      <c r="R6" s="501">
        <v>3775</v>
      </c>
      <c r="S6" s="501">
        <v>3734</v>
      </c>
      <c r="T6" s="511">
        <v>0</v>
      </c>
      <c r="U6" s="540">
        <v>0.99</v>
      </c>
      <c r="V6" s="500">
        <v>45708</v>
      </c>
      <c r="W6" s="814">
        <v>1</v>
      </c>
      <c r="X6" s="814">
        <v>1</v>
      </c>
      <c r="Y6" s="502">
        <v>1</v>
      </c>
      <c r="Z6" s="170">
        <v>45743</v>
      </c>
    </row>
    <row r="7" spans="1:27" ht="39.75" customHeight="1">
      <c r="A7" s="388" t="s">
        <v>463</v>
      </c>
      <c r="B7" s="50" t="s">
        <v>116</v>
      </c>
      <c r="C7" s="51">
        <v>45711</v>
      </c>
      <c r="D7" s="928" t="s">
        <v>120</v>
      </c>
      <c r="E7" s="51">
        <v>45712</v>
      </c>
      <c r="F7" s="928" t="s">
        <v>124</v>
      </c>
      <c r="G7" s="945" t="s">
        <v>464</v>
      </c>
      <c r="H7" s="52">
        <v>49</v>
      </c>
      <c r="I7" s="52" t="s">
        <v>313</v>
      </c>
      <c r="J7" s="52" t="s">
        <v>64</v>
      </c>
      <c r="K7" s="51">
        <v>45713</v>
      </c>
      <c r="L7" s="930" t="s">
        <v>58</v>
      </c>
      <c r="M7" s="448">
        <v>43064</v>
      </c>
      <c r="N7" s="646">
        <v>44346</v>
      </c>
      <c r="O7" s="930" t="s">
        <v>58</v>
      </c>
      <c r="P7" s="391" t="s">
        <v>243</v>
      </c>
      <c r="Q7" s="918">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8" t="s">
        <v>120</v>
      </c>
      <c r="E8" s="51">
        <v>45706</v>
      </c>
      <c r="F8" s="928" t="s">
        <v>117</v>
      </c>
      <c r="G8" s="949" t="s">
        <v>466</v>
      </c>
      <c r="H8" s="52">
        <v>56</v>
      </c>
      <c r="I8" s="930" t="s">
        <v>313</v>
      </c>
      <c r="J8" s="52" t="s">
        <v>64</v>
      </c>
      <c r="K8" s="944">
        <v>45707</v>
      </c>
      <c r="L8" s="52" t="s">
        <v>58</v>
      </c>
      <c r="M8" s="448">
        <v>62522.54</v>
      </c>
      <c r="N8" s="626">
        <v>56001</v>
      </c>
      <c r="O8" s="52" t="s">
        <v>58</v>
      </c>
      <c r="P8" s="52" t="s">
        <v>243</v>
      </c>
      <c r="Q8" s="960">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8" t="s">
        <v>120</v>
      </c>
      <c r="E9" s="51">
        <v>45755</v>
      </c>
      <c r="F9" s="928" t="s">
        <v>117</v>
      </c>
      <c r="G9" s="650" t="s">
        <v>468</v>
      </c>
      <c r="H9" s="52">
        <v>82</v>
      </c>
      <c r="I9" s="930" t="s">
        <v>260</v>
      </c>
      <c r="J9" s="52" t="s">
        <v>64</v>
      </c>
      <c r="K9" s="944">
        <v>45756</v>
      </c>
      <c r="L9" s="52" t="s">
        <v>58</v>
      </c>
      <c r="M9" s="448">
        <v>67171.5</v>
      </c>
      <c r="N9" s="626">
        <v>64739</v>
      </c>
      <c r="O9" s="52" t="s">
        <v>58</v>
      </c>
      <c r="P9" s="52" t="s">
        <v>243</v>
      </c>
      <c r="Q9" s="960">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8" t="s">
        <v>453</v>
      </c>
      <c r="E10" s="51">
        <v>45749</v>
      </c>
      <c r="F10" s="928" t="s">
        <v>117</v>
      </c>
      <c r="G10" s="949" t="s">
        <v>470</v>
      </c>
      <c r="H10" s="52">
        <v>79</v>
      </c>
      <c r="I10" s="930" t="s">
        <v>260</v>
      </c>
      <c r="J10" s="52" t="s">
        <v>64</v>
      </c>
      <c r="K10" s="51">
        <v>45749</v>
      </c>
      <c r="L10" s="52" t="s">
        <v>58</v>
      </c>
      <c r="M10" s="448">
        <v>72492</v>
      </c>
      <c r="N10" s="626">
        <v>73087.5</v>
      </c>
      <c r="O10" s="52" t="s">
        <v>58</v>
      </c>
      <c r="P10" s="52" t="s">
        <v>243</v>
      </c>
      <c r="Q10" s="961">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8" t="s">
        <v>120</v>
      </c>
      <c r="E11" s="51">
        <v>45749</v>
      </c>
      <c r="F11" s="928" t="s">
        <v>124</v>
      </c>
      <c r="G11" s="949" t="s">
        <v>472</v>
      </c>
      <c r="H11" s="52">
        <v>59</v>
      </c>
      <c r="I11" s="930" t="s">
        <v>260</v>
      </c>
      <c r="J11" s="52" t="s">
        <v>64</v>
      </c>
      <c r="K11" s="51">
        <v>45750</v>
      </c>
      <c r="L11" s="52" t="s">
        <v>58</v>
      </c>
      <c r="M11" s="448">
        <v>51295</v>
      </c>
      <c r="N11" s="626">
        <v>51485.5</v>
      </c>
      <c r="O11" s="52" t="s">
        <v>58</v>
      </c>
      <c r="P11" s="52" t="s">
        <v>243</v>
      </c>
      <c r="Q11" s="961">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8" t="s">
        <v>124</v>
      </c>
      <c r="G12" s="945" t="s">
        <v>475</v>
      </c>
      <c r="H12" s="52">
        <v>23</v>
      </c>
      <c r="I12" s="52" t="s">
        <v>260</v>
      </c>
      <c r="J12" s="52" t="s">
        <v>64</v>
      </c>
      <c r="K12" s="50" t="s">
        <v>243</v>
      </c>
      <c r="L12" s="930" t="s">
        <v>58</v>
      </c>
      <c r="M12" s="448">
        <v>26617</v>
      </c>
      <c r="N12" s="646">
        <v>25405</v>
      </c>
      <c r="O12" s="930" t="s">
        <v>58</v>
      </c>
      <c r="P12" s="52" t="s">
        <v>243</v>
      </c>
      <c r="Q12" s="961">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8" t="s">
        <v>124</v>
      </c>
      <c r="G13" s="945" t="s">
        <v>477</v>
      </c>
      <c r="H13" s="52">
        <v>70</v>
      </c>
      <c r="I13" s="930" t="s">
        <v>313</v>
      </c>
      <c r="J13" s="52" t="s">
        <v>64</v>
      </c>
      <c r="K13" s="50" t="s">
        <v>243</v>
      </c>
      <c r="L13" s="930" t="s">
        <v>58</v>
      </c>
      <c r="M13" s="448">
        <v>72118</v>
      </c>
      <c r="N13" s="956">
        <v>70778</v>
      </c>
      <c r="O13" s="930" t="s">
        <v>58</v>
      </c>
      <c r="P13" s="52" t="s">
        <v>243</v>
      </c>
      <c r="Q13" s="961">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8" t="s">
        <v>124</v>
      </c>
      <c r="G14" s="945" t="s">
        <v>479</v>
      </c>
      <c r="H14" s="52">
        <v>75</v>
      </c>
      <c r="I14" s="930" t="s">
        <v>313</v>
      </c>
      <c r="J14" s="52" t="s">
        <v>64</v>
      </c>
      <c r="K14" s="50" t="s">
        <v>243</v>
      </c>
      <c r="L14" s="930" t="s">
        <v>58</v>
      </c>
      <c r="M14" s="448">
        <v>69288</v>
      </c>
      <c r="N14" s="646">
        <v>70664</v>
      </c>
      <c r="O14" s="930" t="s">
        <v>58</v>
      </c>
      <c r="P14" s="52" t="s">
        <v>243</v>
      </c>
      <c r="Q14" s="961">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8" t="s">
        <v>117</v>
      </c>
      <c r="G15" s="945" t="s">
        <v>482</v>
      </c>
      <c r="H15" s="52">
        <v>65</v>
      </c>
      <c r="I15" s="930" t="s">
        <v>313</v>
      </c>
      <c r="J15" s="52" t="s">
        <v>64</v>
      </c>
      <c r="K15" s="51">
        <v>45673</v>
      </c>
      <c r="L15" s="930" t="s">
        <v>58</v>
      </c>
      <c r="M15" s="448">
        <v>69555</v>
      </c>
      <c r="N15" s="956">
        <v>70432</v>
      </c>
      <c r="O15" s="930" t="s">
        <v>58</v>
      </c>
      <c r="P15" s="52" t="s">
        <v>243</v>
      </c>
      <c r="Q15" s="961">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8" t="s">
        <v>124</v>
      </c>
      <c r="G16" s="945" t="s">
        <v>484</v>
      </c>
      <c r="H16" s="52">
        <v>81</v>
      </c>
      <c r="I16" s="930" t="s">
        <v>313</v>
      </c>
      <c r="J16" s="52" t="s">
        <v>64</v>
      </c>
      <c r="K16" s="50" t="s">
        <v>243</v>
      </c>
      <c r="L16" s="930" t="s">
        <v>58</v>
      </c>
      <c r="M16" s="448">
        <v>83754</v>
      </c>
      <c r="N16" s="646">
        <v>80572.5</v>
      </c>
      <c r="O16" s="930" t="s">
        <v>58</v>
      </c>
      <c r="P16" s="52" t="s">
        <v>243</v>
      </c>
      <c r="Q16" s="961">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8" t="s">
        <v>120</v>
      </c>
      <c r="E17" s="51">
        <v>45708</v>
      </c>
      <c r="F17" s="928" t="s">
        <v>117</v>
      </c>
      <c r="G17" s="949" t="s">
        <v>486</v>
      </c>
      <c r="H17" s="52">
        <v>50</v>
      </c>
      <c r="I17" s="52" t="s">
        <v>313</v>
      </c>
      <c r="J17" s="52" t="s">
        <v>64</v>
      </c>
      <c r="K17" s="51">
        <v>45705</v>
      </c>
      <c r="L17" s="52" t="s">
        <v>58</v>
      </c>
      <c r="M17" s="448">
        <v>43895.5</v>
      </c>
      <c r="N17" s="646">
        <v>44479.5</v>
      </c>
      <c r="O17" s="52" t="s">
        <v>58</v>
      </c>
      <c r="P17" s="52" t="s">
        <v>243</v>
      </c>
      <c r="Q17" s="960">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8" t="s">
        <v>120</v>
      </c>
      <c r="E18" s="51">
        <v>45729</v>
      </c>
      <c r="F18" s="50" t="s">
        <v>117</v>
      </c>
      <c r="G18" s="949" t="s">
        <v>488</v>
      </c>
      <c r="H18" s="52">
        <v>52</v>
      </c>
      <c r="I18" s="52" t="s">
        <v>260</v>
      </c>
      <c r="J18" s="52" t="s">
        <v>64</v>
      </c>
      <c r="K18" s="51">
        <v>45733</v>
      </c>
      <c r="L18" s="52" t="s">
        <v>58</v>
      </c>
      <c r="M18" s="448">
        <v>50824.5</v>
      </c>
      <c r="N18" s="646">
        <v>50928.5</v>
      </c>
      <c r="O18" s="52" t="s">
        <v>58</v>
      </c>
      <c r="P18" s="52" t="s">
        <v>243</v>
      </c>
      <c r="Q18" s="961">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8" t="s">
        <v>120</v>
      </c>
      <c r="E19" s="51">
        <v>45735</v>
      </c>
      <c r="F19" s="928" t="s">
        <v>124</v>
      </c>
      <c r="G19" s="949" t="s">
        <v>490</v>
      </c>
      <c r="H19" s="52">
        <v>86</v>
      </c>
      <c r="I19" s="52" t="s">
        <v>260</v>
      </c>
      <c r="J19" s="52" t="s">
        <v>64</v>
      </c>
      <c r="K19" s="51">
        <v>45737</v>
      </c>
      <c r="L19" s="52" t="s">
        <v>58</v>
      </c>
      <c r="M19" s="448">
        <v>83462</v>
      </c>
      <c r="N19" s="646">
        <v>83033</v>
      </c>
      <c r="O19" s="52" t="s">
        <v>58</v>
      </c>
      <c r="P19" s="52" t="s">
        <v>243</v>
      </c>
      <c r="Q19" s="961">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8" t="s">
        <v>120</v>
      </c>
      <c r="E20" s="51">
        <v>45712</v>
      </c>
      <c r="F20" s="928" t="s">
        <v>117</v>
      </c>
      <c r="G20" s="949" t="s">
        <v>492</v>
      </c>
      <c r="H20" s="52">
        <v>51</v>
      </c>
      <c r="I20" s="930" t="s">
        <v>313</v>
      </c>
      <c r="J20" s="52" t="s">
        <v>64</v>
      </c>
      <c r="K20" s="50" t="s">
        <v>243</v>
      </c>
      <c r="L20" s="52" t="s">
        <v>58</v>
      </c>
      <c r="M20" s="448">
        <v>47414</v>
      </c>
      <c r="N20" s="646">
        <v>45744</v>
      </c>
      <c r="O20" s="52" t="s">
        <v>58</v>
      </c>
      <c r="P20" s="52" t="s">
        <v>243</v>
      </c>
      <c r="Q20" s="960">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8" t="s">
        <v>120</v>
      </c>
      <c r="E21" s="51">
        <v>45735</v>
      </c>
      <c r="F21" s="928" t="s">
        <v>117</v>
      </c>
      <c r="G21" s="949" t="s">
        <v>494</v>
      </c>
      <c r="H21" s="52">
        <v>59</v>
      </c>
      <c r="I21" s="930" t="s">
        <v>260</v>
      </c>
      <c r="J21" s="52" t="s">
        <v>64</v>
      </c>
      <c r="K21" s="51">
        <v>45736</v>
      </c>
      <c r="L21" s="52" t="s">
        <v>58</v>
      </c>
      <c r="M21" s="448">
        <v>59562.5</v>
      </c>
      <c r="N21" s="646">
        <v>52525.5</v>
      </c>
      <c r="O21" s="52" t="s">
        <v>58</v>
      </c>
      <c r="P21" s="52" t="s">
        <v>243</v>
      </c>
      <c r="Q21" s="666">
        <v>45735</v>
      </c>
      <c r="R21" s="32">
        <v>4123</v>
      </c>
      <c r="S21" s="32">
        <v>4094</v>
      </c>
      <c r="T21" s="815">
        <v>0</v>
      </c>
      <c r="U21" s="337">
        <v>1</v>
      </c>
      <c r="V21" s="371">
        <v>45747</v>
      </c>
      <c r="W21" s="337">
        <v>1</v>
      </c>
      <c r="X21" s="337">
        <v>1</v>
      </c>
      <c r="Y21" s="337">
        <v>1</v>
      </c>
      <c r="Z21" s="54">
        <v>45789</v>
      </c>
    </row>
    <row r="22" spans="1:27" ht="39.75" customHeight="1">
      <c r="A22" s="388" t="s">
        <v>495</v>
      </c>
      <c r="B22" s="50" t="s">
        <v>116</v>
      </c>
      <c r="C22" s="51">
        <v>45772</v>
      </c>
      <c r="D22" s="928" t="s">
        <v>120</v>
      </c>
      <c r="E22" s="51">
        <v>45735</v>
      </c>
      <c r="F22" s="928" t="s">
        <v>124</v>
      </c>
      <c r="G22" s="949" t="s">
        <v>496</v>
      </c>
      <c r="H22" s="52">
        <v>35</v>
      </c>
      <c r="I22" s="52" t="s">
        <v>260</v>
      </c>
      <c r="J22" s="52" t="s">
        <v>64</v>
      </c>
      <c r="K22" s="51">
        <v>45735</v>
      </c>
      <c r="L22" s="52" t="s">
        <v>58</v>
      </c>
      <c r="M22" s="448">
        <v>41187</v>
      </c>
      <c r="N22" s="646">
        <v>39597.5</v>
      </c>
      <c r="O22" s="52" t="s">
        <v>58</v>
      </c>
      <c r="P22" s="52" t="s">
        <v>243</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260</v>
      </c>
      <c r="J23" s="52" t="s">
        <v>64</v>
      </c>
      <c r="K23" s="50" t="s">
        <v>243</v>
      </c>
      <c r="L23" s="52" t="s">
        <v>58</v>
      </c>
      <c r="M23" s="448">
        <v>14497.5</v>
      </c>
      <c r="N23" s="646">
        <v>14042</v>
      </c>
      <c r="O23" s="52" t="s">
        <v>58</v>
      </c>
      <c r="P23" s="52" t="s">
        <v>243</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8" t="s">
        <v>120</v>
      </c>
      <c r="E24" s="51">
        <v>45758</v>
      </c>
      <c r="F24" s="928" t="s">
        <v>124</v>
      </c>
      <c r="G24" s="650" t="s">
        <v>500</v>
      </c>
      <c r="H24" s="52">
        <v>62</v>
      </c>
      <c r="I24" s="52" t="s">
        <v>260</v>
      </c>
      <c r="J24" s="52" t="s">
        <v>64</v>
      </c>
      <c r="K24" s="51">
        <v>45762</v>
      </c>
      <c r="L24" s="52" t="s">
        <v>58</v>
      </c>
      <c r="M24" s="448">
        <v>62502</v>
      </c>
      <c r="N24" s="626">
        <v>59129.5</v>
      </c>
      <c r="O24" s="52" t="s">
        <v>58</v>
      </c>
      <c r="P24" s="52" t="s">
        <v>243</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260</v>
      </c>
      <c r="J25" s="52" t="s">
        <v>64</v>
      </c>
      <c r="K25" s="51">
        <v>45762</v>
      </c>
      <c r="L25" s="52" t="s">
        <v>58</v>
      </c>
      <c r="M25" s="448">
        <v>70705.5</v>
      </c>
      <c r="N25" s="626">
        <v>67666</v>
      </c>
      <c r="O25" s="52" t="s">
        <v>58</v>
      </c>
      <c r="P25" s="52" t="s">
        <v>243</v>
      </c>
      <c r="Q25" s="200">
        <v>45762</v>
      </c>
      <c r="R25" s="31">
        <v>5203</v>
      </c>
      <c r="S25" s="75">
        <v>5333</v>
      </c>
      <c r="T25" s="21">
        <v>0</v>
      </c>
      <c r="U25" s="816">
        <v>1.02</v>
      </c>
      <c r="V25" s="449">
        <v>45776</v>
      </c>
      <c r="W25" s="817">
        <v>1</v>
      </c>
      <c r="X25" s="817">
        <v>1</v>
      </c>
      <c r="Y25" s="818">
        <v>1</v>
      </c>
      <c r="Z25" s="371">
        <v>45818</v>
      </c>
      <c r="AA25" s="43"/>
    </row>
    <row r="26" spans="1:27" ht="39.75" customHeight="1">
      <c r="A26" s="388" t="s">
        <v>503</v>
      </c>
      <c r="B26" s="50" t="s">
        <v>116</v>
      </c>
      <c r="C26" s="51">
        <v>45862</v>
      </c>
      <c r="D26" s="396" t="s">
        <v>120</v>
      </c>
      <c r="E26" s="51">
        <v>45758</v>
      </c>
      <c r="F26" s="396" t="s">
        <v>124</v>
      </c>
      <c r="G26" s="650" t="s">
        <v>504</v>
      </c>
      <c r="H26" s="52">
        <v>87</v>
      </c>
      <c r="I26" s="52" t="s">
        <v>260</v>
      </c>
      <c r="J26" s="52" t="s">
        <v>64</v>
      </c>
      <c r="K26" s="51">
        <v>45762</v>
      </c>
      <c r="L26" s="52" t="s">
        <v>58</v>
      </c>
      <c r="M26" s="448">
        <v>66004.5</v>
      </c>
      <c r="N26" s="626">
        <v>64943.5</v>
      </c>
      <c r="O26" s="52" t="s">
        <v>58</v>
      </c>
      <c r="P26" s="52" t="s">
        <v>243</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8" t="s">
        <v>120</v>
      </c>
      <c r="E27" s="51">
        <v>45786</v>
      </c>
      <c r="F27" s="678" t="s">
        <v>124</v>
      </c>
      <c r="G27" s="866" t="s">
        <v>506</v>
      </c>
      <c r="H27" s="391">
        <v>60</v>
      </c>
      <c r="I27" s="391" t="s">
        <v>260</v>
      </c>
      <c r="J27" s="391" t="s">
        <v>64</v>
      </c>
      <c r="K27" s="390">
        <v>45790</v>
      </c>
      <c r="L27" s="391" t="s">
        <v>58</v>
      </c>
      <c r="M27" s="452">
        <v>57237</v>
      </c>
      <c r="N27" s="644">
        <v>55777</v>
      </c>
      <c r="O27" s="52" t="s">
        <v>58</v>
      </c>
      <c r="P27" s="391" t="s">
        <v>243</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243</v>
      </c>
      <c r="J28" s="52" t="s">
        <v>64</v>
      </c>
      <c r="K28" s="823">
        <v>45673</v>
      </c>
      <c r="L28" s="395" t="s">
        <v>58</v>
      </c>
      <c r="M28" s="448">
        <v>24886.5</v>
      </c>
      <c r="N28" s="626">
        <v>7262</v>
      </c>
      <c r="O28" s="395" t="s">
        <v>58</v>
      </c>
      <c r="P28" s="52" t="s">
        <v>243</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1">
        <v>45805</v>
      </c>
      <c r="D29" s="951" t="s">
        <v>120</v>
      </c>
      <c r="E29" s="951">
        <v>45695</v>
      </c>
      <c r="F29" s="951" t="s">
        <v>117</v>
      </c>
      <c r="G29" s="967" t="s">
        <v>512</v>
      </c>
      <c r="H29" s="545">
        <v>0</v>
      </c>
      <c r="I29" s="950" t="s">
        <v>260</v>
      </c>
      <c r="J29" s="545" t="s">
        <v>64</v>
      </c>
      <c r="K29" s="546">
        <v>45705</v>
      </c>
      <c r="L29" s="545" t="s">
        <v>58</v>
      </c>
      <c r="M29" s="643">
        <v>88491.8</v>
      </c>
      <c r="N29" s="875">
        <v>85791.25</v>
      </c>
      <c r="O29" s="545" t="s">
        <v>58</v>
      </c>
      <c r="P29" s="647" t="s">
        <v>243</v>
      </c>
      <c r="Q29" s="500">
        <v>45705</v>
      </c>
      <c r="R29" s="501">
        <v>7207</v>
      </c>
      <c r="S29" s="501">
        <v>6778</v>
      </c>
      <c r="T29" s="366">
        <v>0</v>
      </c>
      <c r="U29" s="939">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243</v>
      </c>
      <c r="J30" s="52" t="s">
        <v>64</v>
      </c>
      <c r="K30" s="50" t="s">
        <v>243</v>
      </c>
      <c r="L30" s="52" t="s">
        <v>58</v>
      </c>
      <c r="M30" s="448">
        <v>3425.55</v>
      </c>
      <c r="N30" s="626">
        <v>7741.4</v>
      </c>
      <c r="O30" s="52" t="s">
        <v>58</v>
      </c>
      <c r="P30" s="52" t="s">
        <v>243</v>
      </c>
      <c r="Q30" s="200">
        <v>45689</v>
      </c>
      <c r="R30" s="30">
        <v>73</v>
      </c>
      <c r="S30" s="30">
        <v>73</v>
      </c>
      <c r="T30" s="83">
        <v>0</v>
      </c>
      <c r="U30" s="22">
        <v>1</v>
      </c>
      <c r="V30" s="54">
        <v>45698</v>
      </c>
      <c r="W30" s="34">
        <v>1</v>
      </c>
      <c r="X30" s="34">
        <v>1</v>
      </c>
      <c r="Y30" s="34">
        <v>1</v>
      </c>
      <c r="Z30" s="371">
        <v>45835</v>
      </c>
      <c r="AA30" s="43"/>
    </row>
    <row r="31" spans="1:27" ht="39.75" customHeight="1">
      <c r="A31" s="681" t="s">
        <v>515</v>
      </c>
      <c r="B31" s="50" t="s">
        <v>116</v>
      </c>
      <c r="C31" s="51">
        <v>45688</v>
      </c>
      <c r="D31" s="51" t="s">
        <v>474</v>
      </c>
      <c r="E31" s="51">
        <v>45682</v>
      </c>
      <c r="F31" s="928" t="s">
        <v>124</v>
      </c>
      <c r="G31" s="650" t="s">
        <v>516</v>
      </c>
      <c r="H31" s="52">
        <v>48</v>
      </c>
      <c r="I31" s="930" t="s">
        <v>313</v>
      </c>
      <c r="J31" s="52" t="s">
        <v>57</v>
      </c>
      <c r="K31" s="50" t="s">
        <v>243</v>
      </c>
      <c r="L31" s="52" t="s">
        <v>58</v>
      </c>
      <c r="M31" s="448">
        <v>21648.75</v>
      </c>
      <c r="N31" s="626">
        <v>35235</v>
      </c>
      <c r="O31" s="52" t="s">
        <v>58</v>
      </c>
      <c r="P31" s="52" t="s">
        <v>243</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7" t="s">
        <v>518</v>
      </c>
      <c r="H32" s="52">
        <v>80</v>
      </c>
      <c r="I32" s="52" t="s">
        <v>243</v>
      </c>
      <c r="J32" s="52" t="s">
        <v>64</v>
      </c>
      <c r="K32" s="51">
        <v>45728</v>
      </c>
      <c r="L32" s="52" t="s">
        <v>58</v>
      </c>
      <c r="M32" s="448">
        <v>88033.5</v>
      </c>
      <c r="N32" s="626">
        <v>88045.5</v>
      </c>
      <c r="O32" s="52" t="s">
        <v>58</v>
      </c>
      <c r="P32" s="52" t="s">
        <v>243</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8" t="s">
        <v>51</v>
      </c>
      <c r="C33" s="51">
        <v>45742</v>
      </c>
      <c r="D33" s="50" t="s">
        <v>371</v>
      </c>
      <c r="E33" s="51">
        <v>45716</v>
      </c>
      <c r="F33" s="50" t="s">
        <v>372</v>
      </c>
      <c r="G33" s="947" t="s">
        <v>520</v>
      </c>
      <c r="H33" s="52">
        <v>87</v>
      </c>
      <c r="I33" s="52" t="s">
        <v>243</v>
      </c>
      <c r="J33" s="52" t="s">
        <v>64</v>
      </c>
      <c r="K33" s="51">
        <v>45716</v>
      </c>
      <c r="L33" s="52" t="s">
        <v>58</v>
      </c>
      <c r="M33" s="448">
        <v>74446</v>
      </c>
      <c r="N33" s="644">
        <v>73894</v>
      </c>
      <c r="O33" s="52" t="s">
        <v>58</v>
      </c>
      <c r="P33" s="391" t="s">
        <v>243</v>
      </c>
      <c r="Q33" s="200">
        <v>45723</v>
      </c>
      <c r="R33" s="819">
        <v>6149</v>
      </c>
      <c r="S33" s="648">
        <v>6362</v>
      </c>
      <c r="T33" s="30">
        <v>0</v>
      </c>
      <c r="U33" s="22">
        <v>1.04</v>
      </c>
      <c r="V33" s="54">
        <v>45733</v>
      </c>
      <c r="W33" s="22">
        <v>1</v>
      </c>
      <c r="X33" s="22">
        <v>1</v>
      </c>
      <c r="Y33" s="22">
        <v>1</v>
      </c>
      <c r="Z33" s="820">
        <v>45859</v>
      </c>
      <c r="AA33" s="43"/>
    </row>
    <row r="34" spans="1:27" ht="39.75" customHeight="1">
      <c r="A34" s="388" t="s">
        <v>521</v>
      </c>
      <c r="B34" s="393" t="s">
        <v>51</v>
      </c>
      <c r="C34" s="51">
        <v>45772</v>
      </c>
      <c r="D34" s="50" t="s">
        <v>120</v>
      </c>
      <c r="E34" s="51">
        <v>45716</v>
      </c>
      <c r="F34" s="50" t="s">
        <v>86</v>
      </c>
      <c r="G34" s="394" t="s">
        <v>522</v>
      </c>
      <c r="H34" s="52">
        <v>83</v>
      </c>
      <c r="I34" s="395" t="s">
        <v>243</v>
      </c>
      <c r="J34" s="52" t="s">
        <v>64</v>
      </c>
      <c r="K34" s="823">
        <v>45716</v>
      </c>
      <c r="L34" s="52" t="s">
        <v>58</v>
      </c>
      <c r="M34" s="957">
        <v>84935.5</v>
      </c>
      <c r="N34" s="645">
        <v>81445</v>
      </c>
      <c r="O34" s="52" t="s">
        <v>58</v>
      </c>
      <c r="P34" s="391" t="s">
        <v>243</v>
      </c>
      <c r="Q34" s="198">
        <v>45726</v>
      </c>
      <c r="R34" s="108">
        <v>7049</v>
      </c>
      <c r="S34" s="108">
        <v>7081</v>
      </c>
      <c r="T34" s="31">
        <v>0</v>
      </c>
      <c r="U34" s="22">
        <v>1</v>
      </c>
      <c r="V34" s="54">
        <v>45740</v>
      </c>
      <c r="W34" s="22">
        <v>1</v>
      </c>
      <c r="X34" s="22">
        <v>1</v>
      </c>
      <c r="Y34" s="22">
        <v>1</v>
      </c>
      <c r="Z34" s="371">
        <v>45770</v>
      </c>
      <c r="AA34" s="43"/>
    </row>
    <row r="35" spans="1:27" ht="39.75" customHeight="1">
      <c r="A35" s="958" t="s">
        <v>523</v>
      </c>
      <c r="B35" s="948" t="s">
        <v>51</v>
      </c>
      <c r="C35" s="51">
        <v>45772</v>
      </c>
      <c r="D35" s="51" t="s">
        <v>120</v>
      </c>
      <c r="E35" s="928">
        <v>45685</v>
      </c>
      <c r="F35" s="928" t="s">
        <v>86</v>
      </c>
      <c r="G35" s="929" t="s">
        <v>524</v>
      </c>
      <c r="H35" s="930">
        <v>76</v>
      </c>
      <c r="I35" s="946" t="s">
        <v>260</v>
      </c>
      <c r="J35" s="930" t="s">
        <v>64</v>
      </c>
      <c r="K35" s="928">
        <v>45692</v>
      </c>
      <c r="L35" s="930" t="s">
        <v>58</v>
      </c>
      <c r="M35" s="935">
        <v>90302</v>
      </c>
      <c r="N35" s="448">
        <v>98764.5</v>
      </c>
      <c r="O35" s="930" t="s">
        <v>58</v>
      </c>
      <c r="P35" s="391" t="s">
        <v>243</v>
      </c>
      <c r="Q35" s="961">
        <v>45694</v>
      </c>
      <c r="R35" s="936">
        <v>8420</v>
      </c>
      <c r="S35" s="938">
        <v>8553</v>
      </c>
      <c r="T35" s="366">
        <v>0</v>
      </c>
      <c r="U35" s="927">
        <v>1.02</v>
      </c>
      <c r="V35" s="54">
        <v>45709</v>
      </c>
      <c r="W35" s="927">
        <v>1</v>
      </c>
      <c r="X35" s="927">
        <v>1</v>
      </c>
      <c r="Y35" s="927">
        <v>1</v>
      </c>
      <c r="Z35" s="54">
        <v>45867</v>
      </c>
      <c r="AA35" s="937" t="s">
        <v>392</v>
      </c>
    </row>
    <row r="36" spans="1:27" ht="39.75" customHeight="1">
      <c r="A36" s="959" t="s">
        <v>525</v>
      </c>
      <c r="B36" s="393" t="s">
        <v>51</v>
      </c>
      <c r="C36" s="51">
        <v>45772</v>
      </c>
      <c r="D36" s="51" t="s">
        <v>371</v>
      </c>
      <c r="E36" s="928">
        <v>45695</v>
      </c>
      <c r="F36" s="50" t="s">
        <v>372</v>
      </c>
      <c r="G36" s="649" t="s">
        <v>307</v>
      </c>
      <c r="H36" s="395">
        <v>86</v>
      </c>
      <c r="I36" s="395" t="s">
        <v>260</v>
      </c>
      <c r="J36" s="395" t="s">
        <v>64</v>
      </c>
      <c r="K36" s="396">
        <v>45698</v>
      </c>
      <c r="L36" s="395" t="s">
        <v>58</v>
      </c>
      <c r="M36" s="879">
        <v>71361</v>
      </c>
      <c r="N36" s="626">
        <v>72125</v>
      </c>
      <c r="O36" s="395" t="s">
        <v>58</v>
      </c>
      <c r="P36" s="52" t="s">
        <v>243</v>
      </c>
      <c r="Q36" s="200">
        <v>45688</v>
      </c>
      <c r="R36" s="403">
        <v>6214</v>
      </c>
      <c r="S36" s="403">
        <v>6214</v>
      </c>
      <c r="T36" s="83">
        <v>0</v>
      </c>
      <c r="U36" s="22">
        <v>1</v>
      </c>
      <c r="V36" s="54">
        <v>45708</v>
      </c>
      <c r="W36" s="22">
        <v>1</v>
      </c>
      <c r="X36" s="22">
        <v>1</v>
      </c>
      <c r="Y36" s="22">
        <v>1</v>
      </c>
      <c r="Z36" s="371">
        <v>45791</v>
      </c>
      <c r="AA36" s="43"/>
    </row>
    <row r="37" spans="1:27" ht="39.75" customHeight="1">
      <c r="A37" s="959" t="s">
        <v>526</v>
      </c>
      <c r="B37" s="393" t="s">
        <v>51</v>
      </c>
      <c r="C37" s="51">
        <v>45772</v>
      </c>
      <c r="D37" s="396" t="s">
        <v>71</v>
      </c>
      <c r="E37" s="396">
        <v>45686</v>
      </c>
      <c r="F37" s="396" t="s">
        <v>72</v>
      </c>
      <c r="G37" s="649" t="s">
        <v>527</v>
      </c>
      <c r="H37" s="395">
        <v>81</v>
      </c>
      <c r="I37" s="392" t="s">
        <v>260</v>
      </c>
      <c r="J37" s="395" t="s">
        <v>64</v>
      </c>
      <c r="K37" s="396">
        <v>45700</v>
      </c>
      <c r="L37" s="395" t="s">
        <v>58</v>
      </c>
      <c r="M37" s="879">
        <v>76139.5</v>
      </c>
      <c r="N37" s="644">
        <v>79581.5</v>
      </c>
      <c r="O37" s="395" t="s">
        <v>58</v>
      </c>
      <c r="P37" s="391" t="s">
        <v>243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243</v>
      </c>
      <c r="L38" s="395" t="s">
        <v>58</v>
      </c>
      <c r="M38" s="879">
        <v>51958</v>
      </c>
      <c r="N38" s="626">
        <v>20330.259999999998</v>
      </c>
      <c r="O38" s="395" t="s">
        <v>58</v>
      </c>
      <c r="P38" s="52" t="s">
        <v>243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8" t="s">
        <v>51</v>
      </c>
      <c r="C39" s="928">
        <v>45688</v>
      </c>
      <c r="D39" s="928" t="s">
        <v>315</v>
      </c>
      <c r="E39" s="928">
        <v>45692</v>
      </c>
      <c r="F39" s="928" t="s">
        <v>78</v>
      </c>
      <c r="G39" s="929" t="s">
        <v>533</v>
      </c>
      <c r="H39" s="52">
        <v>86</v>
      </c>
      <c r="I39" s="930" t="s">
        <v>313</v>
      </c>
      <c r="J39" s="52" t="s">
        <v>64</v>
      </c>
      <c r="K39" s="389" t="s">
        <v>243</v>
      </c>
      <c r="L39" s="930" t="s">
        <v>58</v>
      </c>
      <c r="M39" s="448">
        <v>82480.5</v>
      </c>
      <c r="N39" s="448">
        <v>77870.5</v>
      </c>
      <c r="O39" s="930" t="s">
        <v>58</v>
      </c>
      <c r="P39" s="391" t="s">
        <v>243</v>
      </c>
      <c r="Q39" s="201">
        <v>45675</v>
      </c>
      <c r="R39" s="42">
        <v>6390</v>
      </c>
      <c r="S39" s="903">
        <v>6114</v>
      </c>
      <c r="T39" s="30">
        <v>0</v>
      </c>
      <c r="U39" s="931">
        <v>0.96</v>
      </c>
      <c r="V39" s="54">
        <v>45687</v>
      </c>
      <c r="W39" s="927">
        <v>1</v>
      </c>
      <c r="X39" s="927">
        <v>1</v>
      </c>
      <c r="Y39" s="927">
        <v>1</v>
      </c>
      <c r="Z39" s="54">
        <v>45882</v>
      </c>
      <c r="AA39" s="888" t="s">
        <v>534</v>
      </c>
    </row>
    <row r="40" spans="1:27" ht="39.75" customHeight="1">
      <c r="A40" s="388" t="s">
        <v>535</v>
      </c>
      <c r="B40" s="393" t="s">
        <v>51</v>
      </c>
      <c r="C40" s="51">
        <v>45772</v>
      </c>
      <c r="D40" s="50" t="s">
        <v>536</v>
      </c>
      <c r="E40" s="51">
        <v>45743</v>
      </c>
      <c r="F40" s="50" t="s">
        <v>78</v>
      </c>
      <c r="G40" s="394" t="s">
        <v>537</v>
      </c>
      <c r="H40" s="52">
        <v>88</v>
      </c>
      <c r="I40" s="395" t="s">
        <v>260</v>
      </c>
      <c r="J40" s="52" t="s">
        <v>64</v>
      </c>
      <c r="K40" s="51">
        <v>45741</v>
      </c>
      <c r="L40" s="52" t="s">
        <v>58</v>
      </c>
      <c r="M40" s="448">
        <v>73070.5</v>
      </c>
      <c r="N40" s="626">
        <v>72678</v>
      </c>
      <c r="O40" s="52" t="s">
        <v>58</v>
      </c>
      <c r="P40" s="52" t="s">
        <v>243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8" t="s">
        <v>51</v>
      </c>
      <c r="C41" s="928">
        <v>45711</v>
      </c>
      <c r="D41" s="928" t="s">
        <v>315</v>
      </c>
      <c r="E41" s="928">
        <v>45691</v>
      </c>
      <c r="F41" s="928" t="s">
        <v>78</v>
      </c>
      <c r="G41" s="929" t="s">
        <v>539</v>
      </c>
      <c r="H41" s="52">
        <v>73</v>
      </c>
      <c r="I41" s="946" t="s">
        <v>313</v>
      </c>
      <c r="J41" s="52" t="s">
        <v>64</v>
      </c>
      <c r="K41" s="51">
        <v>45698</v>
      </c>
      <c r="L41" s="930" t="s">
        <v>58</v>
      </c>
      <c r="M41" s="448">
        <v>60575.5</v>
      </c>
      <c r="N41" s="626">
        <v>59352</v>
      </c>
      <c r="O41" s="930" t="s">
        <v>58</v>
      </c>
      <c r="P41" s="391" t="s">
        <v>243</v>
      </c>
      <c r="Q41" s="961">
        <v>45691</v>
      </c>
      <c r="R41" s="41">
        <v>4614</v>
      </c>
      <c r="S41" s="501">
        <v>4614</v>
      </c>
      <c r="T41" s="926">
        <v>0</v>
      </c>
      <c r="U41" s="934">
        <v>1</v>
      </c>
      <c r="V41" s="510">
        <v>45706</v>
      </c>
      <c r="W41" s="934">
        <v>1</v>
      </c>
      <c r="X41" s="934">
        <v>1</v>
      </c>
      <c r="Y41" s="934">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243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260</v>
      </c>
      <c r="J43" s="391" t="s">
        <v>64</v>
      </c>
      <c r="K43" s="51">
        <v>45741</v>
      </c>
      <c r="L43" s="391" t="s">
        <v>58</v>
      </c>
      <c r="M43" s="448">
        <v>62104</v>
      </c>
      <c r="N43" s="645">
        <v>64186</v>
      </c>
      <c r="O43" s="391" t="s">
        <v>58</v>
      </c>
      <c r="P43" s="391" t="s">
        <v>243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8" t="s">
        <v>51</v>
      </c>
      <c r="C44" s="51">
        <v>45772</v>
      </c>
      <c r="D44" s="50" t="s">
        <v>371</v>
      </c>
      <c r="E44" s="51">
        <v>45743</v>
      </c>
      <c r="F44" s="50" t="s">
        <v>372</v>
      </c>
      <c r="G44" s="949" t="s">
        <v>546</v>
      </c>
      <c r="H44" s="52">
        <v>84</v>
      </c>
      <c r="I44" s="930" t="s">
        <v>260</v>
      </c>
      <c r="J44" s="391" t="s">
        <v>64</v>
      </c>
      <c r="K44" s="51">
        <v>45741</v>
      </c>
      <c r="L44" s="391" t="s">
        <v>58</v>
      </c>
      <c r="M44" s="448">
        <v>63756.5</v>
      </c>
      <c r="N44" s="645">
        <v>64902.5</v>
      </c>
      <c r="O44" s="391" t="s">
        <v>58</v>
      </c>
      <c r="P44" s="391" t="s">
        <v>243</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260</v>
      </c>
      <c r="J45" s="52" t="s">
        <v>64</v>
      </c>
      <c r="K45" s="51">
        <v>45741</v>
      </c>
      <c r="L45" s="52" t="s">
        <v>58</v>
      </c>
      <c r="M45" s="448">
        <v>67840.5</v>
      </c>
      <c r="N45" s="626">
        <v>66607.5</v>
      </c>
      <c r="O45" s="52" t="s">
        <v>58</v>
      </c>
      <c r="P45" s="52" t="s">
        <v>243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260</v>
      </c>
      <c r="J46" s="52" t="s">
        <v>64</v>
      </c>
      <c r="K46" s="51">
        <v>45757</v>
      </c>
      <c r="L46" s="52" t="s">
        <v>58</v>
      </c>
      <c r="M46" s="448">
        <v>53906.75</v>
      </c>
      <c r="N46" s="626">
        <v>54578.5</v>
      </c>
      <c r="O46" s="52" t="s">
        <v>58</v>
      </c>
      <c r="P46" s="52" t="s">
        <v>243</v>
      </c>
      <c r="Q46" s="200">
        <v>45757</v>
      </c>
      <c r="R46" s="31">
        <v>4615</v>
      </c>
      <c r="S46" s="450">
        <v>4588</v>
      </c>
      <c r="T46" s="83">
        <v>0</v>
      </c>
      <c r="U46" s="821">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260</v>
      </c>
      <c r="J47" s="391" t="s">
        <v>64</v>
      </c>
      <c r="K47" s="390">
        <v>45757</v>
      </c>
      <c r="L47" s="391" t="s">
        <v>58</v>
      </c>
      <c r="M47" s="452">
        <v>47432.5</v>
      </c>
      <c r="N47" s="626">
        <v>54385.09</v>
      </c>
      <c r="O47" s="391" t="s">
        <v>58</v>
      </c>
      <c r="P47" s="391" t="s">
        <v>243</v>
      </c>
      <c r="Q47" s="198">
        <v>45757</v>
      </c>
      <c r="R47" s="108">
        <v>3932</v>
      </c>
      <c r="S47" s="108">
        <v>4034</v>
      </c>
      <c r="T47" s="83">
        <v>0</v>
      </c>
      <c r="U47" s="22">
        <v>1.02</v>
      </c>
      <c r="V47" s="54">
        <v>45771</v>
      </c>
      <c r="W47" s="34">
        <v>0</v>
      </c>
      <c r="X47" s="34">
        <v>0</v>
      </c>
      <c r="Y47" s="34">
        <v>0</v>
      </c>
      <c r="Z47" s="687">
        <v>45849</v>
      </c>
      <c r="AA47" s="688" t="s">
        <v>554</v>
      </c>
    </row>
    <row r="48" spans="1:27" ht="39.75" customHeight="1">
      <c r="A48" s="388" t="s">
        <v>555</v>
      </c>
      <c r="B48" s="393" t="s">
        <v>51</v>
      </c>
      <c r="C48" s="51">
        <v>45831</v>
      </c>
      <c r="D48" s="50" t="s">
        <v>71</v>
      </c>
      <c r="E48" s="51">
        <v>45761</v>
      </c>
      <c r="F48" s="50" t="s">
        <v>72</v>
      </c>
      <c r="G48" s="50" t="s">
        <v>556</v>
      </c>
      <c r="H48" s="52">
        <v>76</v>
      </c>
      <c r="I48" s="52" t="s">
        <v>243</v>
      </c>
      <c r="J48" s="52" t="s">
        <v>64</v>
      </c>
      <c r="K48" s="51">
        <v>45757</v>
      </c>
      <c r="L48" s="52" t="s">
        <v>58</v>
      </c>
      <c r="M48" s="448">
        <v>62383</v>
      </c>
      <c r="N48" s="626">
        <v>61939</v>
      </c>
      <c r="O48" s="52" t="s">
        <v>58</v>
      </c>
      <c r="P48" s="52" t="s">
        <v>243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219</v>
      </c>
      <c r="E49" s="51">
        <v>45761</v>
      </c>
      <c r="F49" s="389" t="s">
        <v>86</v>
      </c>
      <c r="G49" s="389" t="s">
        <v>558</v>
      </c>
      <c r="H49" s="391">
        <v>88</v>
      </c>
      <c r="I49" s="391" t="s">
        <v>243</v>
      </c>
      <c r="J49" s="391" t="s">
        <v>64</v>
      </c>
      <c r="K49" s="390">
        <v>45757</v>
      </c>
      <c r="L49" s="391" t="s">
        <v>58</v>
      </c>
      <c r="M49" s="452">
        <v>80443.5</v>
      </c>
      <c r="N49" s="626">
        <v>81941</v>
      </c>
      <c r="O49" s="391" t="s">
        <v>58</v>
      </c>
      <c r="P49" s="391" t="s">
        <v>243</v>
      </c>
      <c r="Q49" s="198">
        <v>45757</v>
      </c>
      <c r="R49" s="108">
        <v>6617</v>
      </c>
      <c r="S49" s="108">
        <v>6743</v>
      </c>
      <c r="T49" s="83">
        <v>0</v>
      </c>
      <c r="U49" s="22">
        <v>1.02</v>
      </c>
      <c r="V49" s="54">
        <v>45771</v>
      </c>
      <c r="W49" s="34">
        <v>0</v>
      </c>
      <c r="X49" s="34">
        <v>0</v>
      </c>
      <c r="Y49" s="34">
        <v>0</v>
      </c>
      <c r="Z49" s="687">
        <v>45849</v>
      </c>
      <c r="AA49" s="160" t="s">
        <v>559</v>
      </c>
    </row>
    <row r="50" spans="1:27" ht="39.75" customHeight="1">
      <c r="A50" s="388" t="s">
        <v>560</v>
      </c>
      <c r="B50" s="948" t="s">
        <v>51</v>
      </c>
      <c r="C50" s="390">
        <v>45831</v>
      </c>
      <c r="D50" s="51" t="s">
        <v>552</v>
      </c>
      <c r="E50" s="51">
        <v>45807</v>
      </c>
      <c r="F50" s="389" t="s">
        <v>86</v>
      </c>
      <c r="G50" s="389" t="s">
        <v>561</v>
      </c>
      <c r="H50" s="391">
        <v>86</v>
      </c>
      <c r="I50" s="391" t="s">
        <v>260</v>
      </c>
      <c r="J50" s="391" t="s">
        <v>64</v>
      </c>
      <c r="K50" s="390">
        <v>45757</v>
      </c>
      <c r="L50" s="391" t="s">
        <v>58</v>
      </c>
      <c r="M50" s="452">
        <v>68736.5</v>
      </c>
      <c r="N50" s="626">
        <v>68249</v>
      </c>
      <c r="O50" s="391" t="s">
        <v>58</v>
      </c>
      <c r="P50" s="391" t="s">
        <v>243</v>
      </c>
      <c r="Q50" s="198">
        <v>45756</v>
      </c>
      <c r="R50" s="108">
        <v>5939</v>
      </c>
      <c r="S50" s="648">
        <v>5791</v>
      </c>
      <c r="T50" s="83">
        <v>0</v>
      </c>
      <c r="U50" s="22">
        <v>0.97</v>
      </c>
      <c r="V50" s="54">
        <v>45768</v>
      </c>
      <c r="W50" s="34">
        <v>0</v>
      </c>
      <c r="X50" s="34">
        <v>0</v>
      </c>
      <c r="Y50" s="34">
        <v>0</v>
      </c>
      <c r="Z50" s="687">
        <v>45849</v>
      </c>
      <c r="AA50" s="160" t="s">
        <v>559</v>
      </c>
    </row>
    <row r="51" spans="1:27" ht="39.75" customHeight="1">
      <c r="A51" s="388" t="s">
        <v>562</v>
      </c>
      <c r="B51" s="393" t="s">
        <v>51</v>
      </c>
      <c r="C51" s="51">
        <v>45772</v>
      </c>
      <c r="D51" s="50" t="s">
        <v>71</v>
      </c>
      <c r="E51" s="51">
        <v>45743</v>
      </c>
      <c r="F51" s="50" t="s">
        <v>72</v>
      </c>
      <c r="G51" s="394" t="s">
        <v>563</v>
      </c>
      <c r="H51" s="52">
        <v>84</v>
      </c>
      <c r="I51" s="930" t="s">
        <v>260</v>
      </c>
      <c r="J51" s="391" t="s">
        <v>64</v>
      </c>
      <c r="K51" s="51">
        <v>45741</v>
      </c>
      <c r="L51" s="391" t="s">
        <v>58</v>
      </c>
      <c r="M51" s="448">
        <v>73491.5</v>
      </c>
      <c r="N51" s="644">
        <v>202651</v>
      </c>
      <c r="O51" s="391" t="s">
        <v>58</v>
      </c>
      <c r="P51" s="391" t="s">
        <v>243</v>
      </c>
      <c r="Q51" s="200">
        <v>45748</v>
      </c>
      <c r="R51" s="31">
        <v>5390</v>
      </c>
      <c r="S51" s="648">
        <v>5327</v>
      </c>
      <c r="T51" s="149">
        <v>0</v>
      </c>
      <c r="U51" s="84">
        <v>1</v>
      </c>
      <c r="V51" s="449">
        <v>45768</v>
      </c>
      <c r="W51" s="686">
        <v>0</v>
      </c>
      <c r="X51" s="686">
        <v>0</v>
      </c>
      <c r="Y51" s="686">
        <v>0</v>
      </c>
      <c r="Z51" s="535">
        <v>45859</v>
      </c>
      <c r="AA51" s="43"/>
    </row>
    <row r="52" spans="1:27" ht="39.75" customHeight="1">
      <c r="A52" s="388" t="s">
        <v>564</v>
      </c>
      <c r="B52" s="393" t="s">
        <v>51</v>
      </c>
      <c r="C52" s="51">
        <v>45772</v>
      </c>
      <c r="D52" s="50" t="s">
        <v>71</v>
      </c>
      <c r="E52" s="51">
        <v>45743</v>
      </c>
      <c r="F52" s="50" t="s">
        <v>72</v>
      </c>
      <c r="G52" s="394" t="s">
        <v>565</v>
      </c>
      <c r="H52" s="52">
        <v>80</v>
      </c>
      <c r="I52" s="395" t="s">
        <v>260</v>
      </c>
      <c r="J52" s="391" t="s">
        <v>64</v>
      </c>
      <c r="K52" s="51">
        <v>45741</v>
      </c>
      <c r="L52" s="391" t="s">
        <v>58</v>
      </c>
      <c r="M52" s="448">
        <v>70235</v>
      </c>
      <c r="N52" s="644">
        <v>134171.5</v>
      </c>
      <c r="O52" s="391" t="s">
        <v>58</v>
      </c>
      <c r="P52" s="391" t="s">
        <v>243</v>
      </c>
      <c r="Q52" s="200">
        <v>45745</v>
      </c>
      <c r="R52" s="31">
        <v>5585</v>
      </c>
      <c r="S52" s="108">
        <v>5566</v>
      </c>
      <c r="T52" s="149">
        <v>0</v>
      </c>
      <c r="U52" s="22">
        <v>1</v>
      </c>
      <c r="V52" s="54">
        <v>45757</v>
      </c>
      <c r="W52" s="822">
        <v>1</v>
      </c>
      <c r="X52" s="822">
        <v>1</v>
      </c>
      <c r="Y52" s="822">
        <v>1</v>
      </c>
      <c r="Z52" s="535">
        <v>45859</v>
      </c>
      <c r="AA52" s="43"/>
    </row>
    <row r="53" spans="1:27" ht="39.75" customHeight="1">
      <c r="A53" s="388" t="s">
        <v>566</v>
      </c>
      <c r="B53" s="948" t="s">
        <v>51</v>
      </c>
      <c r="C53" s="928">
        <v>45688</v>
      </c>
      <c r="D53" s="51" t="s">
        <v>371</v>
      </c>
      <c r="E53" s="928">
        <v>45684</v>
      </c>
      <c r="F53" s="50" t="s">
        <v>372</v>
      </c>
      <c r="G53" s="929" t="s">
        <v>567</v>
      </c>
      <c r="H53" s="52">
        <v>90</v>
      </c>
      <c r="I53" s="930" t="s">
        <v>313</v>
      </c>
      <c r="J53" s="52" t="s">
        <v>64</v>
      </c>
      <c r="K53" s="50" t="s">
        <v>243</v>
      </c>
      <c r="L53" s="930" t="s">
        <v>58</v>
      </c>
      <c r="M53" s="448">
        <v>60625.5</v>
      </c>
      <c r="N53" s="626">
        <v>59084</v>
      </c>
      <c r="O53" s="930" t="s">
        <v>58</v>
      </c>
      <c r="P53" s="52" t="s">
        <v>243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8" t="s">
        <v>51</v>
      </c>
      <c r="C54" s="51">
        <v>45772</v>
      </c>
      <c r="D54" s="50" t="s">
        <v>67</v>
      </c>
      <c r="E54" s="51">
        <v>45716</v>
      </c>
      <c r="F54" s="50" t="s">
        <v>62</v>
      </c>
      <c r="G54" s="949" t="s">
        <v>569</v>
      </c>
      <c r="H54" s="52">
        <v>86</v>
      </c>
      <c r="I54" s="930" t="s">
        <v>260</v>
      </c>
      <c r="J54" s="52" t="s">
        <v>64</v>
      </c>
      <c r="K54" s="51">
        <v>45721</v>
      </c>
      <c r="L54" s="52" t="s">
        <v>58</v>
      </c>
      <c r="M54" s="683">
        <v>79507</v>
      </c>
      <c r="N54" s="626">
        <v>86709.5</v>
      </c>
      <c r="O54" s="52" t="s">
        <v>58</v>
      </c>
      <c r="P54" s="52" t="s">
        <v>243</v>
      </c>
      <c r="Q54" s="962">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260</v>
      </c>
      <c r="J55" s="52" t="s">
        <v>64</v>
      </c>
      <c r="K55" s="51">
        <v>45716</v>
      </c>
      <c r="L55" s="52" t="s">
        <v>58</v>
      </c>
      <c r="M55" s="448">
        <v>64609</v>
      </c>
      <c r="N55" s="644">
        <v>76965</v>
      </c>
      <c r="O55" s="52" t="s">
        <v>58</v>
      </c>
      <c r="P55" s="391" t="s">
        <v>243</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8" t="s">
        <v>51</v>
      </c>
      <c r="C56" s="51">
        <v>45772</v>
      </c>
      <c r="D56" s="928" t="s">
        <v>67</v>
      </c>
      <c r="E56" s="928">
        <v>45692</v>
      </c>
      <c r="F56" s="928" t="s">
        <v>62</v>
      </c>
      <c r="G56" s="929" t="s">
        <v>573</v>
      </c>
      <c r="H56" s="52">
        <v>59</v>
      </c>
      <c r="I56" s="930" t="s">
        <v>260</v>
      </c>
      <c r="J56" s="52" t="s">
        <v>64</v>
      </c>
      <c r="K56" s="51">
        <v>45698</v>
      </c>
      <c r="L56" s="930" t="s">
        <v>58</v>
      </c>
      <c r="M56" s="448">
        <v>52222</v>
      </c>
      <c r="N56" s="626">
        <v>51838</v>
      </c>
      <c r="O56" s="930" t="s">
        <v>58</v>
      </c>
      <c r="P56" s="52" t="s">
        <v>243</v>
      </c>
      <c r="Q56" s="963">
        <v>45691</v>
      </c>
      <c r="R56" s="630">
        <v>4772</v>
      </c>
      <c r="S56" s="75">
        <v>4329</v>
      </c>
      <c r="T56" s="83">
        <v>0</v>
      </c>
      <c r="U56" s="22">
        <v>0.91</v>
      </c>
      <c r="V56" s="54">
        <v>45707</v>
      </c>
      <c r="W56" s="22">
        <v>1</v>
      </c>
      <c r="X56" s="22">
        <v>1</v>
      </c>
      <c r="Y56" s="22">
        <v>1</v>
      </c>
      <c r="Z56" s="371">
        <v>45791</v>
      </c>
      <c r="AA56" s="43"/>
    </row>
    <row r="57" spans="1:27" ht="39.75" customHeight="1">
      <c r="A57" s="388" t="s">
        <v>574</v>
      </c>
      <c r="B57" s="948" t="s">
        <v>51</v>
      </c>
      <c r="C57" s="51">
        <v>45772</v>
      </c>
      <c r="D57" s="50" t="s">
        <v>71</v>
      </c>
      <c r="E57" s="51">
        <v>45716</v>
      </c>
      <c r="F57" s="50" t="s">
        <v>72</v>
      </c>
      <c r="G57" s="949" t="s">
        <v>575</v>
      </c>
      <c r="H57" s="52">
        <v>88</v>
      </c>
      <c r="I57" s="930" t="s">
        <v>243</v>
      </c>
      <c r="J57" s="52" t="s">
        <v>64</v>
      </c>
      <c r="K57" s="51">
        <v>45716</v>
      </c>
      <c r="L57" s="52" t="s">
        <v>58</v>
      </c>
      <c r="M57" s="683">
        <v>67463</v>
      </c>
      <c r="N57" s="626">
        <v>69992</v>
      </c>
      <c r="O57" s="52" t="s">
        <v>58</v>
      </c>
      <c r="P57" s="52" t="s">
        <v>243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8" t="s">
        <v>51</v>
      </c>
      <c r="C58" s="928">
        <v>45711</v>
      </c>
      <c r="D58" s="928" t="s">
        <v>577</v>
      </c>
      <c r="E58" s="928">
        <v>45692</v>
      </c>
      <c r="F58" s="928" t="s">
        <v>311</v>
      </c>
      <c r="G58" s="929" t="s">
        <v>578</v>
      </c>
      <c r="H58" s="52">
        <v>86</v>
      </c>
      <c r="I58" s="946" t="s">
        <v>313</v>
      </c>
      <c r="J58" s="52" t="s">
        <v>64</v>
      </c>
      <c r="K58" s="51">
        <v>45698</v>
      </c>
      <c r="L58" s="930" t="s">
        <v>58</v>
      </c>
      <c r="M58" s="448">
        <v>66638</v>
      </c>
      <c r="N58" s="645">
        <v>65072</v>
      </c>
      <c r="O58" s="930" t="s">
        <v>58</v>
      </c>
      <c r="P58" s="391" t="s">
        <v>243</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5" t="s">
        <v>580</v>
      </c>
      <c r="H59" s="52">
        <v>85</v>
      </c>
      <c r="I59" s="395" t="s">
        <v>260</v>
      </c>
      <c r="J59" s="52" t="s">
        <v>64</v>
      </c>
      <c r="K59" s="51">
        <v>45707</v>
      </c>
      <c r="L59" s="52" t="s">
        <v>58</v>
      </c>
      <c r="M59" s="448" t="s">
        <v>581</v>
      </c>
      <c r="N59" s="645">
        <v>67080</v>
      </c>
      <c r="O59" s="52" t="s">
        <v>58</v>
      </c>
      <c r="P59" s="391" t="s">
        <v>243</v>
      </c>
      <c r="Q59" s="964">
        <v>45707</v>
      </c>
      <c r="R59" s="108">
        <v>5564</v>
      </c>
      <c r="S59" s="108">
        <v>5576</v>
      </c>
      <c r="T59" s="83">
        <v>0</v>
      </c>
      <c r="U59" s="22">
        <v>1</v>
      </c>
      <c r="V59" s="54">
        <v>45727</v>
      </c>
      <c r="W59" s="22">
        <v>1</v>
      </c>
      <c r="X59" s="22">
        <v>1</v>
      </c>
      <c r="Y59" s="22">
        <v>1</v>
      </c>
      <c r="Z59" s="371">
        <v>45757</v>
      </c>
      <c r="AA59" s="43"/>
    </row>
    <row r="60" spans="1:27" ht="39.75" customHeight="1">
      <c r="A60" s="388" t="s">
        <v>582</v>
      </c>
      <c r="B60" s="948" t="s">
        <v>51</v>
      </c>
      <c r="C60" s="51">
        <v>45772</v>
      </c>
      <c r="D60" s="50" t="s">
        <v>334</v>
      </c>
      <c r="E60" s="51">
        <v>45743</v>
      </c>
      <c r="F60" s="50" t="s">
        <v>583</v>
      </c>
      <c r="G60" s="949" t="s">
        <v>584</v>
      </c>
      <c r="H60" s="52">
        <v>91</v>
      </c>
      <c r="I60" s="930" t="s">
        <v>260</v>
      </c>
      <c r="J60" s="391" t="s">
        <v>64</v>
      </c>
      <c r="K60" s="51">
        <v>45741</v>
      </c>
      <c r="L60" s="391" t="s">
        <v>58</v>
      </c>
      <c r="M60" s="448">
        <v>79069.5</v>
      </c>
      <c r="N60" s="644">
        <v>73300</v>
      </c>
      <c r="O60" s="391" t="s">
        <v>58</v>
      </c>
      <c r="P60" s="391" t="s">
        <v>243</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8" t="s">
        <v>51</v>
      </c>
      <c r="C61" s="51">
        <v>45772</v>
      </c>
      <c r="D61" s="50" t="s">
        <v>334</v>
      </c>
      <c r="E61" s="51">
        <v>45743</v>
      </c>
      <c r="F61" s="50" t="s">
        <v>583</v>
      </c>
      <c r="G61" s="949" t="s">
        <v>586</v>
      </c>
      <c r="H61" s="52">
        <v>20</v>
      </c>
      <c r="I61" s="930" t="s">
        <v>260</v>
      </c>
      <c r="J61" s="391" t="s">
        <v>64</v>
      </c>
      <c r="K61" s="51">
        <v>45741</v>
      </c>
      <c r="L61" s="391" t="s">
        <v>58</v>
      </c>
      <c r="M61" s="448">
        <v>16398</v>
      </c>
      <c r="N61" s="626">
        <v>15664</v>
      </c>
      <c r="O61" s="391" t="s">
        <v>58</v>
      </c>
      <c r="P61" s="391" t="s">
        <v>243</v>
      </c>
      <c r="Q61" s="962">
        <v>45744</v>
      </c>
      <c r="R61" s="629">
        <v>1265</v>
      </c>
      <c r="S61" s="648">
        <v>1257</v>
      </c>
      <c r="T61" s="149">
        <v>0</v>
      </c>
      <c r="U61" s="22">
        <v>1</v>
      </c>
      <c r="V61" s="54">
        <v>45750</v>
      </c>
      <c r="W61" s="22">
        <v>1</v>
      </c>
      <c r="X61" s="22">
        <v>1</v>
      </c>
      <c r="Y61" s="22">
        <v>1</v>
      </c>
      <c r="Z61" s="371">
        <v>45849</v>
      </c>
      <c r="AA61" s="43"/>
    </row>
    <row r="62" spans="1:27" ht="39.75" customHeight="1">
      <c r="A62" s="388" t="s">
        <v>587</v>
      </c>
      <c r="B62" s="948" t="s">
        <v>51</v>
      </c>
      <c r="C62" s="51">
        <v>45777</v>
      </c>
      <c r="D62" s="51" t="s">
        <v>536</v>
      </c>
      <c r="E62" s="51">
        <v>45700</v>
      </c>
      <c r="F62" s="928" t="s">
        <v>78</v>
      </c>
      <c r="G62" s="945" t="s">
        <v>588</v>
      </c>
      <c r="H62" s="52">
        <v>78</v>
      </c>
      <c r="I62" s="930" t="s">
        <v>243</v>
      </c>
      <c r="J62" s="52" t="s">
        <v>64</v>
      </c>
      <c r="K62" s="51">
        <v>45708</v>
      </c>
      <c r="L62" s="52" t="s">
        <v>58</v>
      </c>
      <c r="M62" s="448">
        <v>56854</v>
      </c>
      <c r="N62" s="626">
        <v>62254</v>
      </c>
      <c r="O62" s="52" t="s">
        <v>58</v>
      </c>
      <c r="P62" s="52" t="s">
        <v>243</v>
      </c>
      <c r="Q62" s="200">
        <v>45696</v>
      </c>
      <c r="R62" s="31">
        <v>5239</v>
      </c>
      <c r="S62" s="684">
        <v>5205</v>
      </c>
      <c r="T62" s="83">
        <v>0</v>
      </c>
      <c r="U62" s="822">
        <v>1</v>
      </c>
      <c r="V62" s="628">
        <v>45716</v>
      </c>
      <c r="W62" s="34">
        <v>1</v>
      </c>
      <c r="X62" s="34">
        <v>1</v>
      </c>
      <c r="Y62" s="34">
        <v>1</v>
      </c>
      <c r="Z62" s="371">
        <v>45791</v>
      </c>
      <c r="AA62" s="689"/>
    </row>
    <row r="63" spans="1:27" ht="39.75" customHeight="1">
      <c r="A63" s="388" t="s">
        <v>589</v>
      </c>
      <c r="B63" s="393" t="s">
        <v>51</v>
      </c>
      <c r="C63" s="51">
        <v>45742</v>
      </c>
      <c r="D63" s="51" t="s">
        <v>536</v>
      </c>
      <c r="E63" s="51">
        <v>45694</v>
      </c>
      <c r="F63" s="396" t="s">
        <v>78</v>
      </c>
      <c r="G63" s="397" t="s">
        <v>590</v>
      </c>
      <c r="H63" s="52">
        <v>87</v>
      </c>
      <c r="I63" s="395" t="s">
        <v>243</v>
      </c>
      <c r="J63" s="52" t="s">
        <v>64</v>
      </c>
      <c r="K63" s="51">
        <v>45708</v>
      </c>
      <c r="L63" s="395" t="s">
        <v>58</v>
      </c>
      <c r="M63" s="448">
        <v>73639</v>
      </c>
      <c r="N63" s="645">
        <v>73025</v>
      </c>
      <c r="O63" s="395" t="s">
        <v>58</v>
      </c>
      <c r="P63" s="391" t="s">
        <v>243</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0" t="s">
        <v>243</v>
      </c>
      <c r="J64" s="52" t="s">
        <v>64</v>
      </c>
      <c r="K64" s="51">
        <v>45698</v>
      </c>
      <c r="L64" s="395" t="s">
        <v>58</v>
      </c>
      <c r="M64" s="448">
        <v>54861</v>
      </c>
      <c r="N64" s="626">
        <v>55197</v>
      </c>
      <c r="O64" s="395" t="s">
        <v>58</v>
      </c>
      <c r="P64" s="52" t="s">
        <v>243</v>
      </c>
      <c r="Q64" s="965">
        <v>45698</v>
      </c>
      <c r="R64" s="630">
        <v>4552</v>
      </c>
      <c r="S64" s="31">
        <v>4552</v>
      </c>
      <c r="T64" s="83">
        <v>0</v>
      </c>
      <c r="U64" s="22">
        <v>1</v>
      </c>
      <c r="V64" s="54">
        <v>45727</v>
      </c>
      <c r="W64" s="34">
        <v>1</v>
      </c>
      <c r="X64" s="34">
        <v>1</v>
      </c>
      <c r="Y64" s="34">
        <v>1</v>
      </c>
      <c r="Z64" s="371">
        <v>45811</v>
      </c>
      <c r="AA64" s="43"/>
    </row>
    <row r="65" spans="1:27" ht="39.75" customHeight="1">
      <c r="A65" s="388" t="s">
        <v>593</v>
      </c>
      <c r="B65" s="948" t="s">
        <v>51</v>
      </c>
      <c r="C65" s="51">
        <v>45838</v>
      </c>
      <c r="D65" s="50" t="s">
        <v>71</v>
      </c>
      <c r="E65" s="51">
        <v>45736</v>
      </c>
      <c r="F65" s="50" t="s">
        <v>72</v>
      </c>
      <c r="G65" s="949" t="s">
        <v>594</v>
      </c>
      <c r="H65" s="52">
        <v>50</v>
      </c>
      <c r="I65" s="946" t="s">
        <v>260</v>
      </c>
      <c r="J65" s="52" t="s">
        <v>64</v>
      </c>
      <c r="K65" s="51">
        <v>45735</v>
      </c>
      <c r="L65" s="52" t="s">
        <v>58</v>
      </c>
      <c r="M65" s="448">
        <v>41285</v>
      </c>
      <c r="N65" s="626">
        <v>40484</v>
      </c>
      <c r="O65" s="52" t="s">
        <v>58</v>
      </c>
      <c r="P65" s="391" t="s">
        <v>243</v>
      </c>
      <c r="Q65" s="200">
        <v>45736</v>
      </c>
      <c r="R65" s="31">
        <v>3415</v>
      </c>
      <c r="S65" s="685">
        <v>3445</v>
      </c>
      <c r="T65" s="31">
        <v>0</v>
      </c>
      <c r="U65" s="22">
        <v>1</v>
      </c>
      <c r="V65" s="54">
        <v>45749</v>
      </c>
      <c r="W65" s="34">
        <v>1</v>
      </c>
      <c r="X65" s="34">
        <v>1</v>
      </c>
      <c r="Y65" s="34">
        <v>1</v>
      </c>
      <c r="Z65" s="371">
        <v>45859</v>
      </c>
      <c r="AA65" s="43"/>
    </row>
    <row r="66" spans="1:27" ht="39.75" customHeight="1">
      <c r="A66" s="388" t="s">
        <v>595</v>
      </c>
      <c r="B66" s="948" t="s">
        <v>51</v>
      </c>
      <c r="C66" s="51">
        <v>45742</v>
      </c>
      <c r="D66" s="50" t="s">
        <v>219</v>
      </c>
      <c r="E66" s="51">
        <v>45707</v>
      </c>
      <c r="F66" s="50" t="s">
        <v>86</v>
      </c>
      <c r="G66" s="949" t="s">
        <v>596</v>
      </c>
      <c r="H66" s="52">
        <v>0</v>
      </c>
      <c r="I66" s="52" t="s">
        <v>313</v>
      </c>
      <c r="J66" s="52" t="s">
        <v>64</v>
      </c>
      <c r="K66" s="944">
        <v>45716</v>
      </c>
      <c r="L66" s="52" t="s">
        <v>58</v>
      </c>
      <c r="M66" s="448">
        <v>21944.6</v>
      </c>
      <c r="N66" s="626">
        <v>26564</v>
      </c>
      <c r="O66" s="52" t="s">
        <v>58</v>
      </c>
      <c r="P66" s="391" t="s">
        <v>243</v>
      </c>
      <c r="Q66" s="966">
        <v>45716</v>
      </c>
      <c r="R66" s="952">
        <v>1695</v>
      </c>
      <c r="S66" s="953">
        <v>1634</v>
      </c>
      <c r="T66" s="941">
        <v>0</v>
      </c>
      <c r="U66" s="942">
        <v>0.96</v>
      </c>
      <c r="V66" s="170">
        <v>45734</v>
      </c>
      <c r="W66" s="942">
        <v>1</v>
      </c>
      <c r="X66" s="942">
        <v>1</v>
      </c>
      <c r="Y66" s="942">
        <v>1</v>
      </c>
      <c r="Z66" s="510">
        <v>45849</v>
      </c>
      <c r="AA66" s="943" t="s">
        <v>597</v>
      </c>
    </row>
    <row r="67" spans="1:27" ht="39.75" customHeight="1">
      <c r="A67" s="388" t="s">
        <v>598</v>
      </c>
      <c r="B67" s="948" t="s">
        <v>51</v>
      </c>
      <c r="C67" s="51">
        <v>45711</v>
      </c>
      <c r="D67" s="51" t="s">
        <v>371</v>
      </c>
      <c r="E67" s="51">
        <v>45695</v>
      </c>
      <c r="F67" s="50" t="s">
        <v>372</v>
      </c>
      <c r="G67" s="945" t="s">
        <v>599</v>
      </c>
      <c r="H67" s="52">
        <v>0</v>
      </c>
      <c r="I67" s="930" t="s">
        <v>313</v>
      </c>
      <c r="J67" s="52" t="s">
        <v>64</v>
      </c>
      <c r="K67" s="51">
        <v>45695</v>
      </c>
      <c r="L67" s="930" t="s">
        <v>58</v>
      </c>
      <c r="M67" s="448">
        <v>20939.75</v>
      </c>
      <c r="N67" s="626">
        <v>13575.75</v>
      </c>
      <c r="O67" s="930" t="s">
        <v>58</v>
      </c>
      <c r="P67" s="391" t="s">
        <v>243</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4"/>
      <c r="G68" s="633"/>
      <c r="H68" s="121"/>
      <c r="I68" s="825"/>
      <c r="J68" s="121"/>
      <c r="K68" s="631"/>
      <c r="L68" s="121"/>
      <c r="M68" s="634"/>
      <c r="N68" s="635"/>
      <c r="O68" s="121"/>
      <c r="P68" s="121"/>
      <c r="Q68" s="605"/>
      <c r="R68" s="636"/>
      <c r="S68" s="636"/>
      <c r="T68" s="825"/>
      <c r="U68" s="458"/>
      <c r="V68" s="605"/>
      <c r="W68" s="459"/>
      <c r="X68" s="459"/>
      <c r="Y68" s="459"/>
      <c r="Z68" s="605"/>
    </row>
    <row r="69" spans="1:27" ht="39.75" customHeight="1">
      <c r="A69" s="657"/>
      <c r="B69" s="631"/>
      <c r="C69" s="632"/>
      <c r="D69" s="632"/>
      <c r="E69" s="632"/>
      <c r="F69" s="824"/>
      <c r="G69" s="633"/>
      <c r="H69" s="121"/>
      <c r="I69" s="825"/>
      <c r="J69" s="121"/>
      <c r="K69" s="631"/>
      <c r="L69" s="121"/>
      <c r="M69" s="634">
        <v>3835658.54</v>
      </c>
      <c r="N69" s="635">
        <v>4061426.3</v>
      </c>
      <c r="O69" s="121"/>
      <c r="P69" s="121"/>
      <c r="Q69" s="605"/>
      <c r="R69" s="636"/>
      <c r="S69" s="636"/>
      <c r="T69" s="825"/>
      <c r="U69" s="458"/>
      <c r="V69" s="605"/>
      <c r="W69" s="459"/>
      <c r="X69" s="459"/>
      <c r="Y69" s="459"/>
      <c r="Z69" s="605"/>
    </row>
    <row r="70" spans="1:27" ht="39.75" customHeight="1">
      <c r="A70" s="658" t="s">
        <v>600</v>
      </c>
      <c r="B70" s="631"/>
      <c r="C70" s="632"/>
      <c r="D70" s="632"/>
      <c r="E70" s="632"/>
      <c r="F70" s="824"/>
      <c r="G70" s="633"/>
      <c r="H70" s="121"/>
      <c r="I70" s="825"/>
      <c r="J70" s="121"/>
      <c r="K70" s="631"/>
      <c r="L70" s="121"/>
      <c r="M70" s="634"/>
      <c r="N70" s="635">
        <v>31333</v>
      </c>
      <c r="O70" s="121"/>
      <c r="P70" s="121"/>
      <c r="Q70" s="605"/>
      <c r="R70" s="636"/>
      <c r="S70" s="636"/>
      <c r="T70" s="825"/>
      <c r="U70" s="458"/>
      <c r="V70" s="605"/>
      <c r="W70" s="459"/>
      <c r="X70" s="459"/>
      <c r="Y70" s="459"/>
      <c r="Z70" s="605"/>
    </row>
    <row r="71" spans="1:27" ht="39.75" customHeight="1">
      <c r="A71" s="659"/>
      <c r="B71" s="631"/>
      <c r="C71" s="632"/>
      <c r="D71" s="632"/>
      <c r="E71" s="632"/>
      <c r="F71" s="824"/>
      <c r="G71" s="633"/>
      <c r="H71" s="121"/>
      <c r="I71" s="825"/>
      <c r="J71" s="121"/>
      <c r="K71" s="631"/>
      <c r="L71" s="121"/>
      <c r="M71" s="634"/>
      <c r="N71" s="635">
        <v>4092759.3</v>
      </c>
      <c r="O71" s="121"/>
      <c r="P71" s="121"/>
      <c r="Q71" s="605"/>
      <c r="R71" s="636"/>
      <c r="S71" s="636"/>
      <c r="T71" s="825"/>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3" t="s">
        <v>602</v>
      </c>
    </row>
    <row r="75" spans="1:27" ht="39.75" customHeight="1">
      <c r="A75" s="388" t="s">
        <v>603</v>
      </c>
      <c r="B75" s="406" t="s">
        <v>210</v>
      </c>
      <c r="C75" s="51">
        <v>45711</v>
      </c>
      <c r="D75" s="50" t="s">
        <v>120</v>
      </c>
      <c r="E75" s="51">
        <v>45707</v>
      </c>
      <c r="F75" s="50" t="s">
        <v>604</v>
      </c>
      <c r="G75" s="394" t="s">
        <v>605</v>
      </c>
      <c r="H75" s="52">
        <v>0</v>
      </c>
      <c r="I75" s="395" t="s">
        <v>260</v>
      </c>
      <c r="J75" s="52" t="s">
        <v>64</v>
      </c>
      <c r="K75" s="51">
        <v>45701</v>
      </c>
      <c r="L75" s="52" t="s">
        <v>58</v>
      </c>
      <c r="M75" s="448">
        <v>111163</v>
      </c>
      <c r="N75" s="98"/>
      <c r="O75" s="52" t="s">
        <v>58</v>
      </c>
      <c r="P75" s="675" t="s">
        <v>243</v>
      </c>
      <c r="Q75" s="510">
        <v>45718</v>
      </c>
      <c r="R75" s="41">
        <v>7805</v>
      </c>
      <c r="S75" s="552">
        <v>7969</v>
      </c>
      <c r="T75" s="83">
        <v>0</v>
      </c>
      <c r="U75" s="919">
        <v>1.02</v>
      </c>
      <c r="V75" s="510">
        <v>45740</v>
      </c>
      <c r="W75" s="540">
        <v>1</v>
      </c>
      <c r="X75" s="369">
        <v>1</v>
      </c>
      <c r="Y75" s="369">
        <v>1</v>
      </c>
      <c r="Z75" s="510">
        <v>45854</v>
      </c>
      <c r="AA75" s="43"/>
    </row>
    <row r="76" spans="1:27" ht="39.75" customHeight="1">
      <c r="A76" s="388" t="s">
        <v>606</v>
      </c>
      <c r="B76" s="389" t="s">
        <v>116</v>
      </c>
      <c r="C76" s="51">
        <v>45868</v>
      </c>
      <c r="D76" s="678" t="s">
        <v>120</v>
      </c>
      <c r="E76" s="678">
        <v>45839</v>
      </c>
      <c r="F76" s="389" t="s">
        <v>124</v>
      </c>
      <c r="G76" s="389" t="s">
        <v>607</v>
      </c>
      <c r="H76" s="391">
        <v>77</v>
      </c>
      <c r="I76" s="391" t="s">
        <v>260</v>
      </c>
      <c r="J76" s="391" t="s">
        <v>64</v>
      </c>
      <c r="K76" s="390">
        <v>45840</v>
      </c>
      <c r="L76" s="391" t="s">
        <v>58</v>
      </c>
      <c r="M76" s="452">
        <v>10430.549999999999</v>
      </c>
      <c r="N76" s="98"/>
      <c r="O76" s="391" t="s">
        <v>58</v>
      </c>
      <c r="P76" s="675" t="s">
        <v>243</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8" t="s">
        <v>120</v>
      </c>
      <c r="E77" s="678">
        <v>45840</v>
      </c>
      <c r="F77" s="390" t="s">
        <v>124</v>
      </c>
      <c r="G77" s="389" t="s">
        <v>121</v>
      </c>
      <c r="H77" s="391">
        <v>81</v>
      </c>
      <c r="I77" s="391" t="s">
        <v>260</v>
      </c>
      <c r="J77" s="391" t="s">
        <v>64</v>
      </c>
      <c r="K77" s="390">
        <v>45847</v>
      </c>
      <c r="L77" s="391" t="s">
        <v>58</v>
      </c>
      <c r="M77" s="452">
        <v>71310.899999999994</v>
      </c>
      <c r="N77" s="98"/>
      <c r="O77" s="391" t="s">
        <v>58</v>
      </c>
      <c r="P77" s="676" t="s">
        <v>243</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8" t="s">
        <v>120</v>
      </c>
      <c r="E78" s="678">
        <v>45839</v>
      </c>
      <c r="F78" s="389" t="s">
        <v>124</v>
      </c>
      <c r="G78" s="389" t="s">
        <v>611</v>
      </c>
      <c r="H78" s="391">
        <v>86</v>
      </c>
      <c r="I78" s="391" t="s">
        <v>260</v>
      </c>
      <c r="J78" s="391" t="s">
        <v>64</v>
      </c>
      <c r="K78" s="390">
        <v>45840</v>
      </c>
      <c r="L78" s="391" t="s">
        <v>58</v>
      </c>
      <c r="M78" s="452">
        <v>53605.2</v>
      </c>
      <c r="N78" s="98"/>
      <c r="O78" s="391" t="s">
        <v>58</v>
      </c>
      <c r="P78" s="676" t="s">
        <v>243</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6"/>
      <c r="H79" s="391">
        <v>0</v>
      </c>
      <c r="I79" s="392" t="s">
        <v>614</v>
      </c>
      <c r="J79" s="391" t="s">
        <v>64</v>
      </c>
      <c r="K79" s="51" t="s">
        <v>53</v>
      </c>
      <c r="L79" s="391" t="s">
        <v>58</v>
      </c>
      <c r="M79" s="452">
        <v>1343</v>
      </c>
      <c r="N79" s="98"/>
      <c r="O79" s="391" t="s">
        <v>58</v>
      </c>
      <c r="P79" s="676" t="s">
        <v>614</v>
      </c>
      <c r="Q79" s="500" t="s">
        <v>57</v>
      </c>
      <c r="R79" s="438">
        <v>74</v>
      </c>
      <c r="S79" s="859">
        <v>0</v>
      </c>
      <c r="T79" s="108">
        <v>0</v>
      </c>
      <c r="U79" s="571">
        <v>0</v>
      </c>
      <c r="V79" s="500" t="s">
        <v>57</v>
      </c>
      <c r="W79" s="369">
        <v>0</v>
      </c>
      <c r="X79" s="369">
        <v>0</v>
      </c>
      <c r="Y79" s="369">
        <v>0</v>
      </c>
      <c r="Z79" s="500" t="s">
        <v>57</v>
      </c>
      <c r="AA79" s="674" t="s">
        <v>615</v>
      </c>
    </row>
    <row r="80" spans="1:27" ht="39.75" customHeight="1">
      <c r="A80" s="388" t="s">
        <v>616</v>
      </c>
      <c r="B80" s="389" t="s">
        <v>116</v>
      </c>
      <c r="C80" s="390">
        <v>45868</v>
      </c>
      <c r="D80" s="678" t="s">
        <v>120</v>
      </c>
      <c r="E80" s="390">
        <v>45813</v>
      </c>
      <c r="F80" s="678" t="s">
        <v>117</v>
      </c>
      <c r="G80" s="650" t="s">
        <v>617</v>
      </c>
      <c r="H80" s="391">
        <v>0</v>
      </c>
      <c r="I80" s="392" t="s">
        <v>260</v>
      </c>
      <c r="J80" s="391" t="s">
        <v>64</v>
      </c>
      <c r="K80" s="390">
        <v>45793</v>
      </c>
      <c r="L80" s="391" t="s">
        <v>58</v>
      </c>
      <c r="M80" s="452">
        <v>104070.8</v>
      </c>
      <c r="N80" s="98"/>
      <c r="O80" s="391" t="s">
        <v>58</v>
      </c>
      <c r="P80" s="676" t="s">
        <v>243</v>
      </c>
      <c r="Q80" s="500">
        <v>45793</v>
      </c>
      <c r="R80" s="501">
        <v>7848</v>
      </c>
      <c r="S80" s="539">
        <v>7859</v>
      </c>
      <c r="T80" s="920">
        <v>0</v>
      </c>
      <c r="U80" s="502">
        <v>1</v>
      </c>
      <c r="V80" s="500">
        <v>45825</v>
      </c>
      <c r="W80" s="369">
        <v>1</v>
      </c>
      <c r="X80" s="369">
        <v>1</v>
      </c>
      <c r="Y80" s="369">
        <v>1</v>
      </c>
      <c r="Z80" s="510">
        <v>45897</v>
      </c>
      <c r="AA80" s="872" t="s">
        <v>618</v>
      </c>
    </row>
    <row r="81" spans="1:27" ht="39.75" customHeight="1">
      <c r="A81" s="726" t="s">
        <v>619</v>
      </c>
      <c r="B81" s="727" t="s">
        <v>116</v>
      </c>
      <c r="C81" s="699">
        <v>45868</v>
      </c>
      <c r="D81" s="779" t="s">
        <v>120</v>
      </c>
      <c r="E81" s="779">
        <v>45833</v>
      </c>
      <c r="F81" s="727" t="s">
        <v>117</v>
      </c>
      <c r="G81" s="727" t="s">
        <v>620</v>
      </c>
      <c r="H81" s="728">
        <v>66</v>
      </c>
      <c r="I81" s="728" t="s">
        <v>260</v>
      </c>
      <c r="J81" s="728" t="s">
        <v>64</v>
      </c>
      <c r="K81" s="714">
        <v>45833</v>
      </c>
      <c r="L81" s="728" t="s">
        <v>58</v>
      </c>
      <c r="M81" s="873">
        <v>32940.449999999997</v>
      </c>
      <c r="N81" s="693"/>
      <c r="O81" s="728" t="s">
        <v>58</v>
      </c>
      <c r="P81" s="731" t="s">
        <v>243</v>
      </c>
      <c r="Q81" s="126">
        <v>45833</v>
      </c>
      <c r="R81" s="108">
        <v>2067</v>
      </c>
      <c r="S81" s="853">
        <v>2937</v>
      </c>
      <c r="T81" s="511">
        <v>0</v>
      </c>
      <c r="U81" s="775">
        <v>1.44</v>
      </c>
      <c r="V81" s="705">
        <v>45840</v>
      </c>
      <c r="W81" s="724">
        <v>1</v>
      </c>
      <c r="X81" s="724">
        <v>1</v>
      </c>
      <c r="Y81" s="724">
        <v>1</v>
      </c>
      <c r="Z81" s="705">
        <v>45897</v>
      </c>
      <c r="AA81" s="732" t="s">
        <v>621</v>
      </c>
    </row>
    <row r="82" spans="1:27" ht="39.75" customHeight="1">
      <c r="A82" s="726" t="s">
        <v>622</v>
      </c>
      <c r="B82" s="727" t="s">
        <v>116</v>
      </c>
      <c r="C82" s="714">
        <v>45838</v>
      </c>
      <c r="D82" s="779" t="s">
        <v>120</v>
      </c>
      <c r="E82" s="714">
        <v>45817</v>
      </c>
      <c r="F82" s="779" t="s">
        <v>124</v>
      </c>
      <c r="G82" s="781" t="s">
        <v>623</v>
      </c>
      <c r="H82" s="728">
        <v>0</v>
      </c>
      <c r="I82" s="782" t="s">
        <v>260</v>
      </c>
      <c r="J82" s="728" t="s">
        <v>64</v>
      </c>
      <c r="K82" s="783">
        <v>45821</v>
      </c>
      <c r="L82" s="782" t="s">
        <v>58</v>
      </c>
      <c r="M82" s="873">
        <v>23436.55</v>
      </c>
      <c r="N82" s="693"/>
      <c r="O82" s="782" t="s">
        <v>58</v>
      </c>
      <c r="P82" s="731" t="s">
        <v>243</v>
      </c>
      <c r="Q82" s="126">
        <v>45817</v>
      </c>
      <c r="R82" s="108">
        <v>1769</v>
      </c>
      <c r="S82" s="853">
        <v>1044</v>
      </c>
      <c r="T82" s="521">
        <v>0</v>
      </c>
      <c r="U82" s="775">
        <v>0.6</v>
      </c>
      <c r="V82" s="705">
        <v>45831</v>
      </c>
      <c r="W82" s="724">
        <v>1</v>
      </c>
      <c r="X82" s="724">
        <v>1</v>
      </c>
      <c r="Y82" s="724">
        <v>1</v>
      </c>
      <c r="Z82" s="705">
        <v>45897</v>
      </c>
      <c r="AA82" s="725" t="s">
        <v>624</v>
      </c>
    </row>
    <row r="83" spans="1:27" ht="39.75" customHeight="1">
      <c r="A83" s="742" t="s">
        <v>625</v>
      </c>
      <c r="B83" s="720" t="s">
        <v>116</v>
      </c>
      <c r="C83" s="697">
        <v>45868</v>
      </c>
      <c r="D83" s="876" t="s">
        <v>120</v>
      </c>
      <c r="E83" s="721">
        <v>45796</v>
      </c>
      <c r="F83" s="876" t="s">
        <v>117</v>
      </c>
      <c r="G83" s="720" t="s">
        <v>626</v>
      </c>
      <c r="H83" s="722">
        <v>58</v>
      </c>
      <c r="I83" s="722" t="s">
        <v>260</v>
      </c>
      <c r="J83" s="722" t="s">
        <v>64</v>
      </c>
      <c r="K83" s="721">
        <v>45797</v>
      </c>
      <c r="L83" s="722" t="s">
        <v>58</v>
      </c>
      <c r="M83" s="874">
        <v>43097.65</v>
      </c>
      <c r="N83" s="693"/>
      <c r="O83" s="722" t="s">
        <v>58</v>
      </c>
      <c r="P83" s="701" t="s">
        <v>243</v>
      </c>
      <c r="Q83" s="126">
        <v>45810</v>
      </c>
      <c r="R83" s="108">
        <v>3309</v>
      </c>
      <c r="S83" s="853">
        <v>3194</v>
      </c>
      <c r="T83" s="366">
        <v>0</v>
      </c>
      <c r="U83" s="775">
        <v>0.96</v>
      </c>
      <c r="V83" s="705">
        <v>45832</v>
      </c>
      <c r="W83" s="724">
        <v>1</v>
      </c>
      <c r="X83" s="724">
        <v>1</v>
      </c>
      <c r="Y83" s="724">
        <v>1</v>
      </c>
      <c r="Z83" s="705">
        <v>45898</v>
      </c>
      <c r="AA83" s="732" t="s">
        <v>627</v>
      </c>
    </row>
    <row r="84" spans="1:27" ht="39.75" customHeight="1">
      <c r="A84" s="743" t="s">
        <v>628</v>
      </c>
      <c r="B84" s="720" t="s">
        <v>116</v>
      </c>
      <c r="C84" s="697">
        <v>45868</v>
      </c>
      <c r="D84" s="721" t="s">
        <v>77</v>
      </c>
      <c r="E84" s="721">
        <v>45849</v>
      </c>
      <c r="F84" s="876" t="s">
        <v>124</v>
      </c>
      <c r="G84" s="877" t="s">
        <v>629</v>
      </c>
      <c r="H84" s="722">
        <v>0</v>
      </c>
      <c r="I84" s="722" t="s">
        <v>260</v>
      </c>
      <c r="J84" s="722" t="s">
        <v>64</v>
      </c>
      <c r="K84" s="721">
        <v>45848</v>
      </c>
      <c r="L84" s="722" t="s">
        <v>58</v>
      </c>
      <c r="M84" s="874">
        <v>1206</v>
      </c>
      <c r="N84" s="693"/>
      <c r="O84" s="722" t="s">
        <v>58</v>
      </c>
      <c r="P84" s="701" t="s">
        <v>243</v>
      </c>
      <c r="Q84" s="126">
        <v>45848</v>
      </c>
      <c r="R84" s="109">
        <v>90</v>
      </c>
      <c r="S84" s="870">
        <v>90</v>
      </c>
      <c r="T84" s="366">
        <v>0</v>
      </c>
      <c r="U84" s="775">
        <v>1</v>
      </c>
      <c r="V84" s="705">
        <v>45854</v>
      </c>
      <c r="W84" s="724">
        <v>1</v>
      </c>
      <c r="X84" s="724">
        <v>1</v>
      </c>
      <c r="Y84" s="724">
        <v>1</v>
      </c>
      <c r="Z84" s="705">
        <v>45898</v>
      </c>
      <c r="AA84" s="785" t="s">
        <v>630</v>
      </c>
    </row>
    <row r="85" spans="1:27" ht="39.75" customHeight="1">
      <c r="A85" s="388" t="s">
        <v>631</v>
      </c>
      <c r="B85" s="393" t="s">
        <v>51</v>
      </c>
      <c r="C85" s="390">
        <v>45838</v>
      </c>
      <c r="D85" s="390" t="s">
        <v>71</v>
      </c>
      <c r="E85" s="390">
        <v>45818</v>
      </c>
      <c r="F85" s="389" t="s">
        <v>72</v>
      </c>
      <c r="G85" s="389" t="s">
        <v>632</v>
      </c>
      <c r="H85" s="391">
        <v>56</v>
      </c>
      <c r="I85" s="391" t="s">
        <v>260</v>
      </c>
      <c r="J85" s="391" t="s">
        <v>64</v>
      </c>
      <c r="K85" s="390">
        <v>45817</v>
      </c>
      <c r="L85" s="391" t="s">
        <v>58</v>
      </c>
      <c r="M85" s="452">
        <v>75953</v>
      </c>
      <c r="N85" s="391"/>
      <c r="O85" s="391" t="s">
        <v>58</v>
      </c>
      <c r="P85" s="676" t="s">
        <v>243</v>
      </c>
      <c r="Q85" s="884">
        <v>45817</v>
      </c>
      <c r="R85" s="885">
        <v>6005</v>
      </c>
      <c r="S85" s="690">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7" t="s">
        <v>635</v>
      </c>
      <c r="H86" s="52">
        <v>60</v>
      </c>
      <c r="I86" s="52" t="s">
        <v>260</v>
      </c>
      <c r="J86" s="692" t="s">
        <v>64</v>
      </c>
      <c r="K86" s="57">
        <v>45716</v>
      </c>
      <c r="L86" s="692" t="s">
        <v>58</v>
      </c>
      <c r="M86" s="875">
        <v>64727</v>
      </c>
      <c r="N86" s="692"/>
      <c r="O86" s="52" t="s">
        <v>58</v>
      </c>
      <c r="P86" s="691" t="s">
        <v>243</v>
      </c>
      <c r="Q86" s="200">
        <v>45719</v>
      </c>
      <c r="R86" s="819">
        <v>5853</v>
      </c>
      <c r="S86" s="869">
        <v>5975</v>
      </c>
      <c r="T86" s="31">
        <v>0</v>
      </c>
      <c r="U86" s="147">
        <v>1.02</v>
      </c>
      <c r="V86" s="170">
        <v>45741</v>
      </c>
      <c r="W86" s="464">
        <v>1</v>
      </c>
      <c r="X86" s="357">
        <v>1</v>
      </c>
      <c r="Y86" s="357">
        <v>1</v>
      </c>
      <c r="Z86" s="361">
        <v>45868</v>
      </c>
      <c r="AA86" s="43"/>
    </row>
    <row r="87" spans="1:27" ht="39.75" customHeight="1">
      <c r="A87" s="726" t="s">
        <v>636</v>
      </c>
      <c r="B87" s="786" t="s">
        <v>51</v>
      </c>
      <c r="C87" s="51">
        <v>45772</v>
      </c>
      <c r="D87" s="50" t="s">
        <v>120</v>
      </c>
      <c r="E87" s="51">
        <v>45743</v>
      </c>
      <c r="F87" s="50" t="s">
        <v>86</v>
      </c>
      <c r="G87" s="394" t="s">
        <v>637</v>
      </c>
      <c r="H87" s="52">
        <v>81</v>
      </c>
      <c r="I87" s="395" t="s">
        <v>260</v>
      </c>
      <c r="J87" s="391" t="s">
        <v>64</v>
      </c>
      <c r="K87" s="868">
        <v>45741</v>
      </c>
      <c r="L87" s="410" t="s">
        <v>58</v>
      </c>
      <c r="M87" s="448">
        <v>74961</v>
      </c>
      <c r="N87" s="98"/>
      <c r="O87" s="883" t="s">
        <v>58</v>
      </c>
      <c r="P87" s="730" t="s">
        <v>243</v>
      </c>
      <c r="Q87" s="54">
        <v>45747</v>
      </c>
      <c r="R87" s="31">
        <v>6327</v>
      </c>
      <c r="S87" s="865">
        <v>6414</v>
      </c>
      <c r="T87" s="49">
        <v>0</v>
      </c>
      <c r="U87" s="84">
        <v>1.01</v>
      </c>
      <c r="V87" s="54">
        <v>45761</v>
      </c>
      <c r="W87" s="22">
        <v>1</v>
      </c>
      <c r="X87" s="22">
        <v>1</v>
      </c>
      <c r="Y87" s="22">
        <v>1</v>
      </c>
      <c r="Z87" s="136">
        <v>45894</v>
      </c>
      <c r="AA87" s="886"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5">
        <v>77320</v>
      </c>
      <c r="N88" s="693"/>
      <c r="O88" s="882" t="s">
        <v>58</v>
      </c>
      <c r="P88" s="731" t="s">
        <v>243</v>
      </c>
      <c r="Q88" s="136">
        <v>45706</v>
      </c>
      <c r="R88" s="31">
        <v>6041</v>
      </c>
      <c r="S88" s="865">
        <v>6024</v>
      </c>
      <c r="T88" s="717">
        <v>0</v>
      </c>
      <c r="U88" s="775">
        <v>1</v>
      </c>
      <c r="V88" s="705">
        <v>45714</v>
      </c>
      <c r="W88" s="775">
        <v>1</v>
      </c>
      <c r="X88" s="724">
        <v>1</v>
      </c>
      <c r="Y88" s="724">
        <v>1</v>
      </c>
      <c r="Z88" s="136">
        <v>45894</v>
      </c>
      <c r="AA88" s="737" t="s">
        <v>640</v>
      </c>
    </row>
    <row r="89" spans="1:27" ht="39.75" customHeight="1">
      <c r="A89" s="388" t="s">
        <v>641</v>
      </c>
      <c r="B89" s="393" t="s">
        <v>51</v>
      </c>
      <c r="C89" s="51">
        <v>45772</v>
      </c>
      <c r="D89" s="396" t="s">
        <v>71</v>
      </c>
      <c r="E89" s="51">
        <v>45708</v>
      </c>
      <c r="F89" s="396" t="s">
        <v>72</v>
      </c>
      <c r="G89" s="397" t="s">
        <v>642</v>
      </c>
      <c r="H89" s="52">
        <v>82</v>
      </c>
      <c r="I89" s="395" t="s">
        <v>260</v>
      </c>
      <c r="J89" s="52" t="s">
        <v>64</v>
      </c>
      <c r="K89" s="51">
        <v>45698</v>
      </c>
      <c r="L89" s="395" t="s">
        <v>58</v>
      </c>
      <c r="M89" s="448">
        <v>71979</v>
      </c>
      <c r="N89" s="98"/>
      <c r="O89" s="395" t="s">
        <v>58</v>
      </c>
      <c r="P89" s="676" t="s">
        <v>243</v>
      </c>
      <c r="Q89" s="361">
        <v>45694</v>
      </c>
      <c r="R89" s="42">
        <v>5628</v>
      </c>
      <c r="S89" s="690">
        <v>3692</v>
      </c>
      <c r="T89" s="366">
        <v>0</v>
      </c>
      <c r="U89" s="502">
        <v>0.7</v>
      </c>
      <c r="V89" s="510">
        <v>45742</v>
      </c>
      <c r="W89" s="502">
        <v>1</v>
      </c>
      <c r="X89" s="502">
        <v>1</v>
      </c>
      <c r="Y89" s="502">
        <v>1</v>
      </c>
      <c r="Z89" s="871">
        <v>45894</v>
      </c>
      <c r="AA89" s="117"/>
    </row>
    <row r="90" spans="1:27" ht="39.75" customHeight="1">
      <c r="A90" s="838" t="s">
        <v>643</v>
      </c>
      <c r="B90" s="494" t="s">
        <v>51</v>
      </c>
      <c r="C90" s="505">
        <v>45772</v>
      </c>
      <c r="D90" s="505" t="s">
        <v>341</v>
      </c>
      <c r="E90" s="505">
        <v>45694</v>
      </c>
      <c r="F90" s="451" t="s">
        <v>78</v>
      </c>
      <c r="G90" s="519" t="s">
        <v>644</v>
      </c>
      <c r="H90" s="507">
        <v>64</v>
      </c>
      <c r="I90" s="520" t="s">
        <v>260</v>
      </c>
      <c r="J90" s="507" t="s">
        <v>64</v>
      </c>
      <c r="K90" s="547">
        <v>45701</v>
      </c>
      <c r="L90" s="520" t="s">
        <v>58</v>
      </c>
      <c r="M90" s="880">
        <v>48609</v>
      </c>
      <c r="N90" s="98"/>
      <c r="O90" s="520" t="s">
        <v>58</v>
      </c>
      <c r="P90" s="837" t="s">
        <v>243</v>
      </c>
      <c r="Q90" s="170">
        <v>45698</v>
      </c>
      <c r="R90" s="42">
        <v>4035</v>
      </c>
      <c r="S90" s="852">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260</v>
      </c>
      <c r="J91" s="545" t="s">
        <v>64</v>
      </c>
      <c r="K91" s="538">
        <v>45741</v>
      </c>
      <c r="L91" s="545" t="s">
        <v>58</v>
      </c>
      <c r="M91" s="641">
        <v>75396.5</v>
      </c>
      <c r="N91" s="98"/>
      <c r="O91" s="545" t="s">
        <v>58</v>
      </c>
      <c r="P91" s="551" t="s">
        <v>243</v>
      </c>
      <c r="Q91" s="170">
        <v>45749</v>
      </c>
      <c r="R91" s="42">
        <v>6061</v>
      </c>
      <c r="S91" s="852">
        <v>6217</v>
      </c>
      <c r="T91" s="149">
        <v>0</v>
      </c>
      <c r="U91" s="502">
        <v>1.03</v>
      </c>
      <c r="V91" s="510">
        <v>45785</v>
      </c>
      <c r="W91" s="369">
        <v>0</v>
      </c>
      <c r="X91" s="369">
        <v>0</v>
      </c>
      <c r="Y91" s="369">
        <v>0</v>
      </c>
      <c r="Z91" s="54">
        <v>45887</v>
      </c>
      <c r="AA91" s="206"/>
    </row>
    <row r="92" spans="1:27" ht="39.75" customHeight="1">
      <c r="A92" s="726" t="s">
        <v>648</v>
      </c>
      <c r="B92" s="786" t="s">
        <v>51</v>
      </c>
      <c r="C92" s="699">
        <v>45838</v>
      </c>
      <c r="D92" s="733" t="s">
        <v>552</v>
      </c>
      <c r="E92" s="699">
        <v>45824</v>
      </c>
      <c r="F92" s="733" t="s">
        <v>86</v>
      </c>
      <c r="G92" s="810" t="s">
        <v>649</v>
      </c>
      <c r="H92" s="715">
        <v>0</v>
      </c>
      <c r="I92" s="789" t="s">
        <v>260</v>
      </c>
      <c r="J92" s="715" t="s">
        <v>64</v>
      </c>
      <c r="K92" s="699" t="s">
        <v>53</v>
      </c>
      <c r="L92" s="789" t="s">
        <v>58</v>
      </c>
      <c r="M92" s="881">
        <v>1594</v>
      </c>
      <c r="N92" s="98"/>
      <c r="O92" s="789" t="s">
        <v>58</v>
      </c>
      <c r="P92" s="731" t="s">
        <v>243</v>
      </c>
      <c r="Q92" s="54">
        <v>45818</v>
      </c>
      <c r="R92" s="31">
        <v>65</v>
      </c>
      <c r="S92" s="853">
        <v>65</v>
      </c>
      <c r="T92" s="149">
        <v>0</v>
      </c>
      <c r="U92" s="775">
        <v>1</v>
      </c>
      <c r="V92" s="705">
        <v>45831</v>
      </c>
      <c r="W92" s="724">
        <v>1</v>
      </c>
      <c r="X92" s="724">
        <v>1</v>
      </c>
      <c r="Y92" s="724">
        <v>1</v>
      </c>
      <c r="Z92" s="54">
        <v>45859</v>
      </c>
      <c r="AA92" s="887" t="s">
        <v>650</v>
      </c>
    </row>
    <row r="93" spans="1:27" ht="39.75" customHeight="1">
      <c r="A93" s="726" t="s">
        <v>651</v>
      </c>
      <c r="B93" s="786" t="s">
        <v>51</v>
      </c>
      <c r="C93" s="699">
        <v>45742</v>
      </c>
      <c r="D93" s="733" t="s">
        <v>71</v>
      </c>
      <c r="E93" s="699">
        <v>45708</v>
      </c>
      <c r="F93" s="799" t="s">
        <v>72</v>
      </c>
      <c r="G93" s="803" t="s">
        <v>652</v>
      </c>
      <c r="H93" s="715">
        <v>0</v>
      </c>
      <c r="I93" s="728" t="s">
        <v>243</v>
      </c>
      <c r="J93" s="715" t="s">
        <v>64</v>
      </c>
      <c r="K93" s="699">
        <v>45712</v>
      </c>
      <c r="L93" s="715" t="s">
        <v>58</v>
      </c>
      <c r="M93" s="881">
        <v>14262</v>
      </c>
      <c r="N93" s="98"/>
      <c r="O93" s="715" t="s">
        <v>58</v>
      </c>
      <c r="P93" s="731" t="s">
        <v>243</v>
      </c>
      <c r="Q93" s="54">
        <v>45712</v>
      </c>
      <c r="R93" s="403">
        <v>826</v>
      </c>
      <c r="S93" s="870">
        <v>810</v>
      </c>
      <c r="T93" s="30">
        <v>0</v>
      </c>
      <c r="U93" s="775">
        <v>1</v>
      </c>
      <c r="V93" s="705">
        <v>45741</v>
      </c>
      <c r="W93" s="724">
        <v>1</v>
      </c>
      <c r="X93" s="724">
        <v>1</v>
      </c>
      <c r="Y93" s="724">
        <v>1</v>
      </c>
      <c r="Z93" s="54">
        <v>45867</v>
      </c>
      <c r="AA93" s="689"/>
    </row>
    <row r="94" spans="1:27" ht="39.75" customHeight="1">
      <c r="A94" s="98"/>
      <c r="B94" s="98"/>
      <c r="C94" s="98"/>
      <c r="D94" s="98"/>
      <c r="E94" s="98"/>
      <c r="F94" s="98"/>
      <c r="G94" s="98"/>
      <c r="H94" s="98"/>
      <c r="I94" s="98"/>
      <c r="J94" s="98"/>
      <c r="K94" s="98"/>
      <c r="L94" s="98"/>
      <c r="M94" s="98"/>
      <c r="N94" s="98"/>
      <c r="O94" s="867"/>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7"/>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7"/>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7"/>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7"/>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7"/>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7"/>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7"/>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7"/>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7"/>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7"/>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7"/>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7"/>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7"/>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7"/>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7"/>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7"/>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7"/>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7"/>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7"/>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7"/>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7"/>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7"/>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7"/>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7"/>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7"/>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7"/>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7"/>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219</v>
      </c>
      <c r="O8" s="1034"/>
      <c r="P8" s="1034">
        <v>4135</v>
      </c>
      <c r="Q8" s="1034">
        <v>7641</v>
      </c>
      <c r="R8" s="1034">
        <v>11776</v>
      </c>
    </row>
    <row r="9" spans="1:18">
      <c r="A9" t="s">
        <v>476</v>
      </c>
      <c r="B9" s="1034"/>
      <c r="C9" s="1034"/>
      <c r="D9" s="1034"/>
      <c r="E9" s="1034">
        <v>106</v>
      </c>
      <c r="F9" s="1034"/>
      <c r="G9" s="1034">
        <v>106</v>
      </c>
      <c r="J9" t="s">
        <v>219</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244</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244</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227</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258</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240</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258</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240</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258</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258</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258</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227</v>
      </c>
      <c r="B578" s="1034"/>
      <c r="C578" s="1034"/>
      <c r="D578" s="1034"/>
      <c r="E578" s="1034"/>
      <c r="F578" s="1034">
        <v>198</v>
      </c>
      <c r="G578" s="1034">
        <v>198</v>
      </c>
    </row>
    <row r="579" spans="1:7">
      <c r="A579" t="s">
        <v>258</v>
      </c>
      <c r="B579" s="1034"/>
      <c r="C579" s="1034"/>
      <c r="D579" s="1034"/>
      <c r="E579" s="1034"/>
      <c r="F579" s="1034"/>
      <c r="G579" s="1034"/>
    </row>
    <row r="580" spans="1:7">
      <c r="A580" t="s">
        <v>240</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244</v>
      </c>
      <c r="B590" s="1034"/>
      <c r="C590" s="1034">
        <v>403</v>
      </c>
      <c r="D590" s="1034">
        <v>39</v>
      </c>
      <c r="E590" s="1034"/>
      <c r="F590" s="1034"/>
      <c r="G590" s="1034">
        <v>442</v>
      </c>
    </row>
    <row r="591" spans="1:7">
      <c r="A591" t="s">
        <v>227</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244</v>
      </c>
      <c r="B604" s="1034"/>
      <c r="C604" s="1034">
        <v>318</v>
      </c>
      <c r="D604" s="1034"/>
      <c r="E604" s="1034"/>
      <c r="F604" s="1034"/>
      <c r="G604" s="1034">
        <v>318</v>
      </c>
    </row>
    <row r="605" spans="1:7">
      <c r="A605" t="s">
        <v>227</v>
      </c>
      <c r="B605" s="1034"/>
      <c r="C605" s="1034"/>
      <c r="D605" s="1034">
        <v>461</v>
      </c>
      <c r="E605" s="1034">
        <v>880</v>
      </c>
      <c r="F605" s="1034">
        <v>585</v>
      </c>
      <c r="G605" s="1034">
        <v>1926</v>
      </c>
    </row>
    <row r="606" spans="1:7">
      <c r="A606" t="s">
        <v>240</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227</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215</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215</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244</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252</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240</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215</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252</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244</v>
      </c>
      <c r="B684" s="1034"/>
      <c r="C684" s="1034"/>
      <c r="D684" s="1034">
        <v>358</v>
      </c>
      <c r="E684" s="1034"/>
      <c r="F684" s="1034"/>
      <c r="G684" s="1034">
        <v>358</v>
      </c>
    </row>
    <row r="685" spans="1:7">
      <c r="A685" t="s">
        <v>227</v>
      </c>
      <c r="B685" s="1034"/>
      <c r="C685" s="1034"/>
      <c r="D685" s="1034">
        <v>1241</v>
      </c>
      <c r="E685" s="1034"/>
      <c r="F685" s="1034"/>
      <c r="G685" s="1034">
        <v>1241</v>
      </c>
    </row>
    <row r="686" spans="1:7">
      <c r="A686" t="s">
        <v>240</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252</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244</v>
      </c>
      <c r="B706" s="1034"/>
      <c r="C706" s="1034"/>
      <c r="D706" s="1034"/>
      <c r="E706" s="1034">
        <v>99</v>
      </c>
      <c r="F706" s="1034"/>
      <c r="G706" s="1034">
        <v>99</v>
      </c>
    </row>
    <row r="707" spans="1:7">
      <c r="A707" t="s">
        <v>227</v>
      </c>
      <c r="B707" s="1034"/>
      <c r="C707" s="1034"/>
      <c r="D707" s="1034"/>
      <c r="E707" s="1034"/>
      <c r="F707" s="1034"/>
      <c r="G707" s="1034"/>
    </row>
    <row r="708" spans="1:7">
      <c r="A708" t="s">
        <v>585</v>
      </c>
      <c r="B708" s="1034"/>
      <c r="C708" s="1034"/>
      <c r="D708" s="1034"/>
      <c r="E708" s="1034"/>
      <c r="F708" s="1034"/>
      <c r="G708" s="1034"/>
    </row>
    <row r="709" spans="1:7">
      <c r="A709" t="s">
        <v>240</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250</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c r="E727" s="1034">
        <v>3690</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250</v>
      </c>
      <c r="B730" s="1034"/>
      <c r="C730" s="1034"/>
      <c r="D730" s="1034"/>
      <c r="E730" s="1034"/>
    </row>
    <row r="731" spans="1:7">
      <c r="A731" t="s">
        <v>199</v>
      </c>
      <c r="B731" s="1034"/>
      <c r="C731" s="1034">
        <v>329</v>
      </c>
      <c r="D731" s="1034">
        <v>333</v>
      </c>
      <c r="E731" s="1034">
        <v>662</v>
      </c>
    </row>
    <row r="732" spans="1:7">
      <c r="A732" t="s">
        <v>146</v>
      </c>
      <c r="B732" s="1034"/>
      <c r="C732" s="1034"/>
      <c r="D732" s="1034"/>
      <c r="E732" s="1034"/>
    </row>
    <row r="733" spans="1:7">
      <c r="A733" t="s">
        <v>209</v>
      </c>
      <c r="B733" s="1034"/>
      <c r="C733" s="1034"/>
      <c r="D733" s="1034">
        <v>307</v>
      </c>
      <c r="E733" s="1034">
        <v>307</v>
      </c>
    </row>
    <row r="734" spans="1:7">
      <c r="A734" t="s">
        <v>657</v>
      </c>
      <c r="B734" s="1034">
        <v>3670</v>
      </c>
      <c r="C734" s="1034">
        <v>3207</v>
      </c>
      <c r="D734" s="1034">
        <v>1550</v>
      </c>
      <c r="E734" s="1034">
        <v>8427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48" activePane="bottomLeft" state="frozen"/>
      <selection pane="bottomLeft" activeCell="F1562" sqref="F156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219</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219</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219</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219</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244</v>
      </c>
      <c r="B707" s="144" t="s">
        <v>219</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244</v>
      </c>
      <c r="B726" s="144" t="s">
        <v>219</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244</v>
      </c>
      <c r="B759" s="144" t="s">
        <v>219</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244</v>
      </c>
      <c r="B776" s="144" t="s">
        <v>219</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227</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244</v>
      </c>
      <c r="B791" s="144" t="s">
        <v>219</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258</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244</v>
      </c>
      <c r="B805" s="144" t="s">
        <v>219</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258</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240</v>
      </c>
      <c r="B819" s="144" t="s">
        <v>219</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258</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240</v>
      </c>
      <c r="B832" s="144" t="s">
        <v>219</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258</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240</v>
      </c>
      <c r="B855" s="144" t="s">
        <v>219</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258</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240</v>
      </c>
      <c r="B866" s="144" t="s">
        <v>219</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258</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236</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219</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236</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219</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236</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219</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6"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236</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219</v>
      </c>
      <c r="C991" s="56">
        <v>45771</v>
      </c>
      <c r="D991" s="43">
        <v>588</v>
      </c>
      <c r="F991" s="43" t="s">
        <v>894</v>
      </c>
      <c r="G991" t="str">
        <f t="shared" si="16"/>
        <v>April</v>
      </c>
    </row>
    <row r="992" spans="1:7">
      <c r="A992" s="310" t="s">
        <v>560</v>
      </c>
      <c r="B992" s="310" t="s">
        <v>219</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236</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236</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219</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236</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236</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219</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236</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236</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219</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236</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219</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236</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236</v>
      </c>
      <c r="C1043" s="56">
        <v>45778</v>
      </c>
      <c r="E1043" s="43"/>
      <c r="F1043" s="144" t="s">
        <v>1006</v>
      </c>
    </row>
    <row r="1044" spans="1:7">
      <c r="A1044" s="137" t="s">
        <v>549</v>
      </c>
      <c r="B1044" s="144" t="s">
        <v>236</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219</v>
      </c>
      <c r="C1047" s="56">
        <v>45778</v>
      </c>
      <c r="D1047" s="43">
        <v>229</v>
      </c>
      <c r="E1047" s="43"/>
      <c r="F1047" s="43" t="s">
        <v>1011</v>
      </c>
      <c r="G1047" t="str">
        <f t="shared" si="16"/>
        <v>May</v>
      </c>
    </row>
    <row r="1048" spans="1:7">
      <c r="A1048" s="137" t="s">
        <v>398</v>
      </c>
      <c r="B1048" s="144" t="s">
        <v>236</v>
      </c>
      <c r="C1048" s="56">
        <v>45778</v>
      </c>
      <c r="E1048" s="43"/>
      <c r="F1048" s="144" t="s">
        <v>1006</v>
      </c>
      <c r="G1048" t="str">
        <f t="shared" si="16"/>
        <v>May</v>
      </c>
    </row>
    <row r="1049" spans="1:7">
      <c r="A1049" s="137" t="s">
        <v>327</v>
      </c>
      <c r="B1049" s="144" t="s">
        <v>236</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236</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236</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219</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236</v>
      </c>
      <c r="C1061" s="56">
        <v>45782</v>
      </c>
      <c r="D1061" s="43">
        <v>640</v>
      </c>
      <c r="F1061" s="43" t="s">
        <v>1017</v>
      </c>
      <c r="G1061" t="str">
        <f t="shared" si="17"/>
        <v>May</v>
      </c>
    </row>
    <row r="1062" spans="1:7">
      <c r="A1062" s="331" t="s">
        <v>100</v>
      </c>
      <c r="B1062" s="310" t="s">
        <v>236</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219</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236</v>
      </c>
      <c r="C1072" s="56">
        <v>45783</v>
      </c>
      <c r="D1072" s="43">
        <v>165</v>
      </c>
    </row>
    <row r="1073" spans="1:7">
      <c r="A1073" s="331" t="s">
        <v>92</v>
      </c>
      <c r="B1073" s="310" t="s">
        <v>236</v>
      </c>
      <c r="C1073" s="56">
        <v>45783</v>
      </c>
      <c r="D1073" s="43">
        <v>490</v>
      </c>
      <c r="F1073" s="43" t="s">
        <v>1025</v>
      </c>
      <c r="G1073" t="str">
        <f t="shared" si="18"/>
        <v>May</v>
      </c>
    </row>
    <row r="1074" spans="1:7">
      <c r="A1074" s="331" t="s">
        <v>100</v>
      </c>
      <c r="B1074" s="310" t="s">
        <v>236</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219</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236</v>
      </c>
      <c r="C1084" s="56">
        <v>45784</v>
      </c>
      <c r="D1084" s="43">
        <v>127</v>
      </c>
      <c r="F1084" s="43" t="s">
        <v>1032</v>
      </c>
      <c r="G1084" t="str">
        <f>TEXT(C1084,"mmmm")</f>
        <v>May</v>
      </c>
    </row>
    <row r="1085" spans="1:7">
      <c r="A1085" s="331" t="s">
        <v>684</v>
      </c>
      <c r="B1085" s="310" t="s">
        <v>236</v>
      </c>
      <c r="C1085" s="56">
        <v>45784</v>
      </c>
      <c r="D1085" s="43">
        <v>645</v>
      </c>
      <c r="F1085" s="43" t="s">
        <v>1033</v>
      </c>
      <c r="G1085" t="str">
        <f>TEXT(C1085,"mmmm")</f>
        <v>May</v>
      </c>
    </row>
    <row r="1086" spans="1:7">
      <c r="A1086" s="331" t="s">
        <v>557</v>
      </c>
      <c r="B1086" s="310" t="s">
        <v>219</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236</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219</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236</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236</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236</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7" t="s">
        <v>327</v>
      </c>
      <c r="B1115" s="310" t="s">
        <v>666</v>
      </c>
      <c r="C1115" s="56">
        <v>45790</v>
      </c>
      <c r="F1115" s="43" t="s">
        <v>1049</v>
      </c>
      <c r="G1115" t="str">
        <f t="shared" si="20"/>
        <v>May</v>
      </c>
    </row>
    <row r="1116" spans="1:7">
      <c r="A1116" s="827"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219</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219</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219</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219</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258</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258</v>
      </c>
      <c r="B1296" s="144" t="s">
        <v>67</v>
      </c>
      <c r="C1296" s="56">
        <v>45834</v>
      </c>
      <c r="D1296" s="43">
        <v>676</v>
      </c>
      <c r="F1296" s="43" t="s">
        <v>1081</v>
      </c>
      <c r="G1296" t="s">
        <v>1088</v>
      </c>
    </row>
    <row r="1297" spans="1:7">
      <c r="A1297" s="144" t="s">
        <v>261</v>
      </c>
      <c r="B1297" s="144" t="s">
        <v>216</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258</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258</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258</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258</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258</v>
      </c>
      <c r="B1316" s="323" t="s">
        <v>67</v>
      </c>
      <c r="C1316" s="56">
        <v>45841</v>
      </c>
      <c r="D1316" s="43">
        <v>372</v>
      </c>
      <c r="F1316" s="117" t="s">
        <v>768</v>
      </c>
      <c r="G1316" t="s">
        <v>1121</v>
      </c>
    </row>
    <row r="1317" spans="1:7" ht="15.75">
      <c r="A1317" s="144" t="s">
        <v>258</v>
      </c>
      <c r="B1317" s="323" t="s">
        <v>216</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258</v>
      </c>
      <c r="B1322" s="160" t="s">
        <v>216</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240</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8" t="s">
        <v>227</v>
      </c>
      <c r="B1331" s="160" t="s">
        <v>216</v>
      </c>
      <c r="C1331" s="56">
        <v>45849</v>
      </c>
      <c r="D1331" s="43">
        <v>198</v>
      </c>
      <c r="G1331" t="s">
        <v>1121</v>
      </c>
    </row>
    <row r="1332" spans="1:7">
      <c r="A1332" s="253" t="s">
        <v>353</v>
      </c>
      <c r="B1332" s="417" t="s">
        <v>666</v>
      </c>
      <c r="C1332" s="56">
        <v>45852</v>
      </c>
      <c r="F1332" s="43" t="s">
        <v>785</v>
      </c>
      <c r="G1332" t="s">
        <v>1121</v>
      </c>
    </row>
    <row r="1333" spans="1:7">
      <c r="A1333" s="828" t="s">
        <v>227</v>
      </c>
      <c r="B1333" s="160" t="s">
        <v>216</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244</v>
      </c>
      <c r="B1337" s="160" t="s">
        <v>216</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244</v>
      </c>
      <c r="B1343" s="324" t="s">
        <v>216</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244</v>
      </c>
      <c r="B1354" s="160" t="s">
        <v>216</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219</v>
      </c>
      <c r="C1359" s="56">
        <v>45860</v>
      </c>
      <c r="D1359" s="158">
        <v>1107</v>
      </c>
      <c r="G1359" t="s">
        <v>1121</v>
      </c>
    </row>
    <row r="1360" spans="1:7">
      <c r="A1360" s="310" t="s">
        <v>275</v>
      </c>
      <c r="B1360" s="321" t="s">
        <v>666</v>
      </c>
      <c r="C1360" s="56">
        <v>45860</v>
      </c>
      <c r="D1360" s="43">
        <v>316</v>
      </c>
      <c r="G1360" t="s">
        <v>1121</v>
      </c>
    </row>
    <row r="1361" spans="1:7">
      <c r="A1361" s="137" t="s">
        <v>244</v>
      </c>
      <c r="B1361" s="160" t="s">
        <v>216</v>
      </c>
      <c r="C1361" s="56">
        <v>45860</v>
      </c>
      <c r="D1361" s="43">
        <v>318</v>
      </c>
      <c r="G1361" t="s">
        <v>1121</v>
      </c>
    </row>
    <row r="1362" spans="1:7">
      <c r="A1362" s="253" t="s">
        <v>704</v>
      </c>
      <c r="B1362" s="160" t="s">
        <v>216</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227</v>
      </c>
      <c r="B1370" s="160" t="s">
        <v>216</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219</v>
      </c>
      <c r="C1376" s="56">
        <v>45862</v>
      </c>
      <c r="F1376" s="43" t="s">
        <v>1147</v>
      </c>
      <c r="G1376" t="s">
        <v>1121</v>
      </c>
    </row>
    <row r="1377" spans="1:7">
      <c r="A1377" s="144" t="s">
        <v>266</v>
      </c>
      <c r="B1377" s="144" t="s">
        <v>120</v>
      </c>
      <c r="C1377" s="56">
        <v>45862</v>
      </c>
      <c r="D1377" s="158">
        <v>1279</v>
      </c>
      <c r="F1377" s="43" t="s">
        <v>768</v>
      </c>
      <c r="G1377" t="s">
        <v>1121</v>
      </c>
    </row>
    <row r="1378" spans="1:7">
      <c r="A1378" s="125" t="s">
        <v>227</v>
      </c>
      <c r="B1378" s="324" t="s">
        <v>216</v>
      </c>
      <c r="C1378" s="56">
        <v>45862</v>
      </c>
      <c r="D1378" s="43">
        <v>880</v>
      </c>
      <c r="G1378" t="s">
        <v>1121</v>
      </c>
    </row>
    <row r="1379" spans="1:7">
      <c r="A1379" s="331" t="s">
        <v>240</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227</v>
      </c>
      <c r="B1386" s="160" t="s">
        <v>216</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227</v>
      </c>
      <c r="B1392" s="160" t="s">
        <v>216</v>
      </c>
      <c r="C1392" s="56">
        <v>45866</v>
      </c>
      <c r="D1392" s="43">
        <v>345</v>
      </c>
      <c r="G1392" t="s">
        <v>1121</v>
      </c>
    </row>
    <row r="1393" spans="1:7">
      <c r="A1393" s="829"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215</v>
      </c>
      <c r="B1402" s="324" t="s">
        <v>216</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216</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29" t="s">
        <v>269</v>
      </c>
      <c r="B1410" s="310" t="s">
        <v>1157</v>
      </c>
      <c r="C1410" s="56">
        <v>45870</v>
      </c>
      <c r="F1410" s="43" t="s">
        <v>1162</v>
      </c>
      <c r="G1410" t="s">
        <v>1160</v>
      </c>
    </row>
    <row r="1411" spans="1:7">
      <c r="A1411" s="137" t="s">
        <v>264</v>
      </c>
      <c r="B1411" s="160" t="s">
        <v>216</v>
      </c>
      <c r="C1411" s="56">
        <v>45870</v>
      </c>
      <c r="D1411" s="158">
        <v>1377</v>
      </c>
      <c r="G1411" t="s">
        <v>1160</v>
      </c>
    </row>
    <row r="1412" spans="1:7">
      <c r="A1412" s="829"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216</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216</v>
      </c>
      <c r="C1418" s="56">
        <v>45875</v>
      </c>
      <c r="D1418" s="43">
        <v>840</v>
      </c>
      <c r="G1418" t="s">
        <v>1160</v>
      </c>
    </row>
    <row r="1419" spans="1:7">
      <c r="A1419" s="144" t="s">
        <v>215</v>
      </c>
      <c r="B1419" s="622" t="s">
        <v>216</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216</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216</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216</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244</v>
      </c>
      <c r="B1435" s="317" t="s">
        <v>216</v>
      </c>
      <c r="C1435" s="56">
        <v>45881</v>
      </c>
      <c r="D1435" s="43">
        <v>319</v>
      </c>
      <c r="G1435" t="s">
        <v>1160</v>
      </c>
    </row>
    <row r="1436" spans="1:7">
      <c r="A1436" s="623" t="s">
        <v>264</v>
      </c>
      <c r="B1436" s="317" t="s">
        <v>216</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216</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216</v>
      </c>
      <c r="C1447" s="56">
        <v>45883</v>
      </c>
      <c r="D1447" s="43">
        <v>554</v>
      </c>
      <c r="G1447" t="s">
        <v>1160</v>
      </c>
    </row>
    <row r="1448" spans="1:7">
      <c r="A1448" s="43" t="s">
        <v>252</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216</v>
      </c>
      <c r="C1453" s="56">
        <v>45884</v>
      </c>
      <c r="D1453" s="43">
        <v>89</v>
      </c>
      <c r="G1453" t="s">
        <v>1160</v>
      </c>
    </row>
    <row r="1454" spans="1:7">
      <c r="A1454" s="310" t="s">
        <v>252</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216</v>
      </c>
      <c r="C1460" s="56">
        <v>45887</v>
      </c>
      <c r="D1460" s="43">
        <v>377</v>
      </c>
      <c r="G1460" t="s">
        <v>1160</v>
      </c>
    </row>
    <row r="1461" spans="1:7">
      <c r="A1461" s="310" t="s">
        <v>252</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216</v>
      </c>
      <c r="C1466" s="56">
        <v>45888</v>
      </c>
      <c r="D1466" s="43">
        <v>408</v>
      </c>
      <c r="F1466" s="117"/>
      <c r="G1466" t="s">
        <v>1160</v>
      </c>
    </row>
    <row r="1467" spans="1:7">
      <c r="A1467" s="667" t="s">
        <v>240</v>
      </c>
      <c r="B1467" s="324" t="s">
        <v>666</v>
      </c>
      <c r="C1467" s="56">
        <v>45888</v>
      </c>
      <c r="F1467" s="144" t="s">
        <v>1175</v>
      </c>
      <c r="G1467" t="s">
        <v>1160</v>
      </c>
    </row>
    <row r="1468" spans="1:7">
      <c r="A1468" s="253" t="s">
        <v>215</v>
      </c>
      <c r="B1468" s="317" t="s">
        <v>216</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216</v>
      </c>
      <c r="C1474" s="56">
        <v>45889</v>
      </c>
      <c r="D1474" s="43">
        <v>607</v>
      </c>
      <c r="F1474" s="43" t="s">
        <v>1176</v>
      </c>
      <c r="G1474" t="s">
        <v>1160</v>
      </c>
    </row>
    <row r="1475" spans="1:7">
      <c r="A1475" s="667" t="s">
        <v>240</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216</v>
      </c>
      <c r="C1482" s="56">
        <v>45890</v>
      </c>
      <c r="D1482" s="158">
        <v>1022</v>
      </c>
      <c r="G1482" t="s">
        <v>1160</v>
      </c>
    </row>
    <row r="1483" spans="1:7">
      <c r="A1483" s="667" t="s">
        <v>240</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216</v>
      </c>
      <c r="C1488" s="56">
        <v>45891</v>
      </c>
      <c r="E1488" s="327">
        <v>6090</v>
      </c>
      <c r="F1488" s="43" t="s">
        <v>1180</v>
      </c>
      <c r="G1488" t="s">
        <v>1160</v>
      </c>
    </row>
    <row r="1489" spans="1:7">
      <c r="A1489" s="667" t="s">
        <v>240</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216</v>
      </c>
      <c r="C1495" s="56">
        <v>45894</v>
      </c>
      <c r="D1495" s="43">
        <v>639</v>
      </c>
      <c r="G1495" t="s">
        <v>1160</v>
      </c>
    </row>
    <row r="1496" spans="1:7">
      <c r="A1496" s="667" t="s">
        <v>240</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29" t="s">
        <v>288</v>
      </c>
      <c r="B1503" s="43" t="s">
        <v>120</v>
      </c>
      <c r="C1503" s="56">
        <v>45895</v>
      </c>
      <c r="D1503" s="158">
        <v>1224</v>
      </c>
      <c r="F1503" s="43" t="s">
        <v>1184</v>
      </c>
      <c r="G1503" t="s">
        <v>1160</v>
      </c>
    </row>
    <row r="1504" spans="1:7">
      <c r="A1504" s="667" t="s">
        <v>240</v>
      </c>
      <c r="B1504" s="854" t="s">
        <v>666</v>
      </c>
      <c r="C1504" s="56">
        <v>45895</v>
      </c>
      <c r="D1504" s="43">
        <v>295</v>
      </c>
      <c r="G1504" t="s">
        <v>1160</v>
      </c>
    </row>
    <row r="1505" spans="1:7">
      <c r="A1505" s="850" t="s">
        <v>227</v>
      </c>
      <c r="B1505" s="363" t="s">
        <v>216</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29" t="s">
        <v>288</v>
      </c>
      <c r="B1510" s="43" t="s">
        <v>120</v>
      </c>
      <c r="C1510" s="56">
        <v>45896</v>
      </c>
      <c r="D1510" s="43">
        <v>967</v>
      </c>
      <c r="F1510" s="43" t="s">
        <v>1188</v>
      </c>
      <c r="G1510" t="s">
        <v>1160</v>
      </c>
    </row>
    <row r="1511" spans="1:7">
      <c r="A1511" s="667" t="s">
        <v>252</v>
      </c>
      <c r="B1511" s="854" t="s">
        <v>666</v>
      </c>
      <c r="C1511" s="56">
        <v>45896</v>
      </c>
      <c r="D1511" s="43">
        <v>400</v>
      </c>
      <c r="G1511" t="s">
        <v>1160</v>
      </c>
    </row>
    <row r="1512" spans="1:7">
      <c r="A1512" s="850" t="s">
        <v>244</v>
      </c>
      <c r="B1512" s="362" t="s">
        <v>216</v>
      </c>
      <c r="C1512" s="56">
        <v>45896</v>
      </c>
      <c r="D1512" s="43">
        <v>358</v>
      </c>
      <c r="F1512" s="43" t="s">
        <v>1189</v>
      </c>
      <c r="G1512" t="s">
        <v>1160</v>
      </c>
    </row>
    <row r="1513" spans="1:7">
      <c r="A1513" s="895" t="s">
        <v>227</v>
      </c>
      <c r="B1513" s="144" t="s">
        <v>216</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29"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216</v>
      </c>
      <c r="C1518" s="56">
        <v>45897</v>
      </c>
      <c r="F1518" s="43" t="s">
        <v>780</v>
      </c>
      <c r="G1518" t="s">
        <v>1160</v>
      </c>
    </row>
    <row r="1519" spans="1:7">
      <c r="A1519" s="667" t="s">
        <v>252</v>
      </c>
      <c r="B1519" s="854" t="s">
        <v>666</v>
      </c>
      <c r="C1519" s="56">
        <v>45897</v>
      </c>
      <c r="D1519" s="43">
        <v>320</v>
      </c>
      <c r="G1519" t="s">
        <v>1160</v>
      </c>
    </row>
    <row r="1520" spans="1:7">
      <c r="A1520" s="850" t="s">
        <v>244</v>
      </c>
      <c r="B1520" s="363" t="s">
        <v>216</v>
      </c>
      <c r="C1520" s="56">
        <v>45897</v>
      </c>
      <c r="F1520" s="317" t="s">
        <v>918</v>
      </c>
      <c r="G1520" t="s">
        <v>1160</v>
      </c>
    </row>
    <row r="1521" spans="1:7">
      <c r="A1521" s="125" t="s">
        <v>227</v>
      </c>
      <c r="B1521" s="362" t="s">
        <v>216</v>
      </c>
      <c r="C1521" s="56">
        <v>45897</v>
      </c>
      <c r="F1521" s="317" t="s">
        <v>918</v>
      </c>
      <c r="G1521" t="s">
        <v>1160</v>
      </c>
    </row>
    <row r="1522" spans="1:7">
      <c r="A1522" s="137" t="s">
        <v>684</v>
      </c>
      <c r="B1522" s="317" t="s">
        <v>666</v>
      </c>
      <c r="C1522" s="56">
        <v>45898</v>
      </c>
      <c r="D1522" s="43">
        <v>177</v>
      </c>
      <c r="F1522" s="43" t="s">
        <v>1193</v>
      </c>
      <c r="G1522" t="s">
        <v>1160</v>
      </c>
    </row>
    <row r="1523" spans="1:7">
      <c r="A1523" s="667" t="s">
        <v>708</v>
      </c>
      <c r="B1523" s="321" t="s">
        <v>1194</v>
      </c>
      <c r="C1523" s="56">
        <v>45898</v>
      </c>
      <c r="D1523" s="158">
        <v>1131</v>
      </c>
      <c r="G1523" t="s">
        <v>1160</v>
      </c>
    </row>
    <row r="1524" spans="1:7">
      <c r="A1524" s="896" t="s">
        <v>227</v>
      </c>
      <c r="B1524" s="317" t="s">
        <v>216</v>
      </c>
      <c r="C1524" s="56">
        <v>45898</v>
      </c>
      <c r="F1524" s="144" t="s">
        <v>768</v>
      </c>
      <c r="G1524" t="s">
        <v>1160</v>
      </c>
    </row>
    <row r="1525" spans="1:7">
      <c r="A1525" s="333" t="s">
        <v>240</v>
      </c>
      <c r="B1525" s="321" t="s">
        <v>666</v>
      </c>
      <c r="C1525" s="56">
        <v>45898</v>
      </c>
      <c r="D1525" s="43">
        <v>6</v>
      </c>
      <c r="F1525" s="43" t="s">
        <v>1195</v>
      </c>
      <c r="G1525" t="s">
        <v>1160</v>
      </c>
    </row>
    <row r="1526" spans="1:7">
      <c r="A1526" s="351" t="s">
        <v>264</v>
      </c>
      <c r="B1526" s="317" t="s">
        <v>216</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143</v>
      </c>
      <c r="B1531" s="321" t="s">
        <v>1194</v>
      </c>
      <c r="C1531" s="56">
        <v>45902</v>
      </c>
      <c r="G1531" t="s">
        <v>1198</v>
      </c>
    </row>
    <row r="1532" spans="1:7">
      <c r="A1532" s="253" t="s">
        <v>240</v>
      </c>
      <c r="B1532" s="321" t="s">
        <v>666</v>
      </c>
      <c r="C1532" s="56">
        <v>45902</v>
      </c>
      <c r="D1532" s="43">
        <v>15</v>
      </c>
      <c r="F1532" s="43" t="s">
        <v>1201</v>
      </c>
      <c r="G1532" t="s">
        <v>1198</v>
      </c>
    </row>
    <row r="1533" spans="1:7">
      <c r="A1533" s="253" t="s">
        <v>227</v>
      </c>
      <c r="B1533" s="317" t="s">
        <v>216</v>
      </c>
      <c r="C1533" s="56">
        <v>45902</v>
      </c>
      <c r="E1533" s="327">
        <v>7962</v>
      </c>
      <c r="F1533" s="117" t="s">
        <v>1202</v>
      </c>
      <c r="G1533" t="s">
        <v>1198</v>
      </c>
    </row>
    <row r="1534" spans="1:7">
      <c r="A1534" s="137" t="s">
        <v>684</v>
      </c>
      <c r="B1534" s="317" t="s">
        <v>666</v>
      </c>
      <c r="C1534" s="56">
        <v>45903</v>
      </c>
      <c r="F1534" s="322" t="s">
        <v>785</v>
      </c>
      <c r="G1534" t="s">
        <v>1198</v>
      </c>
    </row>
    <row r="1535" spans="1:7">
      <c r="A1535" s="331" t="s">
        <v>585</v>
      </c>
      <c r="B1535" s="321" t="s">
        <v>666</v>
      </c>
      <c r="C1535" s="56">
        <v>45903</v>
      </c>
      <c r="F1535" s="322" t="s">
        <v>1203</v>
      </c>
      <c r="G1535" t="s">
        <v>1198</v>
      </c>
    </row>
    <row r="1536" spans="1:7">
      <c r="A1536" s="922" t="s">
        <v>172</v>
      </c>
      <c r="B1536" s="317" t="s">
        <v>120</v>
      </c>
      <c r="C1536" s="56">
        <v>45903</v>
      </c>
      <c r="D1536" s="158">
        <v>1491</v>
      </c>
      <c r="F1536" s="43" t="s">
        <v>1204</v>
      </c>
      <c r="G1536" t="s">
        <v>1198</v>
      </c>
    </row>
    <row r="1537" spans="1:7">
      <c r="A1537" s="321" t="s">
        <v>282</v>
      </c>
      <c r="B1537" s="321" t="s">
        <v>120</v>
      </c>
      <c r="C1537" s="56">
        <v>45903</v>
      </c>
      <c r="D1537" s="158">
        <v>2472</v>
      </c>
      <c r="E1537" s="142">
        <v>730</v>
      </c>
      <c r="F1537" s="43" t="s">
        <v>1205</v>
      </c>
      <c r="G1537" t="s">
        <v>1198</v>
      </c>
    </row>
    <row r="1538" spans="1:7">
      <c r="A1538" s="904" t="s">
        <v>143</v>
      </c>
      <c r="B1538" s="321" t="s">
        <v>1194</v>
      </c>
      <c r="C1538" s="56">
        <v>45903</v>
      </c>
      <c r="D1538" s="158">
        <v>2819</v>
      </c>
      <c r="F1538" s="43" t="s">
        <v>1206</v>
      </c>
      <c r="G1538" t="s">
        <v>1198</v>
      </c>
    </row>
    <row r="1539" spans="1:7">
      <c r="A1539" s="921" t="s">
        <v>606</v>
      </c>
      <c r="B1539" s="321" t="s">
        <v>666</v>
      </c>
      <c r="C1539" s="56">
        <v>45903</v>
      </c>
      <c r="D1539" s="43">
        <v>130</v>
      </c>
      <c r="F1539" s="43" t="s">
        <v>1207</v>
      </c>
      <c r="G1539" t="s">
        <v>1198</v>
      </c>
    </row>
    <row r="1540" spans="1:7">
      <c r="A1540" s="667" t="s">
        <v>240</v>
      </c>
      <c r="B1540" s="324" t="s">
        <v>666</v>
      </c>
      <c r="C1540" s="56">
        <v>45903</v>
      </c>
      <c r="D1540" s="43">
        <v>65</v>
      </c>
      <c r="F1540" s="144" t="s">
        <v>1208</v>
      </c>
      <c r="G1540" t="s">
        <v>1198</v>
      </c>
    </row>
    <row r="1541" spans="1:7">
      <c r="A1541" s="905" t="s">
        <v>227</v>
      </c>
      <c r="B1541" s="362" t="s">
        <v>216</v>
      </c>
      <c r="C1541" s="56">
        <v>45903</v>
      </c>
      <c r="F1541" s="144" t="s">
        <v>1127</v>
      </c>
      <c r="G1541" t="s">
        <v>1198</v>
      </c>
    </row>
    <row r="1542" spans="1:7">
      <c r="A1542" s="137" t="s">
        <v>684</v>
      </c>
      <c r="B1542" s="317" t="s">
        <v>666</v>
      </c>
      <c r="C1542" s="56">
        <v>45904</v>
      </c>
      <c r="F1542" s="322" t="s">
        <v>954</v>
      </c>
      <c r="G1542" t="s">
        <v>1198</v>
      </c>
    </row>
    <row r="1543" spans="1:7">
      <c r="A1543" s="253" t="s">
        <v>710</v>
      </c>
      <c r="B1543" s="317" t="s">
        <v>666</v>
      </c>
      <c r="C1543" s="56">
        <v>45904</v>
      </c>
      <c r="F1543" s="43" t="s">
        <v>1209</v>
      </c>
      <c r="G1543" t="s">
        <v>1198</v>
      </c>
    </row>
    <row r="1544" spans="1:7">
      <c r="A1544" s="144" t="s">
        <v>172</v>
      </c>
      <c r="B1544" s="43" t="s">
        <v>120</v>
      </c>
      <c r="C1544" s="56">
        <v>45904</v>
      </c>
      <c r="D1544" s="158">
        <v>1549</v>
      </c>
      <c r="F1544" s="43" t="s">
        <v>1210</v>
      </c>
      <c r="G1544" t="s">
        <v>1198</v>
      </c>
    </row>
    <row r="1545" spans="1:7">
      <c r="A1545" s="829" t="s">
        <v>115</v>
      </c>
      <c r="B1545" s="43" t="s">
        <v>120</v>
      </c>
      <c r="C1545" s="56">
        <v>45904</v>
      </c>
      <c r="D1545" s="43">
        <v>903</v>
      </c>
      <c r="F1545" s="43" t="s">
        <v>1211</v>
      </c>
      <c r="G1545" t="s">
        <v>1198</v>
      </c>
    </row>
    <row r="1546" spans="1:7">
      <c r="A1546" s="921" t="s">
        <v>606</v>
      </c>
      <c r="B1546" s="321" t="s">
        <v>666</v>
      </c>
      <c r="C1546" s="56">
        <v>45904</v>
      </c>
      <c r="E1546" s="142">
        <v>800</v>
      </c>
      <c r="G1546" t="s">
        <v>1198</v>
      </c>
    </row>
    <row r="1547" spans="1:7">
      <c r="A1547" s="253" t="s">
        <v>244</v>
      </c>
      <c r="B1547" s="317" t="s">
        <v>666</v>
      </c>
      <c r="C1547" s="56">
        <v>45904</v>
      </c>
      <c r="D1547" s="43">
        <v>99</v>
      </c>
      <c r="F1547" s="43" t="s">
        <v>1212</v>
      </c>
      <c r="G1547" t="s">
        <v>1198</v>
      </c>
    </row>
    <row r="1548" spans="1:7">
      <c r="A1548" s="667" t="s">
        <v>240</v>
      </c>
      <c r="B1548" s="324" t="s">
        <v>666</v>
      </c>
      <c r="C1548" s="56">
        <v>45904</v>
      </c>
      <c r="D1548" s="43">
        <v>6</v>
      </c>
      <c r="F1548" s="43" t="s">
        <v>1213</v>
      </c>
      <c r="G1548" t="s">
        <v>1198</v>
      </c>
    </row>
    <row r="1549" spans="1:7">
      <c r="A1549" s="253" t="s">
        <v>689</v>
      </c>
      <c r="B1549" s="924" t="s">
        <v>666</v>
      </c>
      <c r="C1549" s="56">
        <v>45905</v>
      </c>
      <c r="D1549" s="43">
        <v>125</v>
      </c>
      <c r="G1549" t="s">
        <v>1198</v>
      </c>
    </row>
    <row r="1550" spans="1:7">
      <c r="A1550" s="925" t="s">
        <v>707</v>
      </c>
      <c r="B1550" s="925" t="s">
        <v>120</v>
      </c>
      <c r="C1550" s="56">
        <v>45905</v>
      </c>
      <c r="G1550" t="s">
        <v>1198</v>
      </c>
    </row>
    <row r="1551" spans="1:7">
      <c r="A1551" s="253" t="s">
        <v>250</v>
      </c>
      <c r="B1551" s="924" t="s">
        <v>666</v>
      </c>
      <c r="C1551" s="56">
        <v>45905</v>
      </c>
      <c r="D1551" s="43">
        <v>285</v>
      </c>
      <c r="G1551" t="s">
        <v>1198</v>
      </c>
    </row>
    <row r="1552" spans="1:7">
      <c r="A1552" s="1006" t="s">
        <v>279</v>
      </c>
      <c r="B1552" s="925" t="s">
        <v>120</v>
      </c>
      <c r="C1552" s="56">
        <v>45905</v>
      </c>
      <c r="D1552" s="43">
        <v>128</v>
      </c>
      <c r="E1552" s="142">
        <v>2000</v>
      </c>
      <c r="F1552" s="43" t="s">
        <v>1214</v>
      </c>
      <c r="G1552" t="s">
        <v>1198</v>
      </c>
    </row>
    <row r="1553" spans="1:7">
      <c r="A1553" s="415" t="s">
        <v>115</v>
      </c>
      <c r="B1553" s="234" t="s">
        <v>71</v>
      </c>
      <c r="C1553" s="56">
        <v>45908</v>
      </c>
      <c r="D1553" s="43">
        <v>254</v>
      </c>
      <c r="F1553" s="43" t="s">
        <v>1215</v>
      </c>
      <c r="G1553" t="s">
        <v>1198</v>
      </c>
    </row>
    <row r="1554" spans="1:7">
      <c r="A1554" s="972" t="s">
        <v>707</v>
      </c>
      <c r="B1554" s="133" t="s">
        <v>120</v>
      </c>
      <c r="C1554" s="56">
        <v>45908</v>
      </c>
      <c r="D1554" s="158">
        <v>2498</v>
      </c>
      <c r="G1554" t="s">
        <v>1198</v>
      </c>
    </row>
    <row r="1555" spans="1:7">
      <c r="A1555" s="69" t="s">
        <v>172</v>
      </c>
      <c r="B1555" s="973" t="s">
        <v>120</v>
      </c>
      <c r="C1555" s="56">
        <v>45908</v>
      </c>
      <c r="D1555" s="43">
        <v>918</v>
      </c>
      <c r="F1555" s="43" t="s">
        <v>1216</v>
      </c>
      <c r="G1555" t="s">
        <v>1198</v>
      </c>
    </row>
    <row r="1556" spans="1:7">
      <c r="A1556" s="415" t="s">
        <v>115</v>
      </c>
      <c r="B1556" s="234" t="s">
        <v>71</v>
      </c>
      <c r="C1556" s="56">
        <v>45909</v>
      </c>
      <c r="D1556" s="158">
        <v>1686</v>
      </c>
      <c r="F1556" s="43" t="s">
        <v>1217</v>
      </c>
      <c r="G1556" t="s">
        <v>1198</v>
      </c>
    </row>
    <row r="1557" spans="1:7">
      <c r="A1557" s="972" t="s">
        <v>707</v>
      </c>
      <c r="B1557" s="133" t="s">
        <v>120</v>
      </c>
      <c r="C1557" s="56">
        <v>45909</v>
      </c>
      <c r="D1557" s="158">
        <v>1192</v>
      </c>
      <c r="G1557" t="s">
        <v>1198</v>
      </c>
    </row>
    <row r="1558" spans="1:7">
      <c r="A1558" s="69" t="s">
        <v>199</v>
      </c>
      <c r="B1558" s="973" t="s">
        <v>120</v>
      </c>
      <c r="C1558" s="56">
        <v>45909</v>
      </c>
      <c r="D1558" s="43">
        <v>329</v>
      </c>
      <c r="G1558" t="s">
        <v>1198</v>
      </c>
    </row>
    <row r="1559" spans="1:7">
      <c r="A1559" s="89" t="s">
        <v>689</v>
      </c>
      <c r="B1559" s="417" t="s">
        <v>666</v>
      </c>
      <c r="C1559" s="56">
        <v>45910</v>
      </c>
      <c r="D1559" s="43">
        <v>299</v>
      </c>
      <c r="G1559" t="s">
        <v>1198</v>
      </c>
    </row>
    <row r="1560" spans="1:7">
      <c r="A1560" s="415" t="s">
        <v>115</v>
      </c>
      <c r="B1560" s="234" t="s">
        <v>71</v>
      </c>
      <c r="C1560" s="56">
        <v>45910</v>
      </c>
      <c r="D1560" s="43">
        <v>611</v>
      </c>
      <c r="F1560" s="43" t="s">
        <v>1218</v>
      </c>
      <c r="G1560" t="s">
        <v>1198</v>
      </c>
    </row>
    <row r="1561" spans="1:7">
      <c r="A1561" s="972" t="s">
        <v>707</v>
      </c>
      <c r="B1561" s="133" t="s">
        <v>120</v>
      </c>
      <c r="C1561" s="56">
        <v>45910</v>
      </c>
      <c r="G1561" t="s">
        <v>1198</v>
      </c>
    </row>
    <row r="1562" spans="1:7">
      <c r="A1562" s="69" t="s">
        <v>199</v>
      </c>
      <c r="B1562" s="973" t="s">
        <v>1079</v>
      </c>
      <c r="C1562" s="56">
        <v>45910</v>
      </c>
      <c r="D1562" s="43">
        <v>333</v>
      </c>
      <c r="G1562" t="s">
        <v>1198</v>
      </c>
    </row>
    <row r="1563" spans="1:7">
      <c r="A1563" s="1009" t="s">
        <v>146</v>
      </c>
      <c r="B1563" s="133" t="s">
        <v>120</v>
      </c>
      <c r="C1563" s="56">
        <v>45910</v>
      </c>
      <c r="G1563" t="s">
        <v>1198</v>
      </c>
    </row>
    <row r="1564" spans="1:7">
      <c r="A1564" s="850" t="s">
        <v>209</v>
      </c>
      <c r="B1564" s="854" t="s">
        <v>211</v>
      </c>
      <c r="C1564" s="56">
        <v>45910</v>
      </c>
      <c r="D1564" s="43">
        <v>307</v>
      </c>
      <c r="G1564" t="s">
        <v>1198</v>
      </c>
    </row>
    <row r="1565" spans="1:7">
      <c r="A1565" s="160" t="s">
        <v>250</v>
      </c>
      <c r="B1565" s="973" t="s">
        <v>1079</v>
      </c>
      <c r="C1565" s="56">
        <v>45910</v>
      </c>
      <c r="F1565" s="43" t="s">
        <v>918</v>
      </c>
      <c r="G1565"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1219</v>
      </c>
      <c r="Q1" s="162" t="s">
        <v>1220</v>
      </c>
      <c r="R1" s="129" t="s">
        <v>1221</v>
      </c>
      <c r="S1" s="129" t="s">
        <v>1222</v>
      </c>
      <c r="T1" s="162" t="s">
        <v>1223</v>
      </c>
      <c r="U1" s="129" t="s">
        <v>785</v>
      </c>
      <c r="V1" s="163" t="s">
        <v>1224</v>
      </c>
      <c r="W1" s="163" t="s">
        <v>1225</v>
      </c>
      <c r="X1" s="166" t="s">
        <v>1226</v>
      </c>
      <c r="Y1" s="264" t="e" cm="1">
        <f t="array" ref="Y1">VLOOKUP(#REF!,#REF!, FALSE)</f>
        <v>#REF!</v>
      </c>
    </row>
    <row r="2" spans="1:25">
      <c r="A2" s="183" t="s">
        <v>215</v>
      </c>
      <c r="B2" s="185" t="s">
        <v>210</v>
      </c>
      <c r="C2" s="182">
        <v>45991</v>
      </c>
      <c r="D2" s="839"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258</v>
      </c>
      <c r="B3" s="595" t="s">
        <v>210</v>
      </c>
      <c r="C3" s="979">
        <v>45742</v>
      </c>
      <c r="D3" s="980" t="s">
        <v>259</v>
      </c>
      <c r="E3" s="196"/>
      <c r="F3" s="141"/>
      <c r="G3" s="141"/>
      <c r="H3" s="190">
        <v>0</v>
      </c>
      <c r="I3" s="186"/>
      <c r="J3" s="190" t="s">
        <v>58</v>
      </c>
      <c r="K3" s="190" t="s">
        <v>58</v>
      </c>
      <c r="L3" s="190" t="s">
        <v>64</v>
      </c>
      <c r="M3" s="198">
        <v>45716</v>
      </c>
      <c r="N3" s="88" t="s">
        <v>243</v>
      </c>
      <c r="O3" s="54">
        <v>45721</v>
      </c>
      <c r="P3" s="88" t="s">
        <v>243</v>
      </c>
      <c r="Q3" s="69" t="s">
        <v>243</v>
      </c>
      <c r="R3" s="69" t="s">
        <v>243</v>
      </c>
      <c r="S3" s="69" t="s">
        <v>57</v>
      </c>
      <c r="T3" s="69" t="s">
        <v>243</v>
      </c>
      <c r="U3" s="69" t="s">
        <v>243</v>
      </c>
      <c r="V3" s="69" t="s">
        <v>128</v>
      </c>
      <c r="W3" s="79"/>
      <c r="X3" s="69" t="s">
        <v>128</v>
      </c>
      <c r="Y3" t="e">
        <f>VLOOKUP(A3,#REF!,2,FALSE)</f>
        <v>#REF!</v>
      </c>
    </row>
    <row r="4" spans="1:25">
      <c r="A4" s="380" t="s">
        <v>223</v>
      </c>
      <c r="B4" s="426" t="s">
        <v>210</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227</v>
      </c>
      <c r="B5" s="426" t="s">
        <v>210</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210</v>
      </c>
      <c r="C6" s="427">
        <v>45747</v>
      </c>
      <c r="D6" s="983" t="s">
        <v>335</v>
      </c>
      <c r="E6" s="195"/>
      <c r="F6" s="140"/>
      <c r="G6" s="140"/>
      <c r="H6" s="190">
        <v>56</v>
      </c>
      <c r="I6" s="186"/>
      <c r="J6" s="193" t="s">
        <v>58</v>
      </c>
      <c r="K6" s="193" t="s">
        <v>58</v>
      </c>
      <c r="L6" s="190" t="s">
        <v>64</v>
      </c>
      <c r="M6" s="200">
        <v>45701</v>
      </c>
      <c r="N6" s="30" t="s">
        <v>243</v>
      </c>
      <c r="O6" s="371">
        <v>45718</v>
      </c>
      <c r="P6" s="30" t="s">
        <v>243</v>
      </c>
      <c r="Q6" s="348" t="s">
        <v>243</v>
      </c>
      <c r="R6" s="43" t="s">
        <v>1227</v>
      </c>
      <c r="S6" s="43" t="s">
        <v>243</v>
      </c>
      <c r="T6" s="43" t="s">
        <v>243</v>
      </c>
      <c r="U6" s="160" t="s">
        <v>243</v>
      </c>
      <c r="V6" s="69" t="s">
        <v>128</v>
      </c>
      <c r="W6" s="79"/>
      <c r="X6" s="69" t="s">
        <v>128</v>
      </c>
      <c r="Y6" t="e">
        <f>VLOOKUP(A6,#REF!,2,FALSE)</f>
        <v>#REF!</v>
      </c>
    </row>
    <row r="7" spans="1:25">
      <c r="A7" s="400" t="s">
        <v>417</v>
      </c>
      <c r="B7" s="976" t="s">
        <v>210</v>
      </c>
      <c r="C7" s="401">
        <v>45742</v>
      </c>
      <c r="D7" s="430" t="s">
        <v>242</v>
      </c>
      <c r="E7" s="587"/>
      <c r="F7" s="588"/>
      <c r="G7" s="588"/>
      <c r="H7" s="184">
        <v>60</v>
      </c>
      <c r="I7" s="186"/>
      <c r="J7" s="190" t="s">
        <v>58</v>
      </c>
      <c r="K7" s="190" t="s">
        <v>58</v>
      </c>
      <c r="L7" s="190" t="s">
        <v>64</v>
      </c>
      <c r="M7" s="198">
        <v>45716</v>
      </c>
      <c r="N7" s="30" t="s">
        <v>243</v>
      </c>
      <c r="O7" s="79" t="s">
        <v>243</v>
      </c>
      <c r="P7" s="30" t="s">
        <v>243</v>
      </c>
      <c r="Q7" s="348" t="s">
        <v>243</v>
      </c>
      <c r="R7" s="43" t="s">
        <v>1227</v>
      </c>
      <c r="S7" s="43" t="s">
        <v>243</v>
      </c>
      <c r="T7" s="43" t="s">
        <v>243</v>
      </c>
      <c r="U7" s="43" t="s">
        <v>243</v>
      </c>
      <c r="V7" s="69" t="s">
        <v>128</v>
      </c>
      <c r="W7" s="30"/>
      <c r="X7" s="69" t="s">
        <v>128</v>
      </c>
      <c r="Y7" t="e">
        <f>VLOOKUP(A7,#REF!,2,FALSE)</f>
        <v>#REF!</v>
      </c>
    </row>
    <row r="8" spans="1:25">
      <c r="A8" s="180" t="s">
        <v>338</v>
      </c>
      <c r="B8" s="185" t="s">
        <v>210</v>
      </c>
      <c r="C8" s="181">
        <v>45742</v>
      </c>
      <c r="D8" s="190" t="s">
        <v>1228</v>
      </c>
      <c r="E8" s="122"/>
      <c r="F8" s="110"/>
      <c r="G8" s="110"/>
      <c r="H8" s="184">
        <v>84</v>
      </c>
      <c r="I8" s="186"/>
      <c r="J8" s="190" t="s">
        <v>58</v>
      </c>
      <c r="K8" s="190" t="s">
        <v>58</v>
      </c>
      <c r="L8" s="190" t="s">
        <v>64</v>
      </c>
      <c r="M8" s="198">
        <v>45716</v>
      </c>
      <c r="N8" s="30" t="s">
        <v>243</v>
      </c>
      <c r="O8" s="30" t="s">
        <v>243</v>
      </c>
      <c r="P8" s="1001" t="s">
        <v>243</v>
      </c>
      <c r="Q8" s="69" t="s">
        <v>243</v>
      </c>
      <c r="R8" s="43" t="s">
        <v>1227</v>
      </c>
      <c r="S8" s="43" t="s">
        <v>243</v>
      </c>
      <c r="T8" s="43" t="s">
        <v>243</v>
      </c>
      <c r="U8" s="43" t="s">
        <v>243</v>
      </c>
      <c r="V8" s="69" t="s">
        <v>128</v>
      </c>
      <c r="W8" s="30"/>
      <c r="X8" s="69" t="s">
        <v>128</v>
      </c>
      <c r="Y8" t="e">
        <f>VLOOKUP(A8,#REF!,2,FALSE)</f>
        <v>#REF!</v>
      </c>
    </row>
    <row r="9" spans="1:25">
      <c r="A9" s="180" t="s">
        <v>418</v>
      </c>
      <c r="B9" s="185" t="s">
        <v>210</v>
      </c>
      <c r="C9" s="181">
        <v>45742</v>
      </c>
      <c r="D9" s="584" t="s">
        <v>339</v>
      </c>
      <c r="E9" s="196"/>
      <c r="F9" s="141"/>
      <c r="G9" s="141"/>
      <c r="H9" s="190">
        <v>79</v>
      </c>
      <c r="I9" s="186"/>
      <c r="J9" s="190" t="s">
        <v>58</v>
      </c>
      <c r="K9" s="190" t="s">
        <v>58</v>
      </c>
      <c r="L9" s="190" t="s">
        <v>64</v>
      </c>
      <c r="M9" s="198">
        <v>45716</v>
      </c>
      <c r="N9" s="121" t="s">
        <v>243</v>
      </c>
      <c r="O9" s="54">
        <v>45718</v>
      </c>
      <c r="P9" s="121" t="s">
        <v>243</v>
      </c>
      <c r="Q9" s="69" t="s">
        <v>243</v>
      </c>
      <c r="R9" s="43" t="s">
        <v>1227</v>
      </c>
      <c r="S9" s="43" t="s">
        <v>243</v>
      </c>
      <c r="T9" s="43" t="s">
        <v>243</v>
      </c>
      <c r="U9" s="43" t="s">
        <v>243</v>
      </c>
      <c r="V9" s="69" t="s">
        <v>128</v>
      </c>
      <c r="W9" s="30"/>
      <c r="X9" s="69" t="s">
        <v>128</v>
      </c>
      <c r="Y9" t="e">
        <f>VLOOKUP(A9,#REF!,2,FALSE)</f>
        <v>#REF!</v>
      </c>
    </row>
    <row r="10" spans="1:25">
      <c r="A10" s="180" t="s">
        <v>420</v>
      </c>
      <c r="B10" s="185" t="s">
        <v>210</v>
      </c>
      <c r="C10" s="320">
        <v>45742</v>
      </c>
      <c r="D10" s="429" t="s">
        <v>419</v>
      </c>
      <c r="E10" s="196"/>
      <c r="F10" s="141"/>
      <c r="G10" s="141"/>
      <c r="H10" s="190">
        <v>83</v>
      </c>
      <c r="I10" s="186"/>
      <c r="J10" s="190" t="s">
        <v>58</v>
      </c>
      <c r="K10" s="190" t="s">
        <v>58</v>
      </c>
      <c r="L10" s="190" t="s">
        <v>64</v>
      </c>
      <c r="M10" s="198">
        <v>45716</v>
      </c>
      <c r="N10" s="30" t="s">
        <v>243</v>
      </c>
      <c r="O10" s="30" t="s">
        <v>243</v>
      </c>
      <c r="P10" s="30" t="s">
        <v>243</v>
      </c>
      <c r="Q10" s="43" t="s">
        <v>243</v>
      </c>
      <c r="R10" s="43" t="s">
        <v>1227</v>
      </c>
      <c r="S10" s="43" t="s">
        <v>243</v>
      </c>
      <c r="T10" s="43" t="s">
        <v>243</v>
      </c>
      <c r="U10" s="164" t="s">
        <v>243</v>
      </c>
      <c r="V10" s="348" t="s">
        <v>128</v>
      </c>
      <c r="W10" s="30"/>
      <c r="X10" s="69" t="s">
        <v>128</v>
      </c>
      <c r="Y10" t="e">
        <f>VLOOKUP(A10,#REF!,2,FALSE)</f>
        <v>#REF!</v>
      </c>
    </row>
    <row r="11" spans="1:25">
      <c r="A11" s="186" t="s">
        <v>240</v>
      </c>
      <c r="B11" s="444" t="s">
        <v>210</v>
      </c>
      <c r="C11" s="181">
        <v>45991</v>
      </c>
      <c r="D11" s="599" t="s">
        <v>242</v>
      </c>
      <c r="E11" s="122">
        <v>31</v>
      </c>
      <c r="F11" s="110"/>
      <c r="G11" s="110"/>
      <c r="H11" s="190">
        <v>31</v>
      </c>
      <c r="I11" s="186"/>
      <c r="J11" s="190" t="s">
        <v>58</v>
      </c>
      <c r="K11" s="190" t="s">
        <v>58</v>
      </c>
      <c r="L11" s="190" t="s">
        <v>64</v>
      </c>
      <c r="M11" s="200">
        <v>45716</v>
      </c>
      <c r="N11" s="30" t="s">
        <v>65</v>
      </c>
      <c r="O11" s="54">
        <v>45716</v>
      </c>
      <c r="P11" s="88" t="s">
        <v>243</v>
      </c>
      <c r="Q11" s="69" t="s">
        <v>243</v>
      </c>
      <c r="R11" s="43" t="s">
        <v>1227</v>
      </c>
      <c r="S11" s="43" t="s">
        <v>243</v>
      </c>
      <c r="T11" s="43" t="s">
        <v>243</v>
      </c>
      <c r="U11" s="348" t="s">
        <v>128</v>
      </c>
      <c r="V11" s="69" t="s">
        <v>128</v>
      </c>
      <c r="W11" s="30"/>
      <c r="X11" s="43"/>
    </row>
    <row r="12" spans="1:25">
      <c r="A12" s="180" t="s">
        <v>244</v>
      </c>
      <c r="B12" s="185" t="s">
        <v>210</v>
      </c>
      <c r="C12" s="181">
        <v>45772</v>
      </c>
      <c r="D12" s="204" t="s">
        <v>242</v>
      </c>
      <c r="E12" s="196"/>
      <c r="F12" s="141"/>
      <c r="G12" s="141"/>
      <c r="H12" s="190">
        <v>31</v>
      </c>
      <c r="I12" s="186"/>
      <c r="J12" s="190" t="s">
        <v>58</v>
      </c>
      <c r="K12" s="190" t="s">
        <v>58</v>
      </c>
      <c r="L12" s="190" t="s">
        <v>64</v>
      </c>
      <c r="M12" s="198">
        <v>45716</v>
      </c>
      <c r="N12" s="30" t="s">
        <v>65</v>
      </c>
      <c r="O12" s="54">
        <v>45716</v>
      </c>
      <c r="P12" s="88" t="s">
        <v>243</v>
      </c>
      <c r="Q12" s="69" t="s">
        <v>243</v>
      </c>
      <c r="R12" s="43" t="s">
        <v>1227</v>
      </c>
      <c r="S12" s="43" t="s">
        <v>243</v>
      </c>
      <c r="T12" s="43" t="s">
        <v>243</v>
      </c>
      <c r="U12" s="69" t="s">
        <v>128</v>
      </c>
      <c r="V12" s="69" t="s">
        <v>128</v>
      </c>
      <c r="W12" s="30"/>
      <c r="X12" s="69" t="s">
        <v>128</v>
      </c>
      <c r="Y12" t="e">
        <f>VLOOKUP(A12,#REF!,2,FALSE)</f>
        <v>#REF!</v>
      </c>
    </row>
    <row r="13" spans="1:25">
      <c r="A13" s="183" t="s">
        <v>252</v>
      </c>
      <c r="B13" s="185" t="s">
        <v>210</v>
      </c>
      <c r="C13" s="428">
        <v>45960</v>
      </c>
      <c r="D13" s="440"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210</v>
      </c>
      <c r="C14" s="320">
        <v>45711</v>
      </c>
      <c r="D14" s="376" t="s">
        <v>605</v>
      </c>
      <c r="E14" s="122"/>
      <c r="F14" s="110"/>
      <c r="G14" s="110"/>
      <c r="H14" s="190">
        <v>0</v>
      </c>
      <c r="I14" s="186"/>
      <c r="J14" s="190" t="s">
        <v>58</v>
      </c>
      <c r="K14" s="190" t="s">
        <v>58</v>
      </c>
      <c r="L14" s="190" t="s">
        <v>64</v>
      </c>
      <c r="M14" s="200">
        <v>45701</v>
      </c>
      <c r="N14" s="30" t="s">
        <v>243</v>
      </c>
      <c r="O14" s="54">
        <v>45718</v>
      </c>
      <c r="P14" s="30" t="s">
        <v>243</v>
      </c>
      <c r="Q14" s="43" t="s">
        <v>243</v>
      </c>
      <c r="R14" s="43" t="s">
        <v>243</v>
      </c>
      <c r="S14" s="43" t="s">
        <v>57</v>
      </c>
      <c r="T14" s="43" t="s">
        <v>243</v>
      </c>
      <c r="U14" s="43" t="s">
        <v>243</v>
      </c>
      <c r="V14" s="43" t="s">
        <v>243</v>
      </c>
      <c r="W14" s="30"/>
      <c r="X14" s="69" t="s">
        <v>128</v>
      </c>
      <c r="Y14" t="e">
        <f>VLOOKUP(A14,#REF!,2,FALSE)</f>
        <v>#REF!</v>
      </c>
    </row>
    <row r="15" spans="1:25">
      <c r="A15" s="180" t="s">
        <v>261</v>
      </c>
      <c r="B15" s="185" t="s">
        <v>210</v>
      </c>
      <c r="C15" s="320">
        <v>45742</v>
      </c>
      <c r="D15" s="989" t="s">
        <v>263</v>
      </c>
      <c r="E15" s="196"/>
      <c r="F15" s="141"/>
      <c r="G15" s="141"/>
      <c r="H15" s="190">
        <v>0</v>
      </c>
      <c r="I15" s="186"/>
      <c r="J15" s="190" t="s">
        <v>58</v>
      </c>
      <c r="K15" s="190" t="s">
        <v>58</v>
      </c>
      <c r="L15" s="190" t="s">
        <v>64</v>
      </c>
      <c r="M15" s="200" t="s">
        <v>1229</v>
      </c>
      <c r="N15" s="30" t="s">
        <v>243</v>
      </c>
      <c r="O15" s="54" t="s">
        <v>1229</v>
      </c>
      <c r="P15" s="30" t="s">
        <v>243</v>
      </c>
      <c r="Q15" s="69" t="s">
        <v>243</v>
      </c>
      <c r="R15" s="43" t="s">
        <v>243</v>
      </c>
      <c r="S15" s="43" t="s">
        <v>57</v>
      </c>
      <c r="T15" s="43" t="s">
        <v>243</v>
      </c>
      <c r="U15" s="69" t="s">
        <v>128</v>
      </c>
      <c r="V15" s="69" t="s">
        <v>128</v>
      </c>
      <c r="W15" s="30"/>
      <c r="X15" s="69" t="s">
        <v>128</v>
      </c>
      <c r="Y15" t="e">
        <f>VLOOKUP(A15,#REF!,2,FALSE)</f>
        <v>#REF!</v>
      </c>
    </row>
    <row r="16" spans="1:25">
      <c r="A16" s="183" t="s">
        <v>264</v>
      </c>
      <c r="B16" s="185" t="s">
        <v>210</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250</v>
      </c>
      <c r="B17" s="185" t="s">
        <v>210</v>
      </c>
      <c r="C17" s="428">
        <v>45991</v>
      </c>
      <c r="D17" s="429" t="s">
        <v>251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7"/>
      <c r="E18" s="196"/>
      <c r="F18" s="141"/>
      <c r="G18" s="141"/>
      <c r="H18" s="190">
        <v>50</v>
      </c>
      <c r="I18" s="186"/>
      <c r="J18" s="184" t="s">
        <v>58</v>
      </c>
      <c r="K18" s="184" t="s">
        <v>58</v>
      </c>
      <c r="L18" s="184" t="s">
        <v>57</v>
      </c>
      <c r="M18" s="200">
        <v>45873</v>
      </c>
      <c r="N18" s="88" t="s">
        <v>243</v>
      </c>
      <c r="O18" s="54">
        <v>45873</v>
      </c>
      <c r="P18" s="88" t="s">
        <v>243</v>
      </c>
      <c r="Q18" s="69" t="s">
        <v>243</v>
      </c>
      <c r="R18" s="69" t="s">
        <v>243</v>
      </c>
      <c r="S18" s="69" t="s">
        <v>57</v>
      </c>
      <c r="T18" s="69" t="s">
        <v>243</v>
      </c>
      <c r="U18" s="69" t="s">
        <v>243</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243</v>
      </c>
      <c r="O19" s="126">
        <v>45709</v>
      </c>
      <c r="P19" s="88" t="s">
        <v>243</v>
      </c>
      <c r="Q19" s="69" t="s">
        <v>243</v>
      </c>
      <c r="R19" s="69" t="s">
        <v>243</v>
      </c>
      <c r="S19" s="69" t="s">
        <v>57</v>
      </c>
      <c r="T19" s="69" t="s">
        <v>243</v>
      </c>
      <c r="U19" s="69" t="s">
        <v>243</v>
      </c>
      <c r="V19" s="69" t="s">
        <v>243</v>
      </c>
      <c r="W19" s="54">
        <v>45811</v>
      </c>
      <c r="X19" s="69" t="s">
        <v>1230</v>
      </c>
      <c r="Y19" t="e">
        <f>VLOOKUP(A19,#REF!,2,FALSE)</f>
        <v>#REF!</v>
      </c>
    </row>
    <row r="20" spans="1:25">
      <c r="A20" s="183" t="s">
        <v>452</v>
      </c>
      <c r="B20" s="180" t="s">
        <v>116</v>
      </c>
      <c r="C20" s="181">
        <v>45772</v>
      </c>
      <c r="D20" s="830" t="s">
        <v>454</v>
      </c>
      <c r="E20" s="196"/>
      <c r="F20" s="141"/>
      <c r="G20" s="141"/>
      <c r="H20" s="190">
        <v>0</v>
      </c>
      <c r="I20" s="186"/>
      <c r="J20" s="184" t="s">
        <v>58</v>
      </c>
      <c r="K20" s="184" t="s">
        <v>58</v>
      </c>
      <c r="L20" s="184" t="s">
        <v>64</v>
      </c>
      <c r="M20" s="200">
        <v>45708</v>
      </c>
      <c r="N20" s="88" t="s">
        <v>243</v>
      </c>
      <c r="O20" s="54">
        <v>45737</v>
      </c>
      <c r="P20" s="88" t="s">
        <v>243</v>
      </c>
      <c r="Q20" s="69" t="s">
        <v>243</v>
      </c>
      <c r="R20" s="69" t="s">
        <v>243</v>
      </c>
      <c r="S20" s="69" t="s">
        <v>57</v>
      </c>
      <c r="T20" s="69" t="s">
        <v>243</v>
      </c>
      <c r="U20" s="69" t="s">
        <v>243</v>
      </c>
      <c r="V20" s="69" t="s">
        <v>243</v>
      </c>
      <c r="W20" s="54">
        <v>45779</v>
      </c>
      <c r="X20" s="69" t="s">
        <v>1230</v>
      </c>
      <c r="Y20" t="e">
        <f>VLOOKUP(A20,#REF!,2,FALSE)</f>
        <v>#REF!</v>
      </c>
    </row>
    <row r="21" spans="1:25">
      <c r="A21" s="180" t="s">
        <v>616</v>
      </c>
      <c r="B21" s="180" t="s">
        <v>116</v>
      </c>
      <c r="C21" s="181">
        <v>45868</v>
      </c>
      <c r="D21" s="830" t="s">
        <v>617</v>
      </c>
      <c r="E21" s="196"/>
      <c r="F21" s="141"/>
      <c r="G21" s="141"/>
      <c r="H21" s="190">
        <v>0</v>
      </c>
      <c r="I21" s="186"/>
      <c r="J21" s="184" t="s">
        <v>58</v>
      </c>
      <c r="K21" s="184" t="s">
        <v>58</v>
      </c>
      <c r="L21" s="184" t="s">
        <v>64</v>
      </c>
      <c r="M21" s="200" t="s">
        <v>57</v>
      </c>
      <c r="N21" s="88" t="s">
        <v>243</v>
      </c>
      <c r="O21" s="54">
        <v>45814</v>
      </c>
      <c r="P21" s="88" t="s">
        <v>243</v>
      </c>
      <c r="Q21" s="69" t="s">
        <v>243</v>
      </c>
      <c r="R21" s="69" t="s">
        <v>243</v>
      </c>
      <c r="S21" s="69" t="s">
        <v>57</v>
      </c>
      <c r="T21" s="69" t="s">
        <v>243</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243</v>
      </c>
      <c r="O22" s="54">
        <v>45789</v>
      </c>
      <c r="P22" s="88" t="s">
        <v>243</v>
      </c>
      <c r="Q22" s="69" t="s">
        <v>243</v>
      </c>
      <c r="R22" s="69" t="s">
        <v>243</v>
      </c>
      <c r="S22" s="69" t="s">
        <v>57</v>
      </c>
      <c r="T22" s="69" t="s">
        <v>243</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243</v>
      </c>
      <c r="O23" s="54">
        <v>45782</v>
      </c>
      <c r="P23" s="88" t="s">
        <v>243</v>
      </c>
      <c r="Q23" s="69" t="s">
        <v>243</v>
      </c>
      <c r="R23" s="69" t="s">
        <v>243</v>
      </c>
      <c r="S23" s="69" t="s">
        <v>57</v>
      </c>
      <c r="T23" s="69" t="s">
        <v>243</v>
      </c>
      <c r="U23" s="69" t="s">
        <v>243</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243</v>
      </c>
      <c r="O24" s="126">
        <v>45716</v>
      </c>
      <c r="P24" s="88" t="s">
        <v>243</v>
      </c>
      <c r="Q24" s="69" t="s">
        <v>243</v>
      </c>
      <c r="R24" s="69" t="s">
        <v>243</v>
      </c>
      <c r="S24" s="69" t="s">
        <v>57</v>
      </c>
      <c r="T24" s="69" t="s">
        <v>243</v>
      </c>
      <c r="U24" s="69" t="s">
        <v>243</v>
      </c>
      <c r="V24" s="69" t="s">
        <v>243</v>
      </c>
      <c r="W24" s="54">
        <v>45793</v>
      </c>
      <c r="X24" s="69" t="s">
        <v>1230</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243</v>
      </c>
      <c r="O25" s="54">
        <v>45840</v>
      </c>
      <c r="P25" s="88" t="s">
        <v>243</v>
      </c>
      <c r="Q25" s="69" t="s">
        <v>243</v>
      </c>
      <c r="R25" s="69" t="s">
        <v>243</v>
      </c>
      <c r="S25" s="69" t="s">
        <v>57</v>
      </c>
      <c r="T25" s="69" t="s">
        <v>243</v>
      </c>
      <c r="U25" s="69" t="s">
        <v>243</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243</v>
      </c>
      <c r="O26" s="54">
        <v>45853</v>
      </c>
      <c r="P26" s="88" t="s">
        <v>243</v>
      </c>
      <c r="Q26" s="69" t="s">
        <v>243</v>
      </c>
      <c r="R26" s="69" t="s">
        <v>243</v>
      </c>
      <c r="S26" s="69" t="s">
        <v>57</v>
      </c>
      <c r="T26" s="69" t="s">
        <v>243</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243</v>
      </c>
      <c r="O27" s="54">
        <v>45793</v>
      </c>
      <c r="P27" s="88" t="s">
        <v>243</v>
      </c>
      <c r="Q27" s="69" t="s">
        <v>243</v>
      </c>
      <c r="R27" s="69" t="s">
        <v>243</v>
      </c>
      <c r="S27" s="69" t="s">
        <v>57</v>
      </c>
      <c r="T27" s="69" t="s">
        <v>243</v>
      </c>
      <c r="U27" s="69" t="s">
        <v>128</v>
      </c>
      <c r="V27" s="69" t="s">
        <v>128</v>
      </c>
      <c r="W27" s="30"/>
      <c r="X27" s="69"/>
    </row>
    <row r="28" spans="1:25">
      <c r="A28" s="183" t="s">
        <v>461</v>
      </c>
      <c r="B28" s="180" t="s">
        <v>116</v>
      </c>
      <c r="C28" s="181">
        <v>45711</v>
      </c>
      <c r="D28" s="204" t="s">
        <v>245</v>
      </c>
      <c r="E28" s="991"/>
      <c r="F28" s="995"/>
      <c r="G28" s="995"/>
      <c r="H28" s="184">
        <v>54</v>
      </c>
      <c r="I28" s="186"/>
      <c r="J28" s="194" t="s">
        <v>58</v>
      </c>
      <c r="K28" s="194" t="s">
        <v>58</v>
      </c>
      <c r="L28" s="184" t="s">
        <v>64</v>
      </c>
      <c r="M28" s="200">
        <v>45659</v>
      </c>
      <c r="N28" s="30" t="s">
        <v>243</v>
      </c>
      <c r="O28" s="126">
        <v>45692</v>
      </c>
      <c r="P28" s="30" t="s">
        <v>243</v>
      </c>
      <c r="Q28" s="43" t="s">
        <v>243</v>
      </c>
      <c r="R28" s="43" t="s">
        <v>243</v>
      </c>
      <c r="S28" s="43" t="s">
        <v>243</v>
      </c>
      <c r="T28" s="43" t="s">
        <v>243</v>
      </c>
      <c r="U28" s="43" t="s">
        <v>243</v>
      </c>
      <c r="V28" s="69" t="s">
        <v>243</v>
      </c>
      <c r="W28" s="54">
        <v>45789</v>
      </c>
      <c r="X28" s="69" t="s">
        <v>1230</v>
      </c>
      <c r="Y28" t="e">
        <f>VLOOKUP(A28,#REF!,2,FALSE)</f>
        <v>#REF!</v>
      </c>
    </row>
    <row r="29" spans="1:25">
      <c r="A29" s="180" t="s">
        <v>463</v>
      </c>
      <c r="B29" s="180" t="s">
        <v>116</v>
      </c>
      <c r="C29" s="181">
        <v>45711</v>
      </c>
      <c r="D29" s="181" t="s">
        <v>464</v>
      </c>
      <c r="E29" s="991"/>
      <c r="F29" s="995"/>
      <c r="G29" s="995"/>
      <c r="H29" s="184">
        <v>49</v>
      </c>
      <c r="I29" s="186"/>
      <c r="J29" s="194" t="s">
        <v>58</v>
      </c>
      <c r="K29" s="194" t="s">
        <v>58</v>
      </c>
      <c r="L29" s="184" t="s">
        <v>64</v>
      </c>
      <c r="M29" s="198">
        <v>45713</v>
      </c>
      <c r="N29" s="30" t="s">
        <v>243</v>
      </c>
      <c r="O29" s="126">
        <v>45692</v>
      </c>
      <c r="P29" s="30" t="s">
        <v>243</v>
      </c>
      <c r="Q29" s="43" t="s">
        <v>243</v>
      </c>
      <c r="R29" s="43" t="s">
        <v>243</v>
      </c>
      <c r="S29" s="43" t="s">
        <v>243</v>
      </c>
      <c r="T29" s="43" t="s">
        <v>243</v>
      </c>
      <c r="U29" s="117" t="s">
        <v>243</v>
      </c>
      <c r="V29" s="69" t="s">
        <v>243</v>
      </c>
      <c r="W29" s="54">
        <v>45789</v>
      </c>
      <c r="X29" s="69" t="s">
        <v>1230</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243</v>
      </c>
      <c r="O30" s="54">
        <v>45707</v>
      </c>
      <c r="P30" s="88" t="s">
        <v>243</v>
      </c>
      <c r="Q30" s="43" t="s">
        <v>243</v>
      </c>
      <c r="R30" s="43" t="s">
        <v>1227</v>
      </c>
      <c r="S30" s="43" t="s">
        <v>243</v>
      </c>
      <c r="T30" s="142" t="s">
        <v>243</v>
      </c>
      <c r="U30" s="117" t="s">
        <v>243</v>
      </c>
      <c r="V30" s="69" t="s">
        <v>243</v>
      </c>
      <c r="W30" s="54">
        <v>45779</v>
      </c>
      <c r="X30" s="69" t="s">
        <v>1230</v>
      </c>
      <c r="Y30" t="e">
        <f>VLOOKUP(A30,#REF!,2,FALSE)</f>
        <v>#REF!</v>
      </c>
    </row>
    <row r="31" spans="1:25">
      <c r="A31" s="183" t="s">
        <v>467</v>
      </c>
      <c r="B31" s="180" t="s">
        <v>116</v>
      </c>
      <c r="C31" s="181">
        <v>45772</v>
      </c>
      <c r="D31" s="830" t="s">
        <v>468</v>
      </c>
      <c r="E31" s="177"/>
      <c r="F31" s="131"/>
      <c r="G31" s="131"/>
      <c r="H31" s="184">
        <v>82</v>
      </c>
      <c r="I31" s="186"/>
      <c r="J31" s="184" t="s">
        <v>58</v>
      </c>
      <c r="K31" s="184" t="s">
        <v>58</v>
      </c>
      <c r="L31" s="184" t="s">
        <v>64</v>
      </c>
      <c r="M31" s="200">
        <v>45756</v>
      </c>
      <c r="N31" s="30" t="s">
        <v>243</v>
      </c>
      <c r="O31" s="54">
        <v>45756</v>
      </c>
      <c r="P31" s="30" t="s">
        <v>243</v>
      </c>
      <c r="Q31" s="69" t="s">
        <v>243</v>
      </c>
      <c r="R31" s="69" t="s">
        <v>1227</v>
      </c>
      <c r="S31" s="43" t="s">
        <v>243</v>
      </c>
      <c r="T31" s="142" t="s">
        <v>243</v>
      </c>
      <c r="U31" s="43" t="s">
        <v>243</v>
      </c>
      <c r="V31" s="69" t="s">
        <v>243</v>
      </c>
      <c r="W31" s="54">
        <v>45792</v>
      </c>
      <c r="X31" s="69" t="s">
        <v>1230</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243</v>
      </c>
      <c r="O32" s="126">
        <v>45749</v>
      </c>
      <c r="P32" s="30" t="s">
        <v>243</v>
      </c>
      <c r="Q32" s="69" t="s">
        <v>243</v>
      </c>
      <c r="R32" s="69" t="s">
        <v>1227</v>
      </c>
      <c r="S32" s="43" t="s">
        <v>243</v>
      </c>
      <c r="T32" s="142" t="s">
        <v>243</v>
      </c>
      <c r="U32" s="43" t="s">
        <v>243</v>
      </c>
      <c r="V32" s="348" t="s">
        <v>243</v>
      </c>
      <c r="W32" s="54">
        <v>45812</v>
      </c>
      <c r="X32" s="69" t="s">
        <v>1230</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243</v>
      </c>
      <c r="O33" s="126">
        <v>45750</v>
      </c>
      <c r="P33" s="30" t="s">
        <v>243</v>
      </c>
      <c r="Q33" s="69" t="s">
        <v>243</v>
      </c>
      <c r="R33" s="69" t="s">
        <v>1227</v>
      </c>
      <c r="S33" s="43" t="s">
        <v>243</v>
      </c>
      <c r="T33" s="142" t="s">
        <v>243</v>
      </c>
      <c r="U33" s="43" t="s">
        <v>243</v>
      </c>
      <c r="V33" s="423" t="s">
        <v>243</v>
      </c>
      <c r="W33" s="170">
        <v>45797</v>
      </c>
      <c r="X33" s="69" t="s">
        <v>1230</v>
      </c>
    </row>
    <row r="34" spans="1:25">
      <c r="A34" s="183" t="s">
        <v>473</v>
      </c>
      <c r="B34" s="180" t="s">
        <v>116</v>
      </c>
      <c r="C34" s="181">
        <v>45688</v>
      </c>
      <c r="D34" s="181" t="s">
        <v>475</v>
      </c>
      <c r="E34" s="991"/>
      <c r="F34" s="995"/>
      <c r="G34" s="995"/>
      <c r="H34" s="184">
        <v>23</v>
      </c>
      <c r="I34" s="186"/>
      <c r="J34" s="194" t="s">
        <v>58</v>
      </c>
      <c r="K34" s="194" t="s">
        <v>58</v>
      </c>
      <c r="L34" s="184" t="s">
        <v>64</v>
      </c>
      <c r="M34" s="200">
        <v>45659</v>
      </c>
      <c r="N34" s="30" t="s">
        <v>243</v>
      </c>
      <c r="O34" s="126">
        <v>45659</v>
      </c>
      <c r="P34" s="88" t="s">
        <v>243</v>
      </c>
      <c r="Q34" s="43" t="s">
        <v>243</v>
      </c>
      <c r="R34" s="43" t="s">
        <v>1227</v>
      </c>
      <c r="S34" s="43" t="s">
        <v>243</v>
      </c>
      <c r="T34" s="142" t="s">
        <v>243</v>
      </c>
      <c r="U34" s="173" t="s">
        <v>243</v>
      </c>
      <c r="V34" s="69" t="s">
        <v>243</v>
      </c>
      <c r="W34" s="54">
        <v>45789</v>
      </c>
      <c r="X34" s="348" t="s">
        <v>1230</v>
      </c>
      <c r="Y34" t="e">
        <f>VLOOKUP(A34,#REF!,2,FALSE)</f>
        <v>#REF!</v>
      </c>
    </row>
    <row r="35" spans="1:25">
      <c r="A35" s="183" t="s">
        <v>476</v>
      </c>
      <c r="B35" s="180" t="s">
        <v>116</v>
      </c>
      <c r="C35" s="181">
        <v>45688</v>
      </c>
      <c r="D35" s="181" t="s">
        <v>477</v>
      </c>
      <c r="E35" s="991"/>
      <c r="F35" s="995"/>
      <c r="G35" s="995"/>
      <c r="H35" s="184">
        <v>70</v>
      </c>
      <c r="I35" s="186"/>
      <c r="J35" s="194" t="s">
        <v>58</v>
      </c>
      <c r="K35" s="194" t="s">
        <v>58</v>
      </c>
      <c r="L35" s="184" t="s">
        <v>64</v>
      </c>
      <c r="M35" s="200">
        <v>45659</v>
      </c>
      <c r="N35" s="30" t="s">
        <v>243</v>
      </c>
      <c r="O35" s="126">
        <v>45659</v>
      </c>
      <c r="P35" s="88" t="s">
        <v>243</v>
      </c>
      <c r="Q35" s="43" t="s">
        <v>243</v>
      </c>
      <c r="R35" s="43" t="s">
        <v>1227</v>
      </c>
      <c r="S35" s="43" t="s">
        <v>243</v>
      </c>
      <c r="T35" s="142" t="s">
        <v>243</v>
      </c>
      <c r="U35" s="43" t="s">
        <v>243</v>
      </c>
      <c r="V35" s="69" t="s">
        <v>243</v>
      </c>
      <c r="W35" s="54">
        <v>45824</v>
      </c>
      <c r="X35" s="348" t="s">
        <v>1230</v>
      </c>
      <c r="Y35" t="e">
        <f>VLOOKUP(A35,#REF!,2,FALSE)</f>
        <v>#REF!</v>
      </c>
    </row>
    <row r="36" spans="1:25">
      <c r="A36" s="183" t="s">
        <v>478</v>
      </c>
      <c r="B36" s="180" t="s">
        <v>116</v>
      </c>
      <c r="C36" s="181">
        <v>45688</v>
      </c>
      <c r="D36" s="181" t="s">
        <v>479</v>
      </c>
      <c r="E36" s="991"/>
      <c r="F36" s="995"/>
      <c r="G36" s="995"/>
      <c r="H36" s="184">
        <v>75</v>
      </c>
      <c r="I36" s="186"/>
      <c r="J36" s="194" t="s">
        <v>58</v>
      </c>
      <c r="K36" s="194" t="s">
        <v>58</v>
      </c>
      <c r="L36" s="184" t="s">
        <v>64</v>
      </c>
      <c r="M36" s="49" t="s">
        <v>243</v>
      </c>
      <c r="N36" s="30" t="s">
        <v>243</v>
      </c>
      <c r="O36" s="126">
        <v>45672</v>
      </c>
      <c r="P36" s="30" t="s">
        <v>243</v>
      </c>
      <c r="Q36" s="43" t="s">
        <v>243</v>
      </c>
      <c r="R36" s="43" t="s">
        <v>1227</v>
      </c>
      <c r="S36" s="43" t="s">
        <v>243</v>
      </c>
      <c r="T36" s="43" t="s">
        <v>243</v>
      </c>
      <c r="U36" s="173" t="s">
        <v>243</v>
      </c>
      <c r="V36" s="69" t="s">
        <v>243</v>
      </c>
      <c r="W36" s="159">
        <v>45789</v>
      </c>
      <c r="X36" s="69" t="s">
        <v>1230</v>
      </c>
      <c r="Y36" t="e">
        <f>VLOOKUP(A36,#REF!,2,FALSE)</f>
        <v>#REF!</v>
      </c>
    </row>
    <row r="37" spans="1:25">
      <c r="A37" s="183" t="s">
        <v>480</v>
      </c>
      <c r="B37" s="180" t="s">
        <v>116</v>
      </c>
      <c r="C37" s="181">
        <v>45688</v>
      </c>
      <c r="D37" s="181" t="s">
        <v>482</v>
      </c>
      <c r="E37" s="991"/>
      <c r="F37" s="995"/>
      <c r="G37" s="995"/>
      <c r="H37" s="184">
        <v>65</v>
      </c>
      <c r="I37" s="186"/>
      <c r="J37" s="194" t="s">
        <v>58</v>
      </c>
      <c r="K37" s="194" t="s">
        <v>58</v>
      </c>
      <c r="L37" s="184" t="s">
        <v>64</v>
      </c>
      <c r="M37" s="198">
        <v>45673</v>
      </c>
      <c r="N37" s="30" t="s">
        <v>243</v>
      </c>
      <c r="O37" s="126">
        <v>45673</v>
      </c>
      <c r="P37" s="30" t="s">
        <v>243</v>
      </c>
      <c r="Q37" s="43" t="s">
        <v>243</v>
      </c>
      <c r="R37" s="43" t="s">
        <v>1227</v>
      </c>
      <c r="S37" s="43" t="s">
        <v>243</v>
      </c>
      <c r="T37" s="43" t="s">
        <v>243</v>
      </c>
      <c r="U37" s="173" t="s">
        <v>243</v>
      </c>
      <c r="V37" s="69" t="s">
        <v>243</v>
      </c>
      <c r="W37" s="54">
        <v>45789</v>
      </c>
      <c r="X37" s="69" t="s">
        <v>1230</v>
      </c>
      <c r="Y37" t="e">
        <f>VLOOKUP(A37,#REF!,2,FALSE)</f>
        <v>#REF!</v>
      </c>
    </row>
    <row r="38" spans="1:25">
      <c r="A38" s="183" t="s">
        <v>483</v>
      </c>
      <c r="B38" s="180" t="s">
        <v>116</v>
      </c>
      <c r="C38" s="181">
        <v>45688</v>
      </c>
      <c r="D38" s="181" t="s">
        <v>484</v>
      </c>
      <c r="E38" s="991"/>
      <c r="F38" s="995"/>
      <c r="G38" s="995"/>
      <c r="H38" s="184">
        <v>81</v>
      </c>
      <c r="I38" s="186"/>
      <c r="J38" s="194" t="s">
        <v>58</v>
      </c>
      <c r="K38" s="194" t="s">
        <v>58</v>
      </c>
      <c r="L38" s="184" t="s">
        <v>64</v>
      </c>
      <c r="M38" s="49" t="s">
        <v>243</v>
      </c>
      <c r="N38" s="30" t="s">
        <v>243</v>
      </c>
      <c r="O38" s="126">
        <v>45672</v>
      </c>
      <c r="P38" s="30" t="s">
        <v>243</v>
      </c>
      <c r="Q38" s="43" t="s">
        <v>243</v>
      </c>
      <c r="R38" s="43" t="s">
        <v>1227</v>
      </c>
      <c r="S38" s="43" t="s">
        <v>243</v>
      </c>
      <c r="T38" s="43" t="s">
        <v>243</v>
      </c>
      <c r="U38" s="173" t="s">
        <v>243</v>
      </c>
      <c r="V38" s="69" t="s">
        <v>243</v>
      </c>
      <c r="W38" s="54">
        <v>45789</v>
      </c>
      <c r="X38" s="69" t="s">
        <v>1230</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243</v>
      </c>
      <c r="O39" s="126">
        <v>45715</v>
      </c>
      <c r="P39" s="30" t="s">
        <v>243</v>
      </c>
      <c r="Q39" s="43" t="s">
        <v>243</v>
      </c>
      <c r="R39" s="43" t="s">
        <v>243</v>
      </c>
      <c r="S39" s="43" t="s">
        <v>243</v>
      </c>
      <c r="T39" s="43" t="s">
        <v>243</v>
      </c>
      <c r="U39" s="43" t="s">
        <v>243</v>
      </c>
      <c r="V39" s="69" t="s">
        <v>243</v>
      </c>
      <c r="W39" s="54">
        <v>45789</v>
      </c>
      <c r="X39" s="69" t="s">
        <v>1230</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243</v>
      </c>
      <c r="O40" s="54">
        <v>45729</v>
      </c>
      <c r="P40" s="88" t="s">
        <v>243</v>
      </c>
      <c r="Q40" s="43" t="s">
        <v>243</v>
      </c>
      <c r="R40" s="43" t="s">
        <v>243</v>
      </c>
      <c r="S40" s="43" t="s">
        <v>243</v>
      </c>
      <c r="T40" s="43" t="s">
        <v>243</v>
      </c>
      <c r="U40" s="173" t="s">
        <v>243</v>
      </c>
      <c r="V40" s="69" t="s">
        <v>243</v>
      </c>
      <c r="W40" s="54">
        <v>45789</v>
      </c>
      <c r="X40" s="69" t="s">
        <v>1230</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243</v>
      </c>
      <c r="O41" s="54">
        <v>45737</v>
      </c>
      <c r="P41" s="88" t="s">
        <v>243</v>
      </c>
      <c r="Q41" s="43" t="s">
        <v>243</v>
      </c>
      <c r="R41" s="43" t="s">
        <v>243</v>
      </c>
      <c r="S41" s="43" t="s">
        <v>243</v>
      </c>
      <c r="T41" s="43" t="s">
        <v>243</v>
      </c>
      <c r="U41" s="43" t="s">
        <v>243</v>
      </c>
      <c r="V41" s="69" t="s">
        <v>243</v>
      </c>
      <c r="W41" s="54">
        <v>45789</v>
      </c>
      <c r="X41" s="69" t="s">
        <v>1230</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243</v>
      </c>
      <c r="N42" s="30" t="s">
        <v>243</v>
      </c>
      <c r="O42" s="126">
        <v>45726</v>
      </c>
      <c r="P42" s="30" t="s">
        <v>243</v>
      </c>
      <c r="Q42" s="43" t="s">
        <v>243</v>
      </c>
      <c r="R42" s="43" t="s">
        <v>243</v>
      </c>
      <c r="S42" s="43" t="s">
        <v>243</v>
      </c>
      <c r="T42" s="43" t="s">
        <v>243</v>
      </c>
      <c r="U42" s="43" t="s">
        <v>243</v>
      </c>
      <c r="V42" s="69" t="s">
        <v>243</v>
      </c>
      <c r="W42" s="54">
        <v>45786</v>
      </c>
      <c r="X42" s="69" t="s">
        <v>1230</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243</v>
      </c>
      <c r="O43" s="54">
        <v>45741</v>
      </c>
      <c r="P43" s="30" t="s">
        <v>243</v>
      </c>
      <c r="Q43" s="43" t="s">
        <v>243</v>
      </c>
      <c r="R43" s="43" t="s">
        <v>243</v>
      </c>
      <c r="S43" s="43" t="s">
        <v>243</v>
      </c>
      <c r="T43" s="43" t="s">
        <v>243</v>
      </c>
      <c r="U43" s="43" t="s">
        <v>243</v>
      </c>
      <c r="V43" s="69" t="s">
        <v>243</v>
      </c>
      <c r="W43" s="54">
        <v>45789</v>
      </c>
      <c r="X43" s="69" t="s">
        <v>1230</v>
      </c>
      <c r="Y43" t="e">
        <f>VLOOKUP(A43,#REF!,2,FALSE)</f>
        <v>#REF!</v>
      </c>
    </row>
    <row r="44" spans="1:25">
      <c r="A44" s="183" t="s">
        <v>497</v>
      </c>
      <c r="B44" s="180" t="s">
        <v>116</v>
      </c>
      <c r="C44" s="188">
        <v>45711</v>
      </c>
      <c r="D44" s="188" t="s">
        <v>498</v>
      </c>
      <c r="E44" s="992"/>
      <c r="F44" s="996"/>
      <c r="G44" s="996"/>
      <c r="H44" s="184">
        <v>22</v>
      </c>
      <c r="I44" s="186"/>
      <c r="J44" s="184" t="s">
        <v>58</v>
      </c>
      <c r="K44" s="184" t="s">
        <v>58</v>
      </c>
      <c r="L44" s="184" t="s">
        <v>64</v>
      </c>
      <c r="M44" s="49" t="s">
        <v>243</v>
      </c>
      <c r="N44" s="30" t="s">
        <v>243</v>
      </c>
      <c r="O44" s="126">
        <v>45695</v>
      </c>
      <c r="P44" s="30" t="s">
        <v>243</v>
      </c>
      <c r="Q44" s="43" t="s">
        <v>243</v>
      </c>
      <c r="R44" s="43" t="s">
        <v>243</v>
      </c>
      <c r="S44" s="43" t="s">
        <v>243</v>
      </c>
      <c r="T44" s="43" t="s">
        <v>243</v>
      </c>
      <c r="U44" s="43" t="s">
        <v>243</v>
      </c>
      <c r="V44" s="69" t="s">
        <v>243</v>
      </c>
      <c r="W44" s="54">
        <v>45789</v>
      </c>
      <c r="X44" s="69" t="s">
        <v>1230</v>
      </c>
      <c r="Y44" t="e">
        <f>VLOOKUP(A44,#REF!,2,FALSE)</f>
        <v>#REF!</v>
      </c>
    </row>
    <row r="45" spans="1:25">
      <c r="A45" s="183" t="s">
        <v>625</v>
      </c>
      <c r="B45" s="180" t="s">
        <v>116</v>
      </c>
      <c r="C45" s="188">
        <v>45868</v>
      </c>
      <c r="D45" s="184" t="s">
        <v>626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243</v>
      </c>
      <c r="O46" s="54">
        <v>45880</v>
      </c>
      <c r="P46" s="88" t="s">
        <v>243</v>
      </c>
      <c r="Q46" s="43" t="s">
        <v>243</v>
      </c>
      <c r="R46" s="43" t="s">
        <v>243</v>
      </c>
      <c r="S46" s="43" t="s">
        <v>57</v>
      </c>
      <c r="T46" s="43" t="s">
        <v>243</v>
      </c>
      <c r="U46" s="43" t="s">
        <v>243</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243</v>
      </c>
      <c r="O47" s="54">
        <v>45882</v>
      </c>
      <c r="P47" s="88" t="s">
        <v>243</v>
      </c>
      <c r="Q47" s="160" t="s">
        <v>243</v>
      </c>
      <c r="R47" s="160" t="s">
        <v>243</v>
      </c>
      <c r="S47" s="43" t="s">
        <v>243</v>
      </c>
      <c r="T47" s="43" t="s">
        <v>243</v>
      </c>
      <c r="U47" s="69" t="s">
        <v>243</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243</v>
      </c>
      <c r="O48" s="54">
        <v>45840</v>
      </c>
      <c r="P48" s="88" t="s">
        <v>243</v>
      </c>
      <c r="Q48" s="43" t="s">
        <v>243</v>
      </c>
      <c r="R48" s="43" t="s">
        <v>243</v>
      </c>
      <c r="S48" s="43" t="s">
        <v>57</v>
      </c>
      <c r="T48" s="43" t="s">
        <v>243</v>
      </c>
      <c r="U48" s="43" t="s">
        <v>243</v>
      </c>
      <c r="V48" s="69" t="s">
        <v>243</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243</v>
      </c>
      <c r="O49" s="54">
        <v>45847</v>
      </c>
      <c r="P49" s="88" t="s">
        <v>243</v>
      </c>
      <c r="Q49" s="43" t="s">
        <v>243</v>
      </c>
      <c r="R49" s="43" t="s">
        <v>243</v>
      </c>
      <c r="S49" s="43" t="s">
        <v>57</v>
      </c>
      <c r="T49" s="43" t="s">
        <v>243</v>
      </c>
      <c r="U49" s="43" t="s">
        <v>243</v>
      </c>
      <c r="V49" s="69" t="s">
        <v>243</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243</v>
      </c>
      <c r="O50" s="54">
        <v>45840</v>
      </c>
      <c r="P50" s="88" t="s">
        <v>243</v>
      </c>
      <c r="Q50" s="43" t="s">
        <v>243</v>
      </c>
      <c r="R50" s="43" t="s">
        <v>243</v>
      </c>
      <c r="S50" s="43" t="s">
        <v>57</v>
      </c>
      <c r="T50" s="43" t="s">
        <v>243</v>
      </c>
      <c r="U50" s="43" t="s">
        <v>243</v>
      </c>
      <c r="V50" s="69" t="s">
        <v>243</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243</v>
      </c>
      <c r="O51" s="54">
        <v>45833</v>
      </c>
      <c r="P51" s="30" t="s">
        <v>243</v>
      </c>
      <c r="Q51" s="43" t="s">
        <v>243</v>
      </c>
      <c r="R51" s="43" t="s">
        <v>243</v>
      </c>
      <c r="S51" s="43" t="s">
        <v>243</v>
      </c>
      <c r="T51" s="43" t="s">
        <v>243</v>
      </c>
      <c r="U51" s="43" t="s">
        <v>243</v>
      </c>
      <c r="V51" s="69" t="s">
        <v>243</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243</v>
      </c>
      <c r="O52" s="54">
        <v>45840</v>
      </c>
      <c r="P52" s="88" t="s">
        <v>243</v>
      </c>
      <c r="Q52" s="43" t="s">
        <v>57</v>
      </c>
      <c r="R52" s="43" t="s">
        <v>243</v>
      </c>
      <c r="S52" s="43" t="s">
        <v>243</v>
      </c>
      <c r="T52" s="43" t="s">
        <v>243</v>
      </c>
      <c r="U52" s="43" t="s">
        <v>243</v>
      </c>
      <c r="V52" s="69" t="s">
        <v>243</v>
      </c>
      <c r="W52" s="30"/>
      <c r="X52" s="69" t="s">
        <v>128</v>
      </c>
    </row>
    <row r="53" spans="1:56">
      <c r="A53" s="183" t="s">
        <v>288</v>
      </c>
      <c r="B53" s="594" t="s">
        <v>116</v>
      </c>
      <c r="C53" s="182">
        <v>45899</v>
      </c>
      <c r="D53" s="987"/>
      <c r="E53" s="196"/>
      <c r="F53" s="141"/>
      <c r="G53" s="141"/>
      <c r="H53" s="190">
        <v>73</v>
      </c>
      <c r="I53" s="186"/>
      <c r="J53" s="190" t="s">
        <v>58</v>
      </c>
      <c r="K53" s="190" t="s">
        <v>58</v>
      </c>
      <c r="L53" s="190" t="s">
        <v>64</v>
      </c>
      <c r="M53" s="200">
        <v>45887</v>
      </c>
      <c r="N53" s="88" t="s">
        <v>243</v>
      </c>
      <c r="O53" s="54">
        <v>45887</v>
      </c>
      <c r="P53" s="88" t="s">
        <v>243</v>
      </c>
      <c r="Q53" s="43" t="s">
        <v>243</v>
      </c>
      <c r="R53" s="43" t="s">
        <v>243</v>
      </c>
      <c r="S53" s="43" t="s">
        <v>243</v>
      </c>
      <c r="T53" s="43" t="s">
        <v>243</v>
      </c>
      <c r="U53" s="43" t="s">
        <v>243</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243</v>
      </c>
      <c r="O54" s="54">
        <v>45887</v>
      </c>
      <c r="P54" s="88" t="s">
        <v>243</v>
      </c>
      <c r="Q54" s="117" t="s">
        <v>243</v>
      </c>
      <c r="R54" s="117" t="s">
        <v>243</v>
      </c>
      <c r="S54" s="117" t="s">
        <v>243</v>
      </c>
      <c r="T54" s="117" t="s">
        <v>243</v>
      </c>
      <c r="U54" s="43" t="s">
        <v>243</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243</v>
      </c>
      <c r="O55" s="54">
        <v>45887</v>
      </c>
      <c r="P55" s="335" t="s">
        <v>243</v>
      </c>
      <c r="Q55" s="43" t="s">
        <v>243</v>
      </c>
      <c r="R55" s="43" t="s">
        <v>243</v>
      </c>
      <c r="S55" s="43" t="s">
        <v>243</v>
      </c>
      <c r="T55" s="43" t="s">
        <v>243</v>
      </c>
      <c r="U55" s="43" t="s">
        <v>243</v>
      </c>
      <c r="V55" s="69" t="s">
        <v>128</v>
      </c>
      <c r="W55" s="69"/>
      <c r="X55" s="43"/>
    </row>
    <row r="56" spans="1:56">
      <c r="A56" s="183" t="s">
        <v>499</v>
      </c>
      <c r="B56" s="183" t="s">
        <v>116</v>
      </c>
      <c r="C56" s="182">
        <v>45862</v>
      </c>
      <c r="D56" s="830" t="s">
        <v>500</v>
      </c>
      <c r="E56" s="196"/>
      <c r="F56" s="141"/>
      <c r="G56" s="141"/>
      <c r="H56" s="190">
        <v>62</v>
      </c>
      <c r="I56" s="186"/>
      <c r="J56" s="190" t="s">
        <v>58</v>
      </c>
      <c r="K56" s="190" t="s">
        <v>58</v>
      </c>
      <c r="L56" s="190" t="s">
        <v>64</v>
      </c>
      <c r="M56" s="200">
        <v>45762</v>
      </c>
      <c r="N56" s="88" t="s">
        <v>243</v>
      </c>
      <c r="O56" s="126">
        <v>45783</v>
      </c>
      <c r="P56" s="335" t="s">
        <v>243</v>
      </c>
      <c r="Q56" s="43" t="s">
        <v>243</v>
      </c>
      <c r="R56" s="43" t="s">
        <v>1227</v>
      </c>
      <c r="S56" s="43" t="s">
        <v>243</v>
      </c>
      <c r="T56" s="43" t="s">
        <v>243</v>
      </c>
      <c r="U56" s="43" t="s">
        <v>243</v>
      </c>
      <c r="V56" s="69" t="s">
        <v>243</v>
      </c>
      <c r="W56" s="54">
        <v>45813</v>
      </c>
      <c r="X56" s="69" t="s">
        <v>1230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0" t="s">
        <v>502</v>
      </c>
      <c r="E57" s="196"/>
      <c r="F57" s="141"/>
      <c r="G57" s="141"/>
      <c r="H57" s="190">
        <v>89</v>
      </c>
      <c r="I57" s="186"/>
      <c r="J57" s="190" t="s">
        <v>58</v>
      </c>
      <c r="K57" s="190" t="s">
        <v>58</v>
      </c>
      <c r="L57" s="190" t="s">
        <v>64</v>
      </c>
      <c r="M57" s="200">
        <v>45762</v>
      </c>
      <c r="N57" s="88" t="s">
        <v>243</v>
      </c>
      <c r="O57" s="54">
        <v>45776</v>
      </c>
      <c r="P57" s="335" t="s">
        <v>243</v>
      </c>
      <c r="Q57" s="43" t="s">
        <v>243</v>
      </c>
      <c r="R57" s="43" t="s">
        <v>1227</v>
      </c>
      <c r="S57" s="43" t="s">
        <v>243</v>
      </c>
      <c r="T57" s="43" t="s">
        <v>243</v>
      </c>
      <c r="U57" s="43" t="s">
        <v>243</v>
      </c>
      <c r="V57" s="348" t="s">
        <v>243</v>
      </c>
      <c r="W57" s="54">
        <v>45796</v>
      </c>
      <c r="X57" s="69" t="s">
        <v>1230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0" t="s">
        <v>504</v>
      </c>
      <c r="E58" s="196"/>
      <c r="F58" s="141"/>
      <c r="G58" s="141"/>
      <c r="H58" s="190">
        <v>87</v>
      </c>
      <c r="I58" s="186"/>
      <c r="J58" s="190" t="s">
        <v>58</v>
      </c>
      <c r="K58" s="190" t="s">
        <v>58</v>
      </c>
      <c r="L58" s="190" t="s">
        <v>64</v>
      </c>
      <c r="M58" s="200">
        <v>45762</v>
      </c>
      <c r="N58" s="88" t="s">
        <v>243</v>
      </c>
      <c r="O58" s="30" t="s">
        <v>94</v>
      </c>
      <c r="P58" s="335" t="s">
        <v>243</v>
      </c>
      <c r="Q58" s="43" t="s">
        <v>243</v>
      </c>
      <c r="R58" s="43" t="s">
        <v>1227</v>
      </c>
      <c r="S58" s="43" t="s">
        <v>243</v>
      </c>
      <c r="T58" s="43" t="s">
        <v>243</v>
      </c>
      <c r="U58" s="43" t="s">
        <v>243</v>
      </c>
      <c r="V58" s="348" t="s">
        <v>243</v>
      </c>
      <c r="W58" s="54">
        <v>45796</v>
      </c>
      <c r="X58" s="69" t="s">
        <v>1230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243</v>
      </c>
      <c r="O59" s="54">
        <v>45812</v>
      </c>
      <c r="P59" s="335" t="s">
        <v>243</v>
      </c>
      <c r="Q59" s="43" t="s">
        <v>243</v>
      </c>
      <c r="R59" s="43" t="s">
        <v>1227</v>
      </c>
      <c r="S59" s="43" t="s">
        <v>243</v>
      </c>
      <c r="T59" s="43" t="s">
        <v>243</v>
      </c>
      <c r="U59" s="43" t="s">
        <v>243</v>
      </c>
      <c r="V59" s="348" t="s">
        <v>243</v>
      </c>
      <c r="W59" s="54">
        <v>45824</v>
      </c>
      <c r="X59" s="69" t="s">
        <v>1230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1"/>
      <c r="F60" s="995"/>
      <c r="G60" s="995"/>
      <c r="H60" s="184">
        <v>0</v>
      </c>
      <c r="I60" s="186"/>
      <c r="J60" s="194" t="s">
        <v>58</v>
      </c>
      <c r="K60" s="194" t="s">
        <v>58</v>
      </c>
      <c r="L60" s="184" t="s">
        <v>64</v>
      </c>
      <c r="M60" s="102" t="s">
        <v>243</v>
      </c>
      <c r="N60" s="88" t="s">
        <v>243</v>
      </c>
      <c r="O60" s="126">
        <v>45673</v>
      </c>
      <c r="P60" s="335" t="s">
        <v>243</v>
      </c>
      <c r="Q60" s="43" t="s">
        <v>243</v>
      </c>
      <c r="R60" s="69" t="s">
        <v>65</v>
      </c>
      <c r="S60" s="43" t="s">
        <v>57</v>
      </c>
      <c r="T60" s="43" t="s">
        <v>243</v>
      </c>
      <c r="U60" s="164" t="s">
        <v>243</v>
      </c>
      <c r="V60" s="69" t="s">
        <v>243</v>
      </c>
      <c r="W60" s="54">
        <v>45758</v>
      </c>
      <c r="X60" s="69" t="s">
        <v>1230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243</v>
      </c>
      <c r="O61" s="54">
        <v>45848</v>
      </c>
      <c r="P61" s="335" t="s">
        <v>243</v>
      </c>
      <c r="Q61" s="43" t="s">
        <v>243</v>
      </c>
      <c r="R61" s="43" t="s">
        <v>243</v>
      </c>
      <c r="S61" s="43" t="s">
        <v>57</v>
      </c>
      <c r="T61" s="43" t="s">
        <v>243</v>
      </c>
      <c r="U61" s="43" t="s">
        <v>243</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8" t="s">
        <v>357</v>
      </c>
      <c r="E63" s="203"/>
      <c r="F63" s="172"/>
      <c r="G63" s="172"/>
      <c r="H63" s="190">
        <v>0</v>
      </c>
      <c r="I63" s="186"/>
      <c r="J63" s="190" t="s">
        <v>58</v>
      </c>
      <c r="K63" s="190" t="s">
        <v>58</v>
      </c>
      <c r="L63" s="190" t="s">
        <v>64</v>
      </c>
      <c r="M63" s="200">
        <v>45884</v>
      </c>
      <c r="N63" s="30" t="s">
        <v>65</v>
      </c>
      <c r="O63" s="54">
        <v>45884</v>
      </c>
      <c r="P63" s="335" t="s">
        <v>243</v>
      </c>
      <c r="Q63" s="43" t="s">
        <v>243</v>
      </c>
      <c r="R63" s="43" t="s">
        <v>243</v>
      </c>
      <c r="S63" s="43" t="s">
        <v>57</v>
      </c>
      <c r="T63" s="43" t="s">
        <v>243</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8" t="s">
        <v>360</v>
      </c>
      <c r="E64" s="196"/>
      <c r="F64" s="196"/>
      <c r="G64" s="196"/>
      <c r="H64" s="190">
        <v>0</v>
      </c>
      <c r="I64" s="186"/>
      <c r="J64" s="184" t="s">
        <v>58</v>
      </c>
      <c r="K64" s="184" t="s">
        <v>58</v>
      </c>
      <c r="L64" s="184" t="s">
        <v>64</v>
      </c>
      <c r="M64" s="200">
        <v>45824</v>
      </c>
      <c r="N64" s="88" t="s">
        <v>243</v>
      </c>
      <c r="O64" s="54">
        <v>45824</v>
      </c>
      <c r="P64" s="335" t="s">
        <v>243</v>
      </c>
      <c r="Q64" s="43" t="s">
        <v>243</v>
      </c>
      <c r="R64" s="43" t="s">
        <v>243</v>
      </c>
      <c r="S64" s="43" t="s">
        <v>57</v>
      </c>
      <c r="T64" s="43" t="s">
        <v>243</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0" t="s">
        <v>623</v>
      </c>
      <c r="E65" s="991"/>
      <c r="F65" s="995"/>
      <c r="G65" s="995"/>
      <c r="H65" s="184">
        <v>0</v>
      </c>
      <c r="I65" s="186"/>
      <c r="J65" s="194" t="s">
        <v>58</v>
      </c>
      <c r="K65" s="194" t="s">
        <v>58</v>
      </c>
      <c r="L65" s="184" t="s">
        <v>64</v>
      </c>
      <c r="M65" s="198">
        <v>45818</v>
      </c>
      <c r="N65" s="88" t="s">
        <v>243</v>
      </c>
      <c r="O65" s="126">
        <v>45817</v>
      </c>
      <c r="P65" s="335" t="s">
        <v>243</v>
      </c>
      <c r="Q65" s="160" t="s">
        <v>243</v>
      </c>
      <c r="R65" s="43" t="s">
        <v>243</v>
      </c>
      <c r="S65" s="43" t="s">
        <v>57</v>
      </c>
      <c r="T65" s="43" t="s">
        <v>243</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243</v>
      </c>
      <c r="O66" s="54">
        <v>45876</v>
      </c>
      <c r="P66" s="335" t="s">
        <v>243</v>
      </c>
      <c r="Q66" s="160" t="s">
        <v>243</v>
      </c>
      <c r="R66" s="160" t="s">
        <v>243</v>
      </c>
      <c r="S66" s="43" t="s">
        <v>57</v>
      </c>
      <c r="T66" s="43" t="s">
        <v>243</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243</v>
      </c>
      <c r="N67" s="88" t="s">
        <v>243</v>
      </c>
      <c r="O67" s="88" t="s">
        <v>243</v>
      </c>
      <c r="P67" s="335" t="s">
        <v>243</v>
      </c>
      <c r="Q67" s="43" t="s">
        <v>243</v>
      </c>
      <c r="R67" s="43" t="s">
        <v>243</v>
      </c>
      <c r="S67" s="43" t="s">
        <v>57</v>
      </c>
      <c r="T67" s="43" t="s">
        <v>243</v>
      </c>
      <c r="U67" s="43" t="s">
        <v>243</v>
      </c>
      <c r="V67" s="348" t="s">
        <v>243</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243</v>
      </c>
      <c r="O68" s="54">
        <v>45870</v>
      </c>
      <c r="P68" s="335" t="s">
        <v>243</v>
      </c>
      <c r="Q68" s="43" t="s">
        <v>243</v>
      </c>
      <c r="R68" s="43" t="s">
        <v>243</v>
      </c>
      <c r="S68" s="43" t="s">
        <v>57</v>
      </c>
      <c r="T68" s="43" t="s">
        <v>243</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2"/>
      <c r="F69" s="996"/>
      <c r="G69" s="996"/>
      <c r="H69" s="184">
        <v>0</v>
      </c>
      <c r="I69" s="186"/>
      <c r="J69" s="184" t="s">
        <v>58</v>
      </c>
      <c r="K69" s="184" t="s">
        <v>58</v>
      </c>
      <c r="L69" s="184" t="s">
        <v>64</v>
      </c>
      <c r="M69" s="198">
        <v>45705</v>
      </c>
      <c r="N69" s="30" t="s">
        <v>243</v>
      </c>
      <c r="O69" s="126">
        <v>45705</v>
      </c>
      <c r="P69" s="79" t="s">
        <v>243</v>
      </c>
      <c r="Q69" s="43" t="s">
        <v>243</v>
      </c>
      <c r="R69" s="43" t="s">
        <v>243</v>
      </c>
      <c r="S69" s="43" t="s">
        <v>57</v>
      </c>
      <c r="T69" s="43" t="s">
        <v>243</v>
      </c>
      <c r="U69" s="43" t="s">
        <v>243</v>
      </c>
      <c r="V69" s="348" t="s">
        <v>243</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243</v>
      </c>
      <c r="O70" s="54">
        <v>45870</v>
      </c>
      <c r="P70" s="79" t="s">
        <v>243</v>
      </c>
      <c r="Q70" s="43" t="s">
        <v>243</v>
      </c>
      <c r="R70" s="43" t="s">
        <v>243</v>
      </c>
      <c r="S70" s="43" t="s">
        <v>57</v>
      </c>
      <c r="T70" s="43" t="s">
        <v>243</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243</v>
      </c>
      <c r="O71" s="54">
        <v>45882</v>
      </c>
      <c r="P71" s="335" t="s">
        <v>243</v>
      </c>
      <c r="Q71" s="160" t="s">
        <v>243</v>
      </c>
      <c r="R71" s="43" t="s">
        <v>243</v>
      </c>
      <c r="S71" s="43" t="s">
        <v>57</v>
      </c>
      <c r="T71" s="43" t="s">
        <v>243</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0" t="s">
        <v>301</v>
      </c>
      <c r="E72" s="1024"/>
      <c r="F72" s="1025"/>
      <c r="G72" s="1025"/>
      <c r="H72" s="184">
        <v>0</v>
      </c>
      <c r="I72" s="186"/>
      <c r="J72" s="184" t="s">
        <v>58</v>
      </c>
      <c r="K72" s="184" t="s">
        <v>58</v>
      </c>
      <c r="L72" s="184" t="s">
        <v>64</v>
      </c>
      <c r="M72" s="198">
        <v>45790</v>
      </c>
      <c r="N72" s="30" t="s">
        <v>243</v>
      </c>
      <c r="O72" s="126">
        <v>45790</v>
      </c>
      <c r="P72" s="79" t="s">
        <v>243</v>
      </c>
      <c r="Q72" s="43" t="s">
        <v>243</v>
      </c>
      <c r="R72" s="43" t="s">
        <v>243</v>
      </c>
      <c r="S72" s="43" t="s">
        <v>57</v>
      </c>
      <c r="T72" s="43" t="s">
        <v>243</v>
      </c>
      <c r="U72" s="43" t="s">
        <v>243</v>
      </c>
      <c r="V72" s="348" t="s">
        <v>243</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243</v>
      </c>
      <c r="O73" s="54">
        <v>45871</v>
      </c>
      <c r="P73" s="79" t="s">
        <v>243</v>
      </c>
      <c r="Q73" s="43" t="s">
        <v>243</v>
      </c>
      <c r="R73" s="43" t="s">
        <v>243</v>
      </c>
      <c r="S73" s="43" t="s">
        <v>57</v>
      </c>
      <c r="T73" s="43" t="s">
        <v>243</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0" t="s">
        <v>351</v>
      </c>
      <c r="E74" s="196"/>
      <c r="F74" s="141"/>
      <c r="G74" s="141"/>
      <c r="H74" s="190">
        <v>0</v>
      </c>
      <c r="I74" s="186"/>
      <c r="J74" s="190" t="s">
        <v>58</v>
      </c>
      <c r="K74" s="190" t="s">
        <v>58</v>
      </c>
      <c r="L74" s="190" t="s">
        <v>64</v>
      </c>
      <c r="M74" s="200">
        <v>45853</v>
      </c>
      <c r="N74" s="30" t="s">
        <v>243</v>
      </c>
      <c r="O74" s="54">
        <v>45853</v>
      </c>
      <c r="P74" s="79" t="s">
        <v>243</v>
      </c>
      <c r="Q74" s="43" t="s">
        <v>243</v>
      </c>
      <c r="R74" s="43" t="s">
        <v>243</v>
      </c>
      <c r="S74" s="43" t="s">
        <v>57</v>
      </c>
      <c r="T74" s="43" t="s">
        <v>243</v>
      </c>
      <c r="U74" s="43" t="s">
        <v>243</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243</v>
      </c>
      <c r="O75" s="54">
        <v>45838</v>
      </c>
      <c r="P75" s="88" t="s">
        <v>243</v>
      </c>
      <c r="Q75" s="173" t="s">
        <v>243</v>
      </c>
      <c r="R75" s="173" t="s">
        <v>243</v>
      </c>
      <c r="S75" s="173" t="s">
        <v>57</v>
      </c>
      <c r="T75" s="173" t="s">
        <v>243</v>
      </c>
      <c r="U75" s="173" t="s">
        <v>243</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1"/>
      <c r="F77" s="995"/>
      <c r="G77" s="995"/>
      <c r="H77" s="184">
        <v>0</v>
      </c>
      <c r="I77" s="186"/>
      <c r="J77" s="184" t="s">
        <v>58</v>
      </c>
      <c r="K77" s="184" t="s">
        <v>58</v>
      </c>
      <c r="L77" s="184" t="s">
        <v>64</v>
      </c>
      <c r="M77" s="102" t="s">
        <v>243</v>
      </c>
      <c r="N77" s="88" t="s">
        <v>243</v>
      </c>
      <c r="O77" s="88" t="s">
        <v>243</v>
      </c>
      <c r="P77" s="88" t="s">
        <v>243</v>
      </c>
      <c r="Q77" s="43" t="s">
        <v>57</v>
      </c>
      <c r="R77" s="43" t="s">
        <v>57</v>
      </c>
      <c r="S77" s="43" t="s">
        <v>57</v>
      </c>
      <c r="T77" s="43" t="s">
        <v>243</v>
      </c>
      <c r="U77" s="43" t="s">
        <v>243</v>
      </c>
      <c r="V77" s="348" t="s">
        <v>243</v>
      </c>
      <c r="W77" s="54">
        <v>45820</v>
      </c>
      <c r="X77" s="69" t="s">
        <v>1230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0" t="s">
        <v>365</v>
      </c>
      <c r="E78" s="203"/>
      <c r="F78" s="172"/>
      <c r="G78" s="172"/>
      <c r="H78" s="190">
        <v>0</v>
      </c>
      <c r="I78" s="186"/>
      <c r="J78" s="190" t="s">
        <v>58</v>
      </c>
      <c r="K78" s="190" t="s">
        <v>58</v>
      </c>
      <c r="L78" s="190" t="s">
        <v>64</v>
      </c>
      <c r="M78" s="49" t="s">
        <v>53</v>
      </c>
      <c r="N78" s="88" t="s">
        <v>243</v>
      </c>
      <c r="O78" s="30" t="s">
        <v>53</v>
      </c>
      <c r="P78" s="88" t="s">
        <v>243</v>
      </c>
      <c r="Q78" s="43" t="s">
        <v>57</v>
      </c>
      <c r="R78" s="43" t="s">
        <v>57</v>
      </c>
      <c r="S78" s="43" t="s">
        <v>57</v>
      </c>
      <c r="T78" s="43" t="s">
        <v>243</v>
      </c>
      <c r="U78" s="43" t="s">
        <v>243</v>
      </c>
      <c r="V78" s="69" t="s">
        <v>243</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1231</v>
      </c>
      <c r="B79" s="594" t="s">
        <v>116</v>
      </c>
      <c r="C79" s="181">
        <v>45688</v>
      </c>
      <c r="D79" s="830" t="s">
        <v>516</v>
      </c>
      <c r="E79" s="177"/>
      <c r="F79" s="131"/>
      <c r="G79" s="131"/>
      <c r="H79" s="184">
        <v>48</v>
      </c>
      <c r="I79" s="186"/>
      <c r="J79" s="184" t="s">
        <v>58</v>
      </c>
      <c r="K79" s="184" t="s">
        <v>58</v>
      </c>
      <c r="L79" s="184" t="s">
        <v>57</v>
      </c>
      <c r="M79" s="102" t="s">
        <v>243</v>
      </c>
      <c r="N79" s="88" t="s">
        <v>243</v>
      </c>
      <c r="O79" s="126">
        <v>45678</v>
      </c>
      <c r="P79" s="88" t="s">
        <v>243</v>
      </c>
      <c r="Q79" s="43" t="s">
        <v>243</v>
      </c>
      <c r="R79" s="43" t="s">
        <v>1227</v>
      </c>
      <c r="S79" s="43" t="s">
        <v>243</v>
      </c>
      <c r="T79" s="43" t="s">
        <v>243</v>
      </c>
      <c r="U79" s="117" t="s">
        <v>243</v>
      </c>
      <c r="V79" s="69" t="s">
        <v>243</v>
      </c>
      <c r="W79" s="54">
        <v>45789</v>
      </c>
      <c r="X79" s="69" t="s">
        <v>1230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228</v>
      </c>
      <c r="E81" s="197"/>
      <c r="F81" s="139"/>
      <c r="G81" s="139"/>
      <c r="H81" s="193">
        <v>0</v>
      </c>
      <c r="I81" s="186"/>
      <c r="J81" s="193" t="s">
        <v>58</v>
      </c>
      <c r="K81" s="193" t="s">
        <v>58</v>
      </c>
      <c r="L81" s="184" t="s">
        <v>64</v>
      </c>
      <c r="M81" s="199">
        <v>45705</v>
      </c>
      <c r="N81" s="88" t="s">
        <v>243</v>
      </c>
      <c r="O81" s="54">
        <v>45706</v>
      </c>
      <c r="P81" s="88" t="s">
        <v>243</v>
      </c>
      <c r="Q81" s="168" t="s">
        <v>243</v>
      </c>
      <c r="R81" s="69" t="s">
        <v>243</v>
      </c>
      <c r="S81" s="69" t="s">
        <v>57</v>
      </c>
      <c r="T81" s="69" t="s">
        <v>243</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243</v>
      </c>
      <c r="O82" s="54">
        <v>45728</v>
      </c>
      <c r="P82" s="30" t="s">
        <v>243</v>
      </c>
      <c r="Q82" s="173" t="s">
        <v>243</v>
      </c>
      <c r="R82" s="173" t="s">
        <v>1227</v>
      </c>
      <c r="S82" s="173" t="s">
        <v>243</v>
      </c>
      <c r="T82" s="173" t="s">
        <v>243</v>
      </c>
      <c r="U82" s="93" t="s">
        <v>243</v>
      </c>
      <c r="V82" s="69" t="s">
        <v>243</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243</v>
      </c>
      <c r="O83" s="54">
        <v>45719</v>
      </c>
      <c r="P83" s="30" t="s">
        <v>243</v>
      </c>
      <c r="Q83" s="43" t="s">
        <v>243</v>
      </c>
      <c r="R83" s="173" t="s">
        <v>1227</v>
      </c>
      <c r="S83" s="173" t="s">
        <v>243</v>
      </c>
      <c r="T83" s="173" t="s">
        <v>243</v>
      </c>
      <c r="U83" s="93" t="s">
        <v>243</v>
      </c>
      <c r="V83" s="93" t="s">
        <v>243</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243</v>
      </c>
      <c r="O84" s="200">
        <v>45728</v>
      </c>
      <c r="P84" s="30" t="s">
        <v>243</v>
      </c>
      <c r="Q84" s="43" t="s">
        <v>243</v>
      </c>
      <c r="R84" s="43" t="s">
        <v>1227</v>
      </c>
      <c r="S84" s="43" t="s">
        <v>243</v>
      </c>
      <c r="T84" s="43" t="s">
        <v>243</v>
      </c>
      <c r="U84" s="69" t="s">
        <v>243</v>
      </c>
      <c r="V84" s="69" t="s">
        <v>243</v>
      </c>
      <c r="W84" s="54">
        <v>45824</v>
      </c>
      <c r="X84" s="69" t="s">
        <v>1230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243</v>
      </c>
      <c r="O85" s="30" t="s">
        <v>243</v>
      </c>
      <c r="P85" s="30" t="s">
        <v>243</v>
      </c>
      <c r="Q85" s="43" t="s">
        <v>243</v>
      </c>
      <c r="R85" s="43" t="s">
        <v>1227</v>
      </c>
      <c r="S85" s="43" t="s">
        <v>243</v>
      </c>
      <c r="T85" s="43" t="s">
        <v>243</v>
      </c>
      <c r="U85" s="160" t="s">
        <v>243</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2" t="s">
        <v>368</v>
      </c>
      <c r="E86" s="203"/>
      <c r="F86" s="172"/>
      <c r="G86" s="172"/>
      <c r="H86" s="190">
        <v>80</v>
      </c>
      <c r="I86" s="186"/>
      <c r="J86" s="190" t="s">
        <v>58</v>
      </c>
      <c r="K86" s="190" t="s">
        <v>58</v>
      </c>
      <c r="L86" s="190" t="s">
        <v>64</v>
      </c>
      <c r="M86" s="200">
        <v>45728</v>
      </c>
      <c r="N86" s="30" t="s">
        <v>243</v>
      </c>
      <c r="O86" s="54">
        <v>45728</v>
      </c>
      <c r="P86" s="30" t="s">
        <v>243</v>
      </c>
      <c r="Q86" s="43" t="s">
        <v>243</v>
      </c>
      <c r="R86" s="43" t="s">
        <v>1227</v>
      </c>
      <c r="S86" s="43" t="s">
        <v>243</v>
      </c>
      <c r="T86" s="43" t="s">
        <v>243</v>
      </c>
      <c r="U86" s="160" t="s">
        <v>243</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243</v>
      </c>
      <c r="O87" s="54">
        <v>45722</v>
      </c>
      <c r="P87" s="30" t="s">
        <v>243</v>
      </c>
      <c r="Q87" s="69" t="s">
        <v>243</v>
      </c>
      <c r="R87" s="43" t="s">
        <v>1227</v>
      </c>
      <c r="S87" s="69" t="s">
        <v>243</v>
      </c>
      <c r="T87" s="69" t="s">
        <v>243</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243</v>
      </c>
      <c r="O88" s="54">
        <v>45727</v>
      </c>
      <c r="P88" s="30" t="s">
        <v>243</v>
      </c>
      <c r="Q88" s="69" t="s">
        <v>243</v>
      </c>
      <c r="R88" s="43" t="s">
        <v>1227</v>
      </c>
      <c r="S88" s="69" t="s">
        <v>243</v>
      </c>
      <c r="T88" s="69" t="s">
        <v>243</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243</v>
      </c>
      <c r="O89" s="54">
        <v>45723</v>
      </c>
      <c r="P89" s="30" t="s">
        <v>243</v>
      </c>
      <c r="Q89" s="69" t="s">
        <v>243</v>
      </c>
      <c r="R89" s="43" t="s">
        <v>1227</v>
      </c>
      <c r="S89" s="69" t="s">
        <v>243</v>
      </c>
      <c r="T89" s="69" t="s">
        <v>243</v>
      </c>
      <c r="U89" s="69" t="s">
        <v>243</v>
      </c>
      <c r="V89" s="69" t="s">
        <v>243</v>
      </c>
      <c r="W89" s="54">
        <v>45831</v>
      </c>
      <c r="X89" s="69" t="s">
        <v>1230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243</v>
      </c>
      <c r="O90" s="54">
        <v>45726</v>
      </c>
      <c r="P90" s="30" t="s">
        <v>243</v>
      </c>
      <c r="Q90" s="151" t="s">
        <v>243</v>
      </c>
      <c r="R90" s="43" t="s">
        <v>1227</v>
      </c>
      <c r="S90" s="69" t="s">
        <v>243</v>
      </c>
      <c r="T90" s="69" t="s">
        <v>243</v>
      </c>
      <c r="U90" s="348" t="s">
        <v>243</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243</v>
      </c>
      <c r="O91" s="54">
        <v>45727</v>
      </c>
      <c r="P91" s="79" t="s">
        <v>243</v>
      </c>
      <c r="Q91" s="43" t="s">
        <v>243</v>
      </c>
      <c r="R91" s="43" t="s">
        <v>1227</v>
      </c>
      <c r="S91" s="43" t="s">
        <v>243</v>
      </c>
      <c r="T91" s="43" t="s">
        <v>243</v>
      </c>
      <c r="U91" s="348" t="s">
        <v>243</v>
      </c>
      <c r="V91" s="69" t="s">
        <v>243</v>
      </c>
      <c r="W91" s="54">
        <v>45789</v>
      </c>
      <c r="X91" s="69" t="s">
        <v>1230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243</v>
      </c>
      <c r="O92" s="54">
        <v>45693</v>
      </c>
      <c r="P92" s="79" t="s">
        <v>243</v>
      </c>
      <c r="Q92" s="69" t="s">
        <v>243</v>
      </c>
      <c r="R92" s="69" t="s">
        <v>1227</v>
      </c>
      <c r="S92" s="69" t="s">
        <v>243</v>
      </c>
      <c r="T92" s="69" t="s">
        <v>243</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243</v>
      </c>
      <c r="O93" s="200">
        <v>45694</v>
      </c>
      <c r="P93" s="79" t="s">
        <v>243</v>
      </c>
      <c r="Q93" s="69" t="s">
        <v>243</v>
      </c>
      <c r="R93" s="69" t="s">
        <v>1227</v>
      </c>
      <c r="S93" s="69" t="s">
        <v>243</v>
      </c>
      <c r="T93" s="43" t="s">
        <v>243</v>
      </c>
      <c r="U93" s="69" t="s">
        <v>243</v>
      </c>
      <c r="V93" s="69" t="s">
        <v>243</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4" t="s">
        <v>307</v>
      </c>
      <c r="E94" s="197"/>
      <c r="F94" s="139"/>
      <c r="G94" s="139"/>
      <c r="H94" s="193">
        <v>89</v>
      </c>
      <c r="I94" s="186"/>
      <c r="J94" s="193" t="s">
        <v>58</v>
      </c>
      <c r="K94" s="193" t="s">
        <v>58</v>
      </c>
      <c r="L94" s="193" t="s">
        <v>64</v>
      </c>
      <c r="M94" s="199">
        <v>45695</v>
      </c>
      <c r="N94" s="30" t="s">
        <v>243</v>
      </c>
      <c r="O94" s="54">
        <v>45694</v>
      </c>
      <c r="P94" s="30" t="s">
        <v>243</v>
      </c>
      <c r="Q94" s="69" t="s">
        <v>243</v>
      </c>
      <c r="R94" s="93" t="s">
        <v>1227</v>
      </c>
      <c r="S94" s="69" t="s">
        <v>243</v>
      </c>
      <c r="T94" s="69" t="s">
        <v>243</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243</v>
      </c>
      <c r="O95" s="54">
        <v>45688</v>
      </c>
      <c r="P95" s="30" t="s">
        <v>243</v>
      </c>
      <c r="Q95" s="69" t="s">
        <v>243</v>
      </c>
      <c r="R95" s="69" t="s">
        <v>1227</v>
      </c>
      <c r="S95" s="69" t="s">
        <v>243</v>
      </c>
      <c r="T95" s="69" t="s">
        <v>243</v>
      </c>
      <c r="U95" s="69" t="s">
        <v>243</v>
      </c>
      <c r="V95" s="43" t="s">
        <v>243</v>
      </c>
      <c r="W95" s="54">
        <v>45824</v>
      </c>
      <c r="X95" s="69" t="s">
        <v>1230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1" t="s">
        <v>377</v>
      </c>
      <c r="E96" s="197"/>
      <c r="F96" s="139"/>
      <c r="G96" s="139"/>
      <c r="H96" s="193">
        <v>77</v>
      </c>
      <c r="I96" s="186"/>
      <c r="J96" s="193" t="s">
        <v>58</v>
      </c>
      <c r="K96" s="193" t="s">
        <v>58</v>
      </c>
      <c r="L96" s="193" t="s">
        <v>64</v>
      </c>
      <c r="M96" s="199">
        <v>45686</v>
      </c>
      <c r="N96" s="30" t="s">
        <v>243</v>
      </c>
      <c r="O96" s="54">
        <v>45692</v>
      </c>
      <c r="P96" s="30" t="s">
        <v>243</v>
      </c>
      <c r="Q96" s="43" t="s">
        <v>243</v>
      </c>
      <c r="R96" s="43" t="s">
        <v>1227</v>
      </c>
      <c r="S96" s="43" t="s">
        <v>243</v>
      </c>
      <c r="T96" s="43" t="s">
        <v>243</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243</v>
      </c>
      <c r="O97" s="54">
        <v>45692</v>
      </c>
      <c r="P97" s="30" t="s">
        <v>243</v>
      </c>
      <c r="Q97" s="43" t="s">
        <v>243</v>
      </c>
      <c r="R97" s="43" t="s">
        <v>1227</v>
      </c>
      <c r="S97" s="43" t="s">
        <v>243</v>
      </c>
      <c r="T97" s="117" t="s">
        <v>243</v>
      </c>
      <c r="U97" s="151" t="s">
        <v>243</v>
      </c>
      <c r="V97" s="69" t="s">
        <v>243</v>
      </c>
      <c r="W97" s="54">
        <v>45814</v>
      </c>
      <c r="X97" s="69" t="s">
        <v>1230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0">
        <v>45699</v>
      </c>
      <c r="N98" s="116" t="s">
        <v>243</v>
      </c>
      <c r="O98" s="170">
        <v>45691</v>
      </c>
      <c r="P98" s="30" t="s">
        <v>243</v>
      </c>
      <c r="Q98" s="43" t="s">
        <v>243</v>
      </c>
      <c r="R98" s="43" t="s">
        <v>1227</v>
      </c>
      <c r="S98" s="43" t="s">
        <v>243</v>
      </c>
      <c r="T98" s="43" t="s">
        <v>243</v>
      </c>
      <c r="U98" s="69" t="s">
        <v>243</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243</v>
      </c>
      <c r="O99" s="54">
        <v>45695</v>
      </c>
      <c r="P99" s="30" t="s">
        <v>243</v>
      </c>
      <c r="Q99" s="43" t="s">
        <v>243</v>
      </c>
      <c r="R99" s="43" t="s">
        <v>1227</v>
      </c>
      <c r="S99" s="43" t="s">
        <v>243</v>
      </c>
      <c r="T99" s="43" t="s">
        <v>243</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243</v>
      </c>
      <c r="N100" s="30" t="s">
        <v>243</v>
      </c>
      <c r="O100" s="54">
        <v>45699</v>
      </c>
      <c r="P100" s="88" t="s">
        <v>243</v>
      </c>
      <c r="Q100" s="89" t="s">
        <v>243</v>
      </c>
      <c r="R100" s="43" t="s">
        <v>1227</v>
      </c>
      <c r="S100" s="43" t="s">
        <v>243</v>
      </c>
      <c r="T100" s="43" t="s">
        <v>243</v>
      </c>
      <c r="U100" s="43" t="s">
        <v>243</v>
      </c>
      <c r="V100" s="168" t="s">
        <v>243</v>
      </c>
      <c r="W100" s="54">
        <v>45835</v>
      </c>
      <c r="X100" s="69" t="s">
        <v>1230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243</v>
      </c>
      <c r="O101" s="54">
        <v>45675</v>
      </c>
      <c r="P101" s="88" t="s">
        <v>243</v>
      </c>
      <c r="Q101" s="43" t="s">
        <v>243</v>
      </c>
      <c r="R101" s="43" t="s">
        <v>1227</v>
      </c>
      <c r="S101" s="43" t="s">
        <v>243</v>
      </c>
      <c r="T101" s="43" t="s">
        <v>243</v>
      </c>
      <c r="U101" s="43" t="s">
        <v>243</v>
      </c>
      <c r="V101" s="142" t="s">
        <v>243</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243</v>
      </c>
      <c r="N102" s="121" t="s">
        <v>243</v>
      </c>
      <c r="O102" s="54">
        <v>45675</v>
      </c>
      <c r="P102" s="219" t="s">
        <v>243</v>
      </c>
      <c r="Q102" s="43" t="s">
        <v>243</v>
      </c>
      <c r="R102" s="43" t="s">
        <v>1227</v>
      </c>
      <c r="S102" s="43" t="s">
        <v>243</v>
      </c>
      <c r="T102" s="43" t="s">
        <v>243</v>
      </c>
      <c r="U102" s="43" t="s">
        <v>243</v>
      </c>
      <c r="V102" s="142" t="s">
        <v>243</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243</v>
      </c>
      <c r="O103" s="54">
        <v>45743</v>
      </c>
      <c r="P103" s="88" t="s">
        <v>243</v>
      </c>
      <c r="Q103" s="160" t="s">
        <v>243</v>
      </c>
      <c r="R103" s="69" t="s">
        <v>1227</v>
      </c>
      <c r="S103" s="43" t="s">
        <v>243</v>
      </c>
      <c r="T103" s="43" t="s">
        <v>243</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243</v>
      </c>
      <c r="O104" s="54">
        <v>45679</v>
      </c>
      <c r="P104" s="88" t="s">
        <v>243</v>
      </c>
      <c r="Q104" s="43" t="s">
        <v>243</v>
      </c>
      <c r="R104" s="43" t="s">
        <v>1227</v>
      </c>
      <c r="S104" s="43" t="s">
        <v>243</v>
      </c>
      <c r="T104" s="43" t="s">
        <v>243</v>
      </c>
      <c r="U104" s="43" t="s">
        <v>243</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243</v>
      </c>
      <c r="O105" s="54">
        <v>45749</v>
      </c>
      <c r="P105" s="30" t="s">
        <v>243</v>
      </c>
      <c r="Q105" s="43" t="s">
        <v>243</v>
      </c>
      <c r="R105" s="43" t="s">
        <v>1227</v>
      </c>
      <c r="S105" s="43" t="s">
        <v>243</v>
      </c>
      <c r="T105" s="43" t="s">
        <v>243</v>
      </c>
      <c r="U105" s="43" t="s">
        <v>243</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243</v>
      </c>
      <c r="O106" s="54">
        <v>45749</v>
      </c>
      <c r="P106" s="30" t="s">
        <v>243</v>
      </c>
      <c r="Q106" s="43" t="s">
        <v>243</v>
      </c>
      <c r="R106" s="348" t="s">
        <v>1227</v>
      </c>
      <c r="S106" s="43" t="s">
        <v>243</v>
      </c>
      <c r="T106" s="43" t="s">
        <v>243</v>
      </c>
      <c r="U106" s="89" t="s">
        <v>243</v>
      </c>
      <c r="V106" s="513" t="s">
        <v>243</v>
      </c>
      <c r="W106" s="371">
        <v>45798</v>
      </c>
      <c r="X106" s="69" t="s">
        <v>1230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243</v>
      </c>
      <c r="O107" s="54">
        <v>45744</v>
      </c>
      <c r="P107" s="79" t="s">
        <v>243</v>
      </c>
      <c r="Q107" s="43" t="s">
        <v>243</v>
      </c>
      <c r="R107" s="348" t="s">
        <v>1227</v>
      </c>
      <c r="S107" s="43" t="s">
        <v>243</v>
      </c>
      <c r="T107" s="43" t="s">
        <v>243</v>
      </c>
      <c r="U107" s="43" t="s">
        <v>1232</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243</v>
      </c>
      <c r="O108" s="54">
        <v>45691</v>
      </c>
      <c r="P108" s="79" t="s">
        <v>243</v>
      </c>
      <c r="Q108" s="43" t="s">
        <v>243</v>
      </c>
      <c r="R108" s="348" t="s">
        <v>1227</v>
      </c>
      <c r="S108" s="43" t="s">
        <v>243</v>
      </c>
      <c r="T108" s="43" t="s">
        <v>243</v>
      </c>
      <c r="U108" s="43" t="s">
        <v>1233</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1" t="s">
        <v>542</v>
      </c>
      <c r="E109" s="1023"/>
      <c r="F109" s="1023"/>
      <c r="G109" s="1023"/>
      <c r="H109" s="190">
        <v>65</v>
      </c>
      <c r="I109" s="186"/>
      <c r="J109" s="193" t="s">
        <v>58</v>
      </c>
      <c r="K109" s="193" t="s">
        <v>58</v>
      </c>
      <c r="L109" s="190" t="s">
        <v>64</v>
      </c>
      <c r="M109" s="200">
        <v>45698</v>
      </c>
      <c r="N109" s="30" t="s">
        <v>243</v>
      </c>
      <c r="O109" s="54">
        <v>45708</v>
      </c>
      <c r="P109" s="30" t="s">
        <v>243</v>
      </c>
      <c r="Q109" s="173" t="s">
        <v>243</v>
      </c>
      <c r="R109" s="69" t="s">
        <v>1227</v>
      </c>
      <c r="S109" s="43" t="s">
        <v>243</v>
      </c>
      <c r="T109" s="43" t="s">
        <v>243</v>
      </c>
      <c r="U109" s="43" t="s">
        <v>243</v>
      </c>
      <c r="V109" s="206" t="s">
        <v>243</v>
      </c>
      <c r="W109" s="170">
        <v>45790</v>
      </c>
      <c r="X109" s="69" t="s">
        <v>1230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243</v>
      </c>
      <c r="O110" s="170">
        <v>45744</v>
      </c>
      <c r="P110" s="116" t="s">
        <v>243</v>
      </c>
      <c r="Q110" s="117" t="s">
        <v>243</v>
      </c>
      <c r="R110" s="151" t="s">
        <v>1227</v>
      </c>
      <c r="S110" s="43" t="s">
        <v>243</v>
      </c>
      <c r="T110" s="43" t="s">
        <v>243</v>
      </c>
      <c r="U110" s="43" t="s">
        <v>243</v>
      </c>
      <c r="V110" s="206" t="s">
        <v>243</v>
      </c>
      <c r="W110" s="510">
        <v>45791</v>
      </c>
      <c r="X110" s="69" t="s">
        <v>1230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243</v>
      </c>
      <c r="O111" s="170">
        <v>45755</v>
      </c>
      <c r="P111" s="116" t="s">
        <v>243</v>
      </c>
      <c r="Q111" s="117" t="s">
        <v>243</v>
      </c>
      <c r="R111" s="151" t="s">
        <v>1227</v>
      </c>
      <c r="S111" s="117" t="s">
        <v>243</v>
      </c>
      <c r="T111" s="43" t="s">
        <v>243</v>
      </c>
      <c r="U111" s="43" t="s">
        <v>243</v>
      </c>
      <c r="V111" s="206" t="s">
        <v>243</v>
      </c>
      <c r="W111" s="510">
        <v>45791</v>
      </c>
      <c r="X111" s="151" t="s">
        <v>1230</v>
      </c>
    </row>
    <row r="112" spans="1:57">
      <c r="A112" s="183" t="s">
        <v>547</v>
      </c>
      <c r="B112" s="187" t="s">
        <v>51</v>
      </c>
      <c r="C112" s="320">
        <v>45772</v>
      </c>
      <c r="D112" s="429" t="s">
        <v>548</v>
      </c>
      <c r="H112" s="190">
        <v>75</v>
      </c>
      <c r="I112" s="186"/>
      <c r="J112" s="184" t="s">
        <v>58</v>
      </c>
      <c r="K112" s="442" t="s">
        <v>58</v>
      </c>
      <c r="L112" s="184" t="s">
        <v>64</v>
      </c>
      <c r="M112" s="198">
        <v>45741</v>
      </c>
      <c r="N112" s="116" t="s">
        <v>243</v>
      </c>
      <c r="O112" s="54">
        <v>45747</v>
      </c>
      <c r="P112" s="116" t="s">
        <v>243</v>
      </c>
      <c r="Q112" s="117" t="s">
        <v>243</v>
      </c>
      <c r="R112" s="151" t="s">
        <v>1227</v>
      </c>
      <c r="S112" s="117" t="s">
        <v>243</v>
      </c>
      <c r="T112" s="43" t="s">
        <v>243</v>
      </c>
      <c r="U112" s="160" t="s">
        <v>243</v>
      </c>
      <c r="V112" s="206" t="s">
        <v>243</v>
      </c>
      <c r="W112" s="54">
        <v>45798</v>
      </c>
      <c r="X112" s="69" t="s">
        <v>1230</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243</v>
      </c>
      <c r="O113" s="126">
        <v>45757</v>
      </c>
      <c r="P113" s="30" t="s">
        <v>243</v>
      </c>
      <c r="Q113" s="43" t="s">
        <v>243</v>
      </c>
      <c r="R113" s="69" t="s">
        <v>1227</v>
      </c>
      <c r="S113" s="43" t="s">
        <v>243</v>
      </c>
      <c r="T113" s="43" t="s">
        <v>243</v>
      </c>
      <c r="U113" s="43" t="s">
        <v>243</v>
      </c>
      <c r="V113" s="89" t="s">
        <v>243</v>
      </c>
      <c r="W113" s="54">
        <v>45814</v>
      </c>
      <c r="X113" s="69" t="s">
        <v>1230</v>
      </c>
    </row>
    <row r="114" spans="1:25">
      <c r="A114" s="183" t="s">
        <v>551</v>
      </c>
      <c r="B114" s="187" t="s">
        <v>51</v>
      </c>
      <c r="C114" s="320">
        <v>45772</v>
      </c>
      <c r="D114" s="1012" t="s">
        <v>553</v>
      </c>
      <c r="H114" s="184">
        <v>50</v>
      </c>
      <c r="I114" s="186"/>
      <c r="J114" s="184" t="s">
        <v>58</v>
      </c>
      <c r="K114" s="442" t="s">
        <v>58</v>
      </c>
      <c r="L114" s="184" t="s">
        <v>64</v>
      </c>
      <c r="M114" s="198">
        <v>45757</v>
      </c>
      <c r="N114" s="30" t="s">
        <v>243</v>
      </c>
      <c r="O114" s="126">
        <v>45757</v>
      </c>
      <c r="P114" s="30" t="s">
        <v>243</v>
      </c>
      <c r="Q114" s="43" t="s">
        <v>243</v>
      </c>
      <c r="R114" s="69" t="s">
        <v>1227</v>
      </c>
      <c r="S114" s="43" t="s">
        <v>243</v>
      </c>
      <c r="T114" s="43" t="s">
        <v>243</v>
      </c>
      <c r="U114" s="43" t="s">
        <v>243</v>
      </c>
      <c r="V114" s="513" t="s">
        <v>243</v>
      </c>
      <c r="W114" s="54">
        <v>45807</v>
      </c>
      <c r="X114" s="69" t="s">
        <v>1230</v>
      </c>
    </row>
    <row r="115" spans="1:25">
      <c r="A115" s="183" t="s">
        <v>555</v>
      </c>
      <c r="B115" s="187" t="s">
        <v>51</v>
      </c>
      <c r="C115" s="320">
        <v>45772</v>
      </c>
      <c r="D115" s="583" t="s">
        <v>556</v>
      </c>
      <c r="H115" s="184">
        <v>76</v>
      </c>
      <c r="I115" s="186"/>
      <c r="J115" s="184" t="s">
        <v>58</v>
      </c>
      <c r="K115" s="442" t="s">
        <v>58</v>
      </c>
      <c r="L115" s="184" t="s">
        <v>64</v>
      </c>
      <c r="M115" s="198">
        <v>45757</v>
      </c>
      <c r="N115" s="88" t="s">
        <v>243</v>
      </c>
      <c r="O115" s="126">
        <v>45757</v>
      </c>
      <c r="P115" s="30" t="s">
        <v>243</v>
      </c>
      <c r="Q115" s="43" t="s">
        <v>243</v>
      </c>
      <c r="R115" s="69" t="s">
        <v>1227</v>
      </c>
      <c r="S115" s="43" t="s">
        <v>243</v>
      </c>
      <c r="T115" s="43" t="s">
        <v>243</v>
      </c>
      <c r="U115" s="43" t="s">
        <v>243</v>
      </c>
      <c r="V115" s="89" t="s">
        <v>243</v>
      </c>
      <c r="W115" s="54">
        <v>45811</v>
      </c>
      <c r="X115" s="69" t="s">
        <v>1230</v>
      </c>
    </row>
    <row r="116" spans="1:25">
      <c r="A116" s="183" t="s">
        <v>557</v>
      </c>
      <c r="B116" s="187" t="s">
        <v>51</v>
      </c>
      <c r="C116" s="320">
        <v>45772</v>
      </c>
      <c r="D116" s="184" t="s">
        <v>558</v>
      </c>
      <c r="H116" s="190">
        <v>88</v>
      </c>
      <c r="I116" s="186"/>
      <c r="J116" s="184" t="s">
        <v>58</v>
      </c>
      <c r="K116" s="442" t="s">
        <v>58</v>
      </c>
      <c r="L116" s="184" t="s">
        <v>64</v>
      </c>
      <c r="M116" s="198">
        <v>45757</v>
      </c>
      <c r="N116" s="88" t="s">
        <v>243</v>
      </c>
      <c r="O116" s="126">
        <v>45757</v>
      </c>
      <c r="P116" s="88" t="s">
        <v>243</v>
      </c>
      <c r="Q116" s="43" t="s">
        <v>243</v>
      </c>
      <c r="R116" s="43" t="s">
        <v>1227</v>
      </c>
      <c r="S116" s="43" t="s">
        <v>243</v>
      </c>
      <c r="T116" s="43" t="s">
        <v>243</v>
      </c>
      <c r="U116" s="160" t="s">
        <v>243</v>
      </c>
      <c r="V116" s="89" t="s">
        <v>243</v>
      </c>
      <c r="W116" s="54">
        <v>45810</v>
      </c>
      <c r="X116" s="69" t="s">
        <v>1230</v>
      </c>
    </row>
    <row r="117" spans="1:25">
      <c r="A117" s="183" t="s">
        <v>560</v>
      </c>
      <c r="B117" s="187" t="s">
        <v>51</v>
      </c>
      <c r="C117" s="320">
        <v>45772</v>
      </c>
      <c r="D117" s="184" t="s">
        <v>561</v>
      </c>
      <c r="H117" s="190">
        <v>86</v>
      </c>
      <c r="I117" s="186"/>
      <c r="J117" s="184" t="s">
        <v>58</v>
      </c>
      <c r="K117" s="442" t="s">
        <v>58</v>
      </c>
      <c r="L117" s="184" t="s">
        <v>64</v>
      </c>
      <c r="M117" s="200">
        <v>45756</v>
      </c>
      <c r="N117" s="30" t="s">
        <v>243</v>
      </c>
      <c r="O117" s="126">
        <v>45757</v>
      </c>
      <c r="P117" s="30" t="s">
        <v>243</v>
      </c>
      <c r="Q117" s="69" t="s">
        <v>243</v>
      </c>
      <c r="R117" s="69" t="s">
        <v>1227</v>
      </c>
      <c r="S117" s="43" t="s">
        <v>243</v>
      </c>
      <c r="T117" s="43" t="s">
        <v>243</v>
      </c>
      <c r="U117" s="160" t="s">
        <v>243</v>
      </c>
      <c r="V117" s="89" t="s">
        <v>243</v>
      </c>
      <c r="W117" s="54">
        <v>45813</v>
      </c>
      <c r="X117" s="69" t="s">
        <v>1230</v>
      </c>
    </row>
    <row r="118" spans="1:25">
      <c r="A118" s="183" t="s">
        <v>562</v>
      </c>
      <c r="B118" s="187" t="s">
        <v>51</v>
      </c>
      <c r="C118" s="320">
        <v>45772</v>
      </c>
      <c r="D118" s="584" t="s">
        <v>563</v>
      </c>
      <c r="H118" s="190">
        <v>84</v>
      </c>
      <c r="I118" s="186"/>
      <c r="J118" s="184" t="s">
        <v>58</v>
      </c>
      <c r="K118" s="442" t="s">
        <v>58</v>
      </c>
      <c r="L118" s="184" t="s">
        <v>64</v>
      </c>
      <c r="M118" s="200">
        <v>45741</v>
      </c>
      <c r="N118" s="30" t="s">
        <v>243</v>
      </c>
      <c r="O118" s="54">
        <v>45748</v>
      </c>
      <c r="P118" s="30" t="s">
        <v>243</v>
      </c>
      <c r="Q118" s="43" t="s">
        <v>243</v>
      </c>
      <c r="R118" s="69" t="s">
        <v>1227</v>
      </c>
      <c r="S118" s="43" t="s">
        <v>243</v>
      </c>
      <c r="T118" s="43" t="s">
        <v>243</v>
      </c>
      <c r="U118" s="43" t="s">
        <v>243</v>
      </c>
      <c r="V118" s="89" t="s">
        <v>243</v>
      </c>
      <c r="W118" s="54">
        <v>45811</v>
      </c>
      <c r="X118" s="69" t="s">
        <v>1230</v>
      </c>
    </row>
    <row r="119" spans="1:25">
      <c r="A119" s="381" t="s">
        <v>398</v>
      </c>
      <c r="B119" s="978" t="s">
        <v>51</v>
      </c>
      <c r="C119" s="979">
        <v>45772</v>
      </c>
      <c r="D119" s="378" t="s">
        <v>399</v>
      </c>
      <c r="H119" s="355">
        <v>87</v>
      </c>
      <c r="I119" s="353"/>
      <c r="J119" s="378" t="s">
        <v>58</v>
      </c>
      <c r="K119" s="999" t="s">
        <v>58</v>
      </c>
      <c r="L119" s="184" t="s">
        <v>64</v>
      </c>
      <c r="M119" s="198">
        <v>45757</v>
      </c>
      <c r="N119" s="30" t="s">
        <v>243</v>
      </c>
      <c r="O119" s="126">
        <v>45757</v>
      </c>
      <c r="P119" s="30" t="s">
        <v>243</v>
      </c>
      <c r="Q119" s="69" t="s">
        <v>243</v>
      </c>
      <c r="R119" s="69" t="s">
        <v>1227</v>
      </c>
      <c r="S119" s="43" t="s">
        <v>243</v>
      </c>
      <c r="T119" s="43" t="s">
        <v>243</v>
      </c>
      <c r="U119" s="43" t="s">
        <v>243</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243</v>
      </c>
      <c r="O120" s="54">
        <v>45747</v>
      </c>
      <c r="P120" s="30" t="s">
        <v>243</v>
      </c>
      <c r="Q120" s="69" t="s">
        <v>243</v>
      </c>
      <c r="R120" s="69" t="s">
        <v>1227</v>
      </c>
      <c r="S120" s="43" t="s">
        <v>243</v>
      </c>
      <c r="T120" s="43" t="s">
        <v>243</v>
      </c>
      <c r="U120" s="160" t="s">
        <v>243</v>
      </c>
      <c r="V120" s="160" t="s">
        <v>243</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243</v>
      </c>
      <c r="O121" s="54">
        <v>45744</v>
      </c>
      <c r="P121" s="30" t="s">
        <v>243</v>
      </c>
      <c r="Q121" s="43" t="s">
        <v>243</v>
      </c>
      <c r="R121" s="69" t="s">
        <v>1227</v>
      </c>
      <c r="S121" s="43" t="s">
        <v>243</v>
      </c>
      <c r="T121" s="43" t="s">
        <v>243</v>
      </c>
      <c r="U121" s="43" t="s">
        <v>243</v>
      </c>
      <c r="V121" s="69" t="s">
        <v>243</v>
      </c>
      <c r="W121" s="54">
        <v>45811</v>
      </c>
      <c r="X121" s="69" t="s">
        <v>1230</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243</v>
      </c>
      <c r="O122" s="54">
        <v>45744</v>
      </c>
      <c r="P122" s="30" t="s">
        <v>243</v>
      </c>
      <c r="Q122" s="43" t="s">
        <v>243</v>
      </c>
      <c r="R122" s="69" t="s">
        <v>1227</v>
      </c>
      <c r="S122" s="43" t="s">
        <v>243</v>
      </c>
      <c r="T122" s="43" t="s">
        <v>243</v>
      </c>
      <c r="U122" s="43" t="s">
        <v>1232</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7" t="s">
        <v>58</v>
      </c>
      <c r="L123" s="190" t="s">
        <v>64</v>
      </c>
      <c r="M123" s="49" t="s">
        <v>243</v>
      </c>
      <c r="N123" s="30" t="s">
        <v>243</v>
      </c>
      <c r="O123" s="54">
        <v>45679</v>
      </c>
      <c r="P123" s="30" t="s">
        <v>243</v>
      </c>
      <c r="Q123" s="69" t="s">
        <v>243</v>
      </c>
      <c r="R123" s="43" t="s">
        <v>1227</v>
      </c>
      <c r="S123" s="43" t="s">
        <v>243</v>
      </c>
      <c r="T123" s="43" t="s">
        <v>243</v>
      </c>
      <c r="U123" s="43" t="s">
        <v>243</v>
      </c>
      <c r="V123" s="43" t="s">
        <v>243</v>
      </c>
      <c r="W123" s="54">
        <v>45814</v>
      </c>
      <c r="X123" s="69" t="s">
        <v>1230</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243</v>
      </c>
      <c r="N124" s="30" t="s">
        <v>243</v>
      </c>
      <c r="O124" s="54">
        <v>45720</v>
      </c>
      <c r="P124" s="30" t="s">
        <v>243</v>
      </c>
      <c r="Q124" s="69" t="s">
        <v>243</v>
      </c>
      <c r="R124" s="43" t="s">
        <v>1227</v>
      </c>
      <c r="S124" s="43" t="s">
        <v>243</v>
      </c>
      <c r="T124" s="43" t="s">
        <v>243</v>
      </c>
      <c r="U124" s="43" t="s">
        <v>243</v>
      </c>
      <c r="V124" s="89" t="s">
        <v>243</v>
      </c>
      <c r="W124" s="54">
        <v>45819</v>
      </c>
      <c r="X124" s="69" t="s">
        <v>1230</v>
      </c>
      <c r="Y124" t="e">
        <f>VLOOKUP(A124,#REF!,2,FALSE)</f>
        <v>#REF!</v>
      </c>
    </row>
    <row r="125" spans="1:25">
      <c r="A125" s="183" t="s">
        <v>638</v>
      </c>
      <c r="B125" s="187" t="s">
        <v>51</v>
      </c>
      <c r="C125" s="188">
        <v>45711</v>
      </c>
      <c r="D125" s="189" t="s">
        <v>639</v>
      </c>
      <c r="E125" s="189"/>
      <c r="F125" s="189"/>
      <c r="G125" s="189"/>
      <c r="H125" s="190">
        <v>90</v>
      </c>
      <c r="I125" s="186"/>
      <c r="J125" s="193" t="s">
        <v>58</v>
      </c>
      <c r="K125" s="997" t="s">
        <v>58</v>
      </c>
      <c r="L125" s="190" t="s">
        <v>64</v>
      </c>
      <c r="M125" s="200">
        <v>45700</v>
      </c>
      <c r="N125" s="30" t="s">
        <v>243</v>
      </c>
      <c r="O125" s="54">
        <v>45679</v>
      </c>
      <c r="P125" s="30" t="s">
        <v>243</v>
      </c>
      <c r="Q125" s="43" t="s">
        <v>243</v>
      </c>
      <c r="R125" s="43" t="s">
        <v>1227</v>
      </c>
      <c r="S125" s="43" t="s">
        <v>243</v>
      </c>
      <c r="T125" s="43" t="s">
        <v>243</v>
      </c>
      <c r="U125" s="43" t="s">
        <v>243</v>
      </c>
      <c r="V125" s="89" t="s">
        <v>243</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7" t="s">
        <v>58</v>
      </c>
      <c r="L126" s="190" t="s">
        <v>64</v>
      </c>
      <c r="M126" s="201">
        <v>45698</v>
      </c>
      <c r="N126" s="30" t="s">
        <v>243</v>
      </c>
      <c r="O126" s="361">
        <v>45694</v>
      </c>
      <c r="P126" s="88" t="s">
        <v>243</v>
      </c>
      <c r="Q126" s="43" t="s">
        <v>243</v>
      </c>
      <c r="R126" s="43" t="s">
        <v>1227</v>
      </c>
      <c r="S126" s="43" t="s">
        <v>243</v>
      </c>
      <c r="T126" s="43" t="s">
        <v>243</v>
      </c>
      <c r="U126" s="43" t="s">
        <v>243</v>
      </c>
      <c r="V126" s="89" t="s">
        <v>243</v>
      </c>
      <c r="W126" s="116"/>
      <c r="X126" s="69" t="s">
        <v>128</v>
      </c>
      <c r="Y126" t="e">
        <f>VLOOKUP(A126,#REF!,2,FALSE)</f>
        <v>#REF!</v>
      </c>
    </row>
    <row r="127" spans="1:25">
      <c r="A127" s="352" t="s">
        <v>570</v>
      </c>
      <c r="B127" s="978" t="s">
        <v>51</v>
      </c>
      <c r="C127" s="377">
        <v>45772</v>
      </c>
      <c r="D127" s="584" t="s">
        <v>571</v>
      </c>
      <c r="E127" s="353"/>
      <c r="F127" s="353"/>
      <c r="G127" s="353"/>
      <c r="H127" s="355">
        <v>82</v>
      </c>
      <c r="I127" s="353"/>
      <c r="J127" s="355" t="s">
        <v>58</v>
      </c>
      <c r="K127" s="1017" t="s">
        <v>58</v>
      </c>
      <c r="L127" s="355" t="s">
        <v>64</v>
      </c>
      <c r="M127" s="201">
        <v>45716</v>
      </c>
      <c r="N127" s="116" t="s">
        <v>243</v>
      </c>
      <c r="O127" s="170">
        <v>45720</v>
      </c>
      <c r="P127" s="116" t="s">
        <v>243</v>
      </c>
      <c r="Q127" s="151" t="s">
        <v>243</v>
      </c>
      <c r="R127" s="43" t="s">
        <v>1227</v>
      </c>
      <c r="S127" s="43" t="s">
        <v>243</v>
      </c>
      <c r="T127" s="117" t="s">
        <v>243</v>
      </c>
      <c r="U127" s="117" t="s">
        <v>243</v>
      </c>
      <c r="V127" s="151" t="s">
        <v>1233</v>
      </c>
      <c r="W127" s="170">
        <v>45814</v>
      </c>
      <c r="X127" s="69" t="s">
        <v>1230</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243</v>
      </c>
      <c r="O128" s="54">
        <v>45698</v>
      </c>
      <c r="P128" s="30" t="s">
        <v>243</v>
      </c>
      <c r="Q128" s="69" t="s">
        <v>243</v>
      </c>
      <c r="R128" s="43" t="s">
        <v>1227</v>
      </c>
      <c r="S128" s="43" t="s">
        <v>243</v>
      </c>
      <c r="T128" s="43" t="s">
        <v>243</v>
      </c>
      <c r="U128" s="43" t="s">
        <v>243</v>
      </c>
      <c r="V128" s="89" t="s">
        <v>243</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243</v>
      </c>
      <c r="N129" s="49" t="s">
        <v>243</v>
      </c>
      <c r="O129" s="30" t="s">
        <v>243</v>
      </c>
      <c r="P129" s="30" t="s">
        <v>243</v>
      </c>
      <c r="Q129" s="43" t="s">
        <v>243</v>
      </c>
      <c r="R129" s="43" t="s">
        <v>1227</v>
      </c>
      <c r="S129" s="43" t="s">
        <v>243</v>
      </c>
      <c r="T129" s="160" t="s">
        <v>243</v>
      </c>
      <c r="U129" s="160" t="s">
        <v>243</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243</v>
      </c>
      <c r="O130" s="54">
        <v>45691</v>
      </c>
      <c r="P130" s="88" t="s">
        <v>243</v>
      </c>
      <c r="Q130" s="43" t="s">
        <v>243</v>
      </c>
      <c r="R130" s="43" t="s">
        <v>1227</v>
      </c>
      <c r="S130" s="43" t="s">
        <v>243</v>
      </c>
      <c r="T130" s="43" t="s">
        <v>243</v>
      </c>
      <c r="U130" s="43" t="s">
        <v>243</v>
      </c>
      <c r="V130" s="43" t="s">
        <v>243</v>
      </c>
      <c r="W130" s="54">
        <v>45820</v>
      </c>
      <c r="X130" s="69" t="s">
        <v>1230</v>
      </c>
      <c r="Y130" t="e">
        <f>VLOOKUP(A130,#REF!,2,FALSE)</f>
        <v>#REF!</v>
      </c>
    </row>
    <row r="131" spans="1:25" ht="15" customHeight="1">
      <c r="A131" s="373" t="s">
        <v>572</v>
      </c>
      <c r="B131" s="425" t="s">
        <v>51</v>
      </c>
      <c r="C131" s="382">
        <v>45742</v>
      </c>
      <c r="D131" s="441" t="s">
        <v>1234</v>
      </c>
      <c r="E131" s="376"/>
      <c r="F131" s="376"/>
      <c r="G131" s="376"/>
      <c r="H131" s="376">
        <v>38</v>
      </c>
      <c r="I131" s="375"/>
      <c r="J131" s="376" t="s">
        <v>58</v>
      </c>
      <c r="K131" s="376" t="s">
        <v>58</v>
      </c>
      <c r="L131" s="376" t="s">
        <v>64</v>
      </c>
      <c r="M131" s="49" t="s">
        <v>243</v>
      </c>
      <c r="N131" s="49" t="s">
        <v>243</v>
      </c>
      <c r="O131" s="54">
        <v>45701</v>
      </c>
      <c r="P131" s="30" t="s">
        <v>243</v>
      </c>
      <c r="Q131" s="69" t="s">
        <v>243</v>
      </c>
      <c r="R131" s="43" t="s">
        <v>1227</v>
      </c>
      <c r="S131" s="43" t="s">
        <v>243</v>
      </c>
      <c r="T131" s="43" t="s">
        <v>243</v>
      </c>
      <c r="U131" s="43" t="s">
        <v>243</v>
      </c>
      <c r="V131" s="69" t="s">
        <v>243</v>
      </c>
      <c r="W131" s="54">
        <v>45821</v>
      </c>
      <c r="X131" s="69" t="s">
        <v>1230</v>
      </c>
      <c r="Y131" t="e">
        <f>VLOOKUP(A131,#REF!,2,FALSE)</f>
        <v>#REF!</v>
      </c>
    </row>
    <row r="132" spans="1:25" ht="15" customHeight="1">
      <c r="A132" s="380" t="s">
        <v>403</v>
      </c>
      <c r="B132" s="425" t="s">
        <v>51</v>
      </c>
      <c r="C132" s="596">
        <v>45711</v>
      </c>
      <c r="D132" s="600" t="s">
        <v>404</v>
      </c>
      <c r="E132" s="840"/>
      <c r="F132" s="600"/>
      <c r="G132" s="600"/>
      <c r="H132" s="376">
        <v>85</v>
      </c>
      <c r="I132" s="375"/>
      <c r="J132" s="604" t="s">
        <v>58</v>
      </c>
      <c r="K132" s="604" t="s">
        <v>58</v>
      </c>
      <c r="L132" s="376" t="s">
        <v>64</v>
      </c>
      <c r="M132" s="200">
        <v>45698</v>
      </c>
      <c r="N132" s="49" t="s">
        <v>243</v>
      </c>
      <c r="O132" s="54">
        <v>45709</v>
      </c>
      <c r="P132" s="30" t="s">
        <v>243</v>
      </c>
      <c r="Q132" s="43" t="s">
        <v>243</v>
      </c>
      <c r="R132" s="43" t="s">
        <v>1227</v>
      </c>
      <c r="S132" s="43" t="s">
        <v>243</v>
      </c>
      <c r="T132" s="43" t="s">
        <v>243</v>
      </c>
      <c r="U132" s="69" t="s">
        <v>128</v>
      </c>
      <c r="V132" s="69" t="s">
        <v>128</v>
      </c>
      <c r="W132" s="54">
        <v>45825</v>
      </c>
      <c r="X132" s="69" t="s">
        <v>128</v>
      </c>
      <c r="Y132" t="e">
        <f>VLOOKUP(A132,#REF!,2,FALSE)</f>
        <v>#REF!</v>
      </c>
    </row>
    <row r="133" spans="1:25" ht="15" customHeight="1">
      <c r="A133" s="380" t="s">
        <v>574</v>
      </c>
      <c r="B133" s="425" t="s">
        <v>51</v>
      </c>
      <c r="C133" s="382">
        <v>45772</v>
      </c>
      <c r="D133" s="986" t="s">
        <v>575</v>
      </c>
      <c r="E133" s="375"/>
      <c r="F133" s="375"/>
      <c r="G133" s="375"/>
      <c r="H133" s="376">
        <v>88</v>
      </c>
      <c r="I133" s="375"/>
      <c r="J133" s="376" t="s">
        <v>58</v>
      </c>
      <c r="K133" s="376" t="s">
        <v>58</v>
      </c>
      <c r="L133" s="376" t="s">
        <v>64</v>
      </c>
      <c r="M133" s="49" t="s">
        <v>243</v>
      </c>
      <c r="N133" s="49" t="s">
        <v>243</v>
      </c>
      <c r="O133" s="200">
        <v>45720</v>
      </c>
      <c r="P133" s="49" t="s">
        <v>243</v>
      </c>
      <c r="Q133" s="69" t="s">
        <v>243</v>
      </c>
      <c r="R133" s="43" t="s">
        <v>1227</v>
      </c>
      <c r="S133" s="43" t="s">
        <v>243</v>
      </c>
      <c r="T133" s="43" t="s">
        <v>243</v>
      </c>
      <c r="U133" s="160" t="s">
        <v>243</v>
      </c>
      <c r="V133" s="43" t="s">
        <v>243</v>
      </c>
      <c r="W133" s="54">
        <v>45819</v>
      </c>
      <c r="X133" s="69" t="s">
        <v>1230</v>
      </c>
      <c r="Y133" t="e">
        <f>VLOOKUP(A133,#REF!,2,FALSE)</f>
        <v>#REF!</v>
      </c>
    </row>
    <row r="134" spans="1:25" ht="15" customHeight="1">
      <c r="A134" s="373" t="s">
        <v>576</v>
      </c>
      <c r="B134" s="425" t="s">
        <v>51</v>
      </c>
      <c r="C134" s="596">
        <v>45711</v>
      </c>
      <c r="D134" s="585" t="s">
        <v>578</v>
      </c>
      <c r="E134" s="840"/>
      <c r="F134" s="600"/>
      <c r="G134" s="600"/>
      <c r="H134" s="376">
        <v>86</v>
      </c>
      <c r="I134" s="375"/>
      <c r="J134" s="604" t="s">
        <v>58</v>
      </c>
      <c r="K134" s="604" t="s">
        <v>58</v>
      </c>
      <c r="L134" s="376" t="s">
        <v>64</v>
      </c>
      <c r="M134" s="200">
        <v>45698</v>
      </c>
      <c r="N134" s="49" t="s">
        <v>243</v>
      </c>
      <c r="O134" s="54">
        <v>45691</v>
      </c>
      <c r="P134" s="30" t="s">
        <v>243</v>
      </c>
      <c r="Q134" s="43" t="s">
        <v>243</v>
      </c>
      <c r="R134" s="43" t="s">
        <v>1227</v>
      </c>
      <c r="S134" s="43" t="s">
        <v>243</v>
      </c>
      <c r="T134" s="43" t="s">
        <v>243</v>
      </c>
      <c r="U134" s="43" t="s">
        <v>243</v>
      </c>
      <c r="V134" s="43" t="s">
        <v>243</v>
      </c>
      <c r="W134" s="54">
        <v>45791</v>
      </c>
      <c r="X134" s="69" t="s">
        <v>1230</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243</v>
      </c>
      <c r="O135" s="30" t="s">
        <v>243</v>
      </c>
      <c r="P135" s="49" t="s">
        <v>243</v>
      </c>
      <c r="Q135" s="69" t="s">
        <v>243</v>
      </c>
      <c r="R135" s="43" t="s">
        <v>1227</v>
      </c>
      <c r="S135" s="43" t="s">
        <v>243</v>
      </c>
      <c r="T135" s="43" t="s">
        <v>243</v>
      </c>
      <c r="U135" s="160" t="s">
        <v>243</v>
      </c>
      <c r="V135" s="69" t="s">
        <v>128</v>
      </c>
      <c r="W135" s="30"/>
      <c r="X135" s="69" t="s">
        <v>128</v>
      </c>
      <c r="Y135" t="e">
        <f>VLOOKUP(A135,#REF!,2,FALSE)</f>
        <v>#REF!</v>
      </c>
    </row>
    <row r="136" spans="1:25" ht="15" customHeight="1">
      <c r="A136" s="380" t="s">
        <v>579</v>
      </c>
      <c r="B136" s="425" t="s">
        <v>51</v>
      </c>
      <c r="C136" s="596">
        <v>45711</v>
      </c>
      <c r="D136" s="985" t="s">
        <v>580</v>
      </c>
      <c r="E136" s="601"/>
      <c r="F136" s="374"/>
      <c r="G136" s="374"/>
      <c r="H136" s="376">
        <v>85</v>
      </c>
      <c r="I136" s="375"/>
      <c r="J136" s="376" t="s">
        <v>58</v>
      </c>
      <c r="K136" s="376" t="s">
        <v>58</v>
      </c>
      <c r="L136" s="376" t="s">
        <v>64</v>
      </c>
      <c r="M136" s="200">
        <v>45707</v>
      </c>
      <c r="N136" s="30" t="s">
        <v>243</v>
      </c>
      <c r="O136" s="126">
        <v>45707</v>
      </c>
      <c r="P136" s="30" t="s">
        <v>243</v>
      </c>
      <c r="Q136" s="43" t="s">
        <v>243</v>
      </c>
      <c r="R136" s="43" t="s">
        <v>1227</v>
      </c>
      <c r="S136" s="43" t="s">
        <v>243</v>
      </c>
      <c r="T136" s="43" t="s">
        <v>243</v>
      </c>
      <c r="U136" s="43" t="s">
        <v>243</v>
      </c>
      <c r="V136" s="43" t="s">
        <v>243</v>
      </c>
      <c r="W136" s="54">
        <v>45790</v>
      </c>
      <c r="X136" s="69" t="s">
        <v>1230</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243</v>
      </c>
      <c r="N137" s="30" t="s">
        <v>243</v>
      </c>
      <c r="O137" s="30" t="s">
        <v>243</v>
      </c>
      <c r="P137" s="30" t="s">
        <v>243</v>
      </c>
      <c r="Q137" s="43" t="s">
        <v>243</v>
      </c>
      <c r="R137" s="43" t="s">
        <v>1227</v>
      </c>
      <c r="S137" s="43" t="s">
        <v>243</v>
      </c>
      <c r="T137" s="43" t="s">
        <v>243</v>
      </c>
      <c r="U137" s="160" t="s">
        <v>243</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243</v>
      </c>
      <c r="O138" s="54">
        <v>45743</v>
      </c>
      <c r="P138" s="88" t="s">
        <v>243</v>
      </c>
      <c r="Q138" s="89" t="s">
        <v>243</v>
      </c>
      <c r="R138" s="43" t="s">
        <v>1227</v>
      </c>
      <c r="S138" s="43" t="s">
        <v>243</v>
      </c>
      <c r="T138" s="43" t="s">
        <v>243</v>
      </c>
      <c r="U138" s="89" t="s">
        <v>243</v>
      </c>
      <c r="V138" s="69" t="s">
        <v>243</v>
      </c>
      <c r="W138" s="54">
        <v>45819</v>
      </c>
      <c r="X138" s="69" t="s">
        <v>1230</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243</v>
      </c>
      <c r="O139" s="200">
        <v>45743</v>
      </c>
      <c r="P139" s="88" t="s">
        <v>243</v>
      </c>
      <c r="Q139" s="89" t="s">
        <v>243</v>
      </c>
      <c r="R139" s="43" t="s">
        <v>1227</v>
      </c>
      <c r="S139" s="43" t="s">
        <v>243</v>
      </c>
      <c r="T139" s="43" t="s">
        <v>243</v>
      </c>
      <c r="U139" s="89" t="s">
        <v>243</v>
      </c>
      <c r="V139" s="89" t="s">
        <v>243</v>
      </c>
      <c r="W139" s="54">
        <v>45811</v>
      </c>
      <c r="X139" s="69" t="s">
        <v>1230</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243</v>
      </c>
      <c r="N140" s="49" t="s">
        <v>243</v>
      </c>
      <c r="O140" s="200">
        <v>45691</v>
      </c>
      <c r="P140" s="30" t="s">
        <v>243</v>
      </c>
      <c r="Q140" s="69" t="s">
        <v>243</v>
      </c>
      <c r="R140" s="43" t="s">
        <v>1227</v>
      </c>
      <c r="S140" s="43" t="s">
        <v>243</v>
      </c>
      <c r="T140" s="43" t="s">
        <v>243</v>
      </c>
      <c r="U140" s="160" t="s">
        <v>243</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243</v>
      </c>
      <c r="N141" s="49" t="s">
        <v>243</v>
      </c>
      <c r="O141" s="200">
        <v>45675</v>
      </c>
      <c r="P141" s="30" t="s">
        <v>243</v>
      </c>
      <c r="Q141" s="69" t="s">
        <v>243</v>
      </c>
      <c r="R141" s="43" t="s">
        <v>1227</v>
      </c>
      <c r="S141" s="43" t="s">
        <v>243</v>
      </c>
      <c r="T141" s="43" t="s">
        <v>243</v>
      </c>
      <c r="U141" s="160" t="s">
        <v>243</v>
      </c>
      <c r="V141" s="69" t="s">
        <v>128</v>
      </c>
      <c r="W141" s="30"/>
      <c r="X141" s="69" t="s">
        <v>128</v>
      </c>
      <c r="Y141" t="e">
        <f>VLOOKUP(A141,#REF!,2,FALSE)</f>
        <v>#REF!</v>
      </c>
    </row>
    <row r="142" spans="1:25" ht="15" customHeight="1">
      <c r="A142" s="443" t="s">
        <v>685</v>
      </c>
      <c r="B142" s="860" t="s">
        <v>51</v>
      </c>
      <c r="C142" s="597">
        <v>45862</v>
      </c>
      <c r="D142" s="440" t="s">
        <v>647</v>
      </c>
      <c r="E142" s="421"/>
      <c r="F142" s="421"/>
      <c r="G142" s="421"/>
      <c r="H142" s="441">
        <v>78</v>
      </c>
      <c r="I142" s="420"/>
      <c r="J142" s="376" t="s">
        <v>58</v>
      </c>
      <c r="K142" s="376" t="s">
        <v>58</v>
      </c>
      <c r="L142" s="376" t="s">
        <v>64</v>
      </c>
      <c r="M142" s="200">
        <v>45741</v>
      </c>
      <c r="N142" s="102" t="s">
        <v>243</v>
      </c>
      <c r="O142" s="200">
        <v>45749</v>
      </c>
      <c r="P142" s="30" t="s">
        <v>243</v>
      </c>
      <c r="Q142" s="43" t="s">
        <v>243</v>
      </c>
      <c r="R142" s="43" t="s">
        <v>243</v>
      </c>
      <c r="S142" s="43" t="s">
        <v>57</v>
      </c>
      <c r="T142" s="43" t="s">
        <v>243</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7" t="s">
        <v>51</v>
      </c>
      <c r="C145" s="660">
        <v>45991</v>
      </c>
      <c r="D145" s="429" t="s">
        <v>79</v>
      </c>
      <c r="E145" s="439"/>
      <c r="F145" s="591"/>
      <c r="G145" s="591"/>
      <c r="H145" s="863">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243</v>
      </c>
      <c r="O146" s="200">
        <v>45744</v>
      </c>
      <c r="P146" s="49" t="s">
        <v>243</v>
      </c>
      <c r="Q146" s="43" t="s">
        <v>243</v>
      </c>
      <c r="R146" s="43" t="s">
        <v>243</v>
      </c>
      <c r="S146" s="43" t="s">
        <v>57</v>
      </c>
      <c r="T146" s="43" t="s">
        <v>243</v>
      </c>
      <c r="U146" s="69" t="s">
        <v>128</v>
      </c>
      <c r="V146" s="69" t="s">
        <v>128</v>
      </c>
      <c r="W146" s="30"/>
      <c r="X146" s="69" t="s">
        <v>128</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1227</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89" t="s">
        <v>323</v>
      </c>
      <c r="E148" s="375"/>
      <c r="F148" s="375"/>
      <c r="G148" s="375"/>
      <c r="H148" s="376">
        <v>60</v>
      </c>
      <c r="I148" s="375"/>
      <c r="J148" s="384" t="s">
        <v>58</v>
      </c>
      <c r="K148" s="384" t="s">
        <v>58</v>
      </c>
      <c r="L148" s="384" t="s">
        <v>64</v>
      </c>
      <c r="M148" s="200">
        <v>45741</v>
      </c>
      <c r="N148" s="102" t="s">
        <v>243</v>
      </c>
      <c r="O148" s="200">
        <v>45744</v>
      </c>
      <c r="P148" s="102" t="s">
        <v>243</v>
      </c>
      <c r="Q148" s="69" t="s">
        <v>243</v>
      </c>
      <c r="R148" s="43" t="s">
        <v>1227</v>
      </c>
      <c r="S148" s="43" t="s">
        <v>243</v>
      </c>
      <c r="T148" s="43" t="s">
        <v>243</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243</v>
      </c>
      <c r="O149" s="200">
        <v>45698</v>
      </c>
      <c r="P149" s="102" t="s">
        <v>243</v>
      </c>
      <c r="Q149" s="69" t="s">
        <v>243</v>
      </c>
      <c r="R149" s="43" t="s">
        <v>1227</v>
      </c>
      <c r="S149" s="43" t="s">
        <v>243</v>
      </c>
      <c r="T149" s="43" t="s">
        <v>243</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243</v>
      </c>
      <c r="O151" s="200">
        <v>45696</v>
      </c>
      <c r="P151" s="30" t="s">
        <v>243</v>
      </c>
      <c r="Q151" s="69" t="s">
        <v>243</v>
      </c>
      <c r="R151" s="43" t="s">
        <v>1227</v>
      </c>
      <c r="S151" s="43" t="s">
        <v>243</v>
      </c>
      <c r="T151" s="160" t="s">
        <v>243</v>
      </c>
      <c r="U151" s="160" t="s">
        <v>243</v>
      </c>
      <c r="V151" s="43" t="s">
        <v>243</v>
      </c>
      <c r="W151" s="54">
        <v>45807</v>
      </c>
      <c r="X151" s="69" t="s">
        <v>1230</v>
      </c>
      <c r="Y151" t="e">
        <f>VLOOKUP(A151,#REF!,2,FALSE)</f>
        <v>#REF!</v>
      </c>
    </row>
    <row r="152" spans="1:25" ht="15" customHeight="1">
      <c r="A152" s="443" t="s">
        <v>589</v>
      </c>
      <c r="B152" s="425" t="s">
        <v>51</v>
      </c>
      <c r="C152" s="419">
        <v>45991</v>
      </c>
      <c r="D152" s="597" t="s">
        <v>590</v>
      </c>
      <c r="E152" s="993"/>
      <c r="F152" s="597"/>
      <c r="G152" s="597"/>
      <c r="H152" s="441">
        <v>87</v>
      </c>
      <c r="I152" s="421"/>
      <c r="J152" s="604" t="s">
        <v>58</v>
      </c>
      <c r="K152" s="604" t="s">
        <v>58</v>
      </c>
      <c r="L152" s="441" t="s">
        <v>64</v>
      </c>
      <c r="M152" s="201">
        <v>45708</v>
      </c>
      <c r="N152" s="88" t="s">
        <v>243</v>
      </c>
      <c r="O152" s="361">
        <v>45696</v>
      </c>
      <c r="P152" s="30" t="s">
        <v>243</v>
      </c>
      <c r="Q152" s="69" t="s">
        <v>243</v>
      </c>
      <c r="R152" s="43" t="s">
        <v>1227</v>
      </c>
      <c r="S152" s="43" t="s">
        <v>243</v>
      </c>
      <c r="T152" s="160" t="s">
        <v>243</v>
      </c>
      <c r="U152" s="160" t="s">
        <v>243</v>
      </c>
      <c r="V152" s="43" t="s">
        <v>243</v>
      </c>
      <c r="W152" s="170">
        <v>45792</v>
      </c>
      <c r="X152" s="151" t="s">
        <v>1230</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8" t="s">
        <v>58</v>
      </c>
      <c r="L153" s="376" t="s">
        <v>64</v>
      </c>
      <c r="M153" s="200">
        <v>45698</v>
      </c>
      <c r="N153" s="88" t="s">
        <v>243</v>
      </c>
      <c r="O153" s="54">
        <v>45699</v>
      </c>
      <c r="P153" s="49" t="s">
        <v>243</v>
      </c>
      <c r="Q153" s="69" t="s">
        <v>243</v>
      </c>
      <c r="R153" s="43" t="s">
        <v>1227</v>
      </c>
      <c r="S153" s="43" t="s">
        <v>243</v>
      </c>
      <c r="T153" s="43" t="s">
        <v>243</v>
      </c>
      <c r="U153" s="160" t="s">
        <v>243</v>
      </c>
      <c r="V153" s="43" t="s">
        <v>243</v>
      </c>
      <c r="W153" s="371">
        <v>45821</v>
      </c>
      <c r="X153" s="69" t="s">
        <v>1230</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8" t="s">
        <v>58</v>
      </c>
      <c r="L154" s="376" t="s">
        <v>64</v>
      </c>
      <c r="M154" s="200">
        <v>45699</v>
      </c>
      <c r="N154" s="88" t="s">
        <v>243</v>
      </c>
      <c r="O154" s="54">
        <v>45699</v>
      </c>
      <c r="P154" s="49" t="s">
        <v>243</v>
      </c>
      <c r="Q154" s="69" t="s">
        <v>243</v>
      </c>
      <c r="R154" s="43" t="s">
        <v>1227</v>
      </c>
      <c r="S154" s="43" t="s">
        <v>243</v>
      </c>
      <c r="T154" s="43" t="s">
        <v>243</v>
      </c>
      <c r="U154" s="69" t="s">
        <v>243</v>
      </c>
      <c r="V154" s="69" t="s">
        <v>128</v>
      </c>
      <c r="W154" s="371">
        <v>45747</v>
      </c>
      <c r="X154" s="69" t="s">
        <v>128</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1227</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243</v>
      </c>
      <c r="O156" s="54">
        <v>45736</v>
      </c>
      <c r="P156" s="49" t="s">
        <v>243</v>
      </c>
      <c r="Q156" s="69" t="s">
        <v>243</v>
      </c>
      <c r="R156" s="43" t="s">
        <v>1227</v>
      </c>
      <c r="S156" s="43" t="s">
        <v>243</v>
      </c>
      <c r="T156" s="43" t="s">
        <v>243</v>
      </c>
      <c r="U156" s="160" t="s">
        <v>243</v>
      </c>
      <c r="V156" s="160" t="s">
        <v>243</v>
      </c>
      <c r="W156" s="371">
        <v>45817</v>
      </c>
      <c r="X156" s="69" t="s">
        <v>1230</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243</v>
      </c>
      <c r="O157" s="30" t="s">
        <v>243</v>
      </c>
      <c r="P157" s="49" t="s">
        <v>243</v>
      </c>
      <c r="Q157" s="43" t="s">
        <v>243</v>
      </c>
      <c r="R157" s="43" t="s">
        <v>243</v>
      </c>
      <c r="S157" s="43" t="s">
        <v>57</v>
      </c>
      <c r="T157" s="43" t="s">
        <v>243</v>
      </c>
      <c r="U157" s="43" t="s">
        <v>243</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243</v>
      </c>
      <c r="O158" s="54">
        <v>45723</v>
      </c>
      <c r="P158" s="49" t="s">
        <v>243</v>
      </c>
      <c r="Q158" s="43" t="s">
        <v>243</v>
      </c>
      <c r="R158" s="43" t="s">
        <v>243</v>
      </c>
      <c r="S158" s="43" t="s">
        <v>57</v>
      </c>
      <c r="T158" s="43" t="s">
        <v>243</v>
      </c>
      <c r="U158" s="43" t="s">
        <v>243</v>
      </c>
      <c r="V158" s="69" t="s">
        <v>243</v>
      </c>
      <c r="W158" s="79"/>
      <c r="X158" s="69" t="s">
        <v>128</v>
      </c>
      <c r="Y158" t="e">
        <f>VLOOKUP(A158,#REF!,2,FALSE)</f>
        <v>#REF!</v>
      </c>
    </row>
    <row r="159" spans="1:25" ht="15" customHeight="1">
      <c r="A159" s="380" t="s">
        <v>595</v>
      </c>
      <c r="B159" s="425" t="s">
        <v>51</v>
      </c>
      <c r="C159" s="668">
        <v>45742</v>
      </c>
      <c r="D159" s="376" t="s">
        <v>596</v>
      </c>
      <c r="E159" s="862"/>
      <c r="F159" s="863"/>
      <c r="G159" s="863"/>
      <c r="H159" s="863">
        <v>0</v>
      </c>
      <c r="I159" s="375"/>
      <c r="J159" s="376" t="s">
        <v>58</v>
      </c>
      <c r="K159" s="625" t="s">
        <v>58</v>
      </c>
      <c r="L159" s="376" t="s">
        <v>64</v>
      </c>
      <c r="M159" s="864">
        <v>45716</v>
      </c>
      <c r="N159" s="30" t="s">
        <v>243</v>
      </c>
      <c r="O159" s="159">
        <v>45726</v>
      </c>
      <c r="P159" s="49" t="s">
        <v>243</v>
      </c>
      <c r="Q159" s="43" t="s">
        <v>243</v>
      </c>
      <c r="R159" s="43" t="s">
        <v>243</v>
      </c>
      <c r="S159" s="43" t="s">
        <v>57</v>
      </c>
      <c r="T159" s="43" t="s">
        <v>243</v>
      </c>
      <c r="U159" s="43" t="s">
        <v>243</v>
      </c>
      <c r="V159" s="89" t="s">
        <v>243</v>
      </c>
      <c r="W159" s="54">
        <v>45814</v>
      </c>
      <c r="X159" s="69" t="s">
        <v>1230</v>
      </c>
      <c r="Y159" t="e">
        <f>VLOOKUP(A159,#REF!,2,FALSE)</f>
        <v>#REF!</v>
      </c>
    </row>
    <row r="160" spans="1:25" ht="15" customHeight="1">
      <c r="A160" s="373" t="s">
        <v>598</v>
      </c>
      <c r="B160" s="425" t="s">
        <v>51</v>
      </c>
      <c r="C160" s="668">
        <v>45711</v>
      </c>
      <c r="D160" s="985" t="s">
        <v>599</v>
      </c>
      <c r="E160" s="374"/>
      <c r="F160" s="374"/>
      <c r="G160" s="374"/>
      <c r="H160" s="376">
        <v>0</v>
      </c>
      <c r="I160" s="375"/>
      <c r="J160" s="604" t="s">
        <v>58</v>
      </c>
      <c r="K160" s="998" t="s">
        <v>58</v>
      </c>
      <c r="L160" s="376" t="s">
        <v>64</v>
      </c>
      <c r="M160" s="666">
        <v>45695</v>
      </c>
      <c r="N160" s="30" t="s">
        <v>243</v>
      </c>
      <c r="O160" s="666">
        <v>45693</v>
      </c>
      <c r="P160" s="30" t="s">
        <v>243</v>
      </c>
      <c r="Q160" s="43" t="s">
        <v>243</v>
      </c>
      <c r="R160" s="43" t="s">
        <v>243</v>
      </c>
      <c r="S160" s="43" t="s">
        <v>57</v>
      </c>
      <c r="T160" s="43" t="s">
        <v>243</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8" t="s">
        <v>58</v>
      </c>
      <c r="L161" s="376" t="s">
        <v>64</v>
      </c>
      <c r="M161" s="666">
        <v>45686</v>
      </c>
      <c r="N161" s="30" t="s">
        <v>243</v>
      </c>
      <c r="O161" s="54">
        <v>45693</v>
      </c>
      <c r="P161" s="30" t="s">
        <v>243</v>
      </c>
      <c r="Q161" s="69" t="s">
        <v>243</v>
      </c>
      <c r="R161" s="69" t="s">
        <v>243</v>
      </c>
      <c r="S161" s="43" t="s">
        <v>57</v>
      </c>
      <c r="T161" s="43" t="s">
        <v>243</v>
      </c>
      <c r="U161" s="69" t="s">
        <v>243</v>
      </c>
      <c r="V161" s="69" t="s">
        <v>128</v>
      </c>
      <c r="W161" s="79"/>
      <c r="X161" s="69" t="s">
        <v>128</v>
      </c>
      <c r="Y161" t="e">
        <f>VLOOKUP(A161,#REF!,2,FALSE)</f>
        <v>#REF!</v>
      </c>
    </row>
    <row r="162" spans="1:25" ht="15" customHeight="1">
      <c r="A162" s="592" t="s">
        <v>668</v>
      </c>
      <c r="B162" s="425" t="s">
        <v>51</v>
      </c>
      <c r="C162" s="861">
        <v>45688</v>
      </c>
      <c r="D162" s="421"/>
      <c r="E162" s="420"/>
      <c r="F162" s="375"/>
      <c r="G162" s="375"/>
      <c r="H162" s="376">
        <v>0</v>
      </c>
      <c r="I162" s="375"/>
      <c r="J162" s="375"/>
      <c r="K162" s="431"/>
      <c r="L162" s="604" t="s">
        <v>64</v>
      </c>
      <c r="M162" s="368" t="s">
        <v>243</v>
      </c>
      <c r="N162" s="30" t="s">
        <v>243</v>
      </c>
      <c r="O162" s="40" t="s">
        <v>243</v>
      </c>
      <c r="P162" s="88" t="s">
        <v>243</v>
      </c>
      <c r="Q162" s="43" t="s">
        <v>243</v>
      </c>
      <c r="R162" s="43" t="s">
        <v>243</v>
      </c>
      <c r="S162" s="43" t="s">
        <v>57</v>
      </c>
      <c r="T162" s="43" t="s">
        <v>243</v>
      </c>
      <c r="U162" s="43" t="s">
        <v>243</v>
      </c>
      <c r="V162" s="43" t="s">
        <v>243</v>
      </c>
      <c r="W162" s="79"/>
      <c r="X162" s="69" t="s">
        <v>128</v>
      </c>
      <c r="Y162" t="e">
        <f>VLOOKUP(A162,#REF!,2,FALSE)</f>
        <v>#REF!</v>
      </c>
    </row>
    <row r="163" spans="1:25" ht="15" customHeight="1">
      <c r="A163" s="592" t="s">
        <v>648</v>
      </c>
      <c r="B163" s="425" t="s">
        <v>51</v>
      </c>
      <c r="C163" s="861">
        <v>45838</v>
      </c>
      <c r="D163" s="1014" t="s">
        <v>649</v>
      </c>
      <c r="E163" s="420"/>
      <c r="F163" s="375"/>
      <c r="G163" s="375"/>
      <c r="H163" s="376">
        <v>0</v>
      </c>
      <c r="I163" s="375"/>
      <c r="J163" s="604" t="s">
        <v>58</v>
      </c>
      <c r="K163" s="998" t="s">
        <v>58</v>
      </c>
      <c r="L163" s="604" t="s">
        <v>64</v>
      </c>
      <c r="M163" s="40" t="s">
        <v>243</v>
      </c>
      <c r="N163" s="30" t="s">
        <v>243</v>
      </c>
      <c r="O163" s="666">
        <v>45818</v>
      </c>
      <c r="P163" s="88" t="s">
        <v>243</v>
      </c>
      <c r="Q163" s="43" t="s">
        <v>243</v>
      </c>
      <c r="R163" s="43" t="s">
        <v>243</v>
      </c>
      <c r="S163" s="43" t="s">
        <v>57</v>
      </c>
      <c r="T163" s="43" t="s">
        <v>243</v>
      </c>
      <c r="U163" s="43" t="s">
        <v>243</v>
      </c>
      <c r="V163" s="43" t="s">
        <v>243</v>
      </c>
      <c r="W163" s="79"/>
      <c r="X163" s="69"/>
    </row>
    <row r="164" spans="1:25" ht="15" customHeight="1">
      <c r="A164" s="593" t="s">
        <v>327</v>
      </c>
      <c r="B164" s="425" t="s">
        <v>51</v>
      </c>
      <c r="C164" s="861">
        <v>45716</v>
      </c>
      <c r="D164" s="1021" t="s">
        <v>330</v>
      </c>
      <c r="E164" s="600"/>
      <c r="F164" s="600"/>
      <c r="G164" s="600"/>
      <c r="H164" s="604">
        <v>0</v>
      </c>
      <c r="I164" s="375"/>
      <c r="J164" s="604" t="s">
        <v>58</v>
      </c>
      <c r="K164" s="998" t="s">
        <v>58</v>
      </c>
      <c r="L164" s="604" t="s">
        <v>64</v>
      </c>
      <c r="M164" s="40" t="s">
        <v>243</v>
      </c>
      <c r="N164" s="30" t="s">
        <v>243</v>
      </c>
      <c r="O164" s="666">
        <v>45693</v>
      </c>
      <c r="P164" s="88" t="s">
        <v>243</v>
      </c>
      <c r="Q164" s="43" t="s">
        <v>243</v>
      </c>
      <c r="R164" s="43" t="s">
        <v>243</v>
      </c>
      <c r="S164" s="43" t="s">
        <v>57</v>
      </c>
      <c r="T164" s="43" t="s">
        <v>243</v>
      </c>
      <c r="U164" s="43" t="s">
        <v>243</v>
      </c>
      <c r="V164" s="43" t="s">
        <v>243</v>
      </c>
      <c r="W164" s="79"/>
      <c r="X164" s="69" t="s">
        <v>128</v>
      </c>
      <c r="Y164" t="e">
        <f>VLOOKUP(A164,#REF!,2,FALSE)</f>
        <v>#REF!</v>
      </c>
    </row>
    <row r="165" spans="1:25" ht="15" customHeight="1">
      <c r="A165" s="380" t="s">
        <v>340</v>
      </c>
      <c r="B165" s="425" t="s">
        <v>51</v>
      </c>
      <c r="C165" s="668">
        <v>45742</v>
      </c>
      <c r="D165" s="376" t="s">
        <v>342</v>
      </c>
      <c r="E165" s="376"/>
      <c r="F165" s="376"/>
      <c r="G165" s="376"/>
      <c r="H165" s="376">
        <v>0</v>
      </c>
      <c r="I165" s="375"/>
      <c r="J165" s="376" t="s">
        <v>58</v>
      </c>
      <c r="K165" s="625" t="s">
        <v>58</v>
      </c>
      <c r="L165" s="376" t="s">
        <v>64</v>
      </c>
      <c r="M165" s="666">
        <v>45714</v>
      </c>
      <c r="N165" s="88" t="s">
        <v>243</v>
      </c>
      <c r="O165" s="666">
        <v>45720</v>
      </c>
      <c r="P165" s="88" t="s">
        <v>243</v>
      </c>
      <c r="Q165" s="43" t="s">
        <v>243</v>
      </c>
      <c r="R165" s="43" t="s">
        <v>243</v>
      </c>
      <c r="S165" s="43" t="s">
        <v>57</v>
      </c>
      <c r="T165" s="43" t="s">
        <v>243</v>
      </c>
      <c r="U165" s="43" t="s">
        <v>243</v>
      </c>
      <c r="V165" s="69" t="s">
        <v>128</v>
      </c>
      <c r="W165" s="79"/>
      <c r="X165" s="69" t="s">
        <v>128</v>
      </c>
      <c r="Y165" t="e">
        <f>VLOOKUP(A165,#REF!,2,FALSE)</f>
        <v>#REF!</v>
      </c>
    </row>
    <row r="166" spans="1:25" ht="15" customHeight="1">
      <c r="A166" s="380" t="s">
        <v>97</v>
      </c>
      <c r="B166" s="425" t="s">
        <v>51</v>
      </c>
      <c r="C166" s="668">
        <v>45742</v>
      </c>
      <c r="D166" s="429" t="s">
        <v>98</v>
      </c>
      <c r="E166" s="376"/>
      <c r="F166" s="376"/>
      <c r="G166" s="376"/>
      <c r="H166" s="376">
        <v>0</v>
      </c>
      <c r="I166" s="375"/>
      <c r="J166" s="376" t="s">
        <v>58</v>
      </c>
      <c r="K166" s="625" t="s">
        <v>58</v>
      </c>
      <c r="L166" s="376" t="s">
        <v>64</v>
      </c>
      <c r="M166" s="666">
        <v>45741</v>
      </c>
      <c r="N166" s="30" t="s">
        <v>59</v>
      </c>
      <c r="O166" s="666">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6">
        <v>45742</v>
      </c>
      <c r="N167" s="30" t="s">
        <v>65</v>
      </c>
      <c r="O167" s="666">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8">
        <v>45777</v>
      </c>
      <c r="D168" s="597" t="s">
        <v>109</v>
      </c>
      <c r="E168" s="374"/>
      <c r="F168" s="374"/>
      <c r="G168" s="374"/>
      <c r="H168" s="376">
        <v>0</v>
      </c>
      <c r="I168" s="375"/>
      <c r="J168" s="376" t="s">
        <v>58</v>
      </c>
      <c r="K168" s="625" t="s">
        <v>58</v>
      </c>
      <c r="L168" s="376" t="s">
        <v>64</v>
      </c>
      <c r="M168" s="666">
        <v>45700</v>
      </c>
      <c r="N168" s="30" t="s">
        <v>65</v>
      </c>
      <c r="O168" s="666">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8">
        <v>45772</v>
      </c>
      <c r="D169" s="1022" t="s">
        <v>111</v>
      </c>
      <c r="E169" s="420"/>
      <c r="F169" s="375"/>
      <c r="G169" s="375"/>
      <c r="H169" s="376">
        <v>0</v>
      </c>
      <c r="I169" s="375"/>
      <c r="J169" s="376" t="s">
        <v>58</v>
      </c>
      <c r="K169" s="625" t="s">
        <v>58</v>
      </c>
      <c r="L169" s="376" t="s">
        <v>64</v>
      </c>
      <c r="M169" s="666">
        <v>45741</v>
      </c>
      <c r="N169" s="30" t="s">
        <v>59</v>
      </c>
      <c r="O169" s="666">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243</v>
      </c>
      <c r="O170" s="40" t="s">
        <v>53</v>
      </c>
      <c r="P170" s="88" t="s">
        <v>243</v>
      </c>
      <c r="Q170" s="43" t="s">
        <v>57</v>
      </c>
      <c r="R170" s="43" t="s">
        <v>57</v>
      </c>
      <c r="S170" s="43" t="s">
        <v>57</v>
      </c>
      <c r="T170" s="43" t="s">
        <v>243</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1235</v>
      </c>
      <c r="W2" s="3" t="s">
        <v>1236</v>
      </c>
      <c r="X2" s="3" t="s">
        <v>1236</v>
      </c>
      <c r="Y2" s="3" t="s">
        <v>1236</v>
      </c>
      <c r="Z2" s="3" t="s">
        <v>1236</v>
      </c>
      <c r="AA2" s="8" t="s">
        <v>1237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1238</v>
      </c>
      <c r="T3" s="19" t="s">
        <v>1239</v>
      </c>
      <c r="U3" s="19" t="s">
        <v>1240</v>
      </c>
      <c r="V3" s="5" t="s">
        <v>1241</v>
      </c>
      <c r="W3" s="5" t="s">
        <v>45</v>
      </c>
      <c r="X3" s="5" t="s">
        <v>44</v>
      </c>
      <c r="Y3" s="5" t="s">
        <v>1242</v>
      </c>
      <c r="Z3" s="5" t="s">
        <v>47</v>
      </c>
      <c r="AA3" s="91" t="s">
        <v>48</v>
      </c>
      <c r="AB3" s="68" t="s">
        <v>49</v>
      </c>
    </row>
    <row r="4" spans="1:30" ht="24.75" customHeight="1" thickBot="1">
      <c r="A4" s="465" t="s">
        <v>1243</v>
      </c>
      <c r="B4" s="465" t="s">
        <v>1244</v>
      </c>
      <c r="C4" s="16">
        <v>45717</v>
      </c>
      <c r="D4" s="63" t="s">
        <v>1245</v>
      </c>
      <c r="E4" s="51">
        <v>45707</v>
      </c>
      <c r="F4" s="51" t="s">
        <v>78</v>
      </c>
      <c r="G4" s="397" t="s">
        <v>1246</v>
      </c>
      <c r="H4" s="99">
        <v>0</v>
      </c>
      <c r="I4" s="107"/>
      <c r="J4" s="76" t="s">
        <v>64</v>
      </c>
      <c r="K4" s="76" t="s">
        <v>1247</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1248</v>
      </c>
    </row>
    <row r="5" spans="1:30" ht="24.75" customHeight="1" thickBot="1">
      <c r="A5" s="465" t="s">
        <v>1249</v>
      </c>
      <c r="B5" s="465" t="s">
        <v>1244</v>
      </c>
      <c r="C5" s="16">
        <v>45717</v>
      </c>
      <c r="D5" s="63" t="s">
        <v>1245</v>
      </c>
      <c r="E5" s="51">
        <v>45707</v>
      </c>
      <c r="F5" s="396" t="s">
        <v>78</v>
      </c>
      <c r="G5" s="397" t="s">
        <v>1250</v>
      </c>
      <c r="H5" s="99">
        <v>0</v>
      </c>
      <c r="I5" s="107"/>
      <c r="J5" s="76" t="s">
        <v>64</v>
      </c>
      <c r="K5" s="76" t="s">
        <v>1247</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1251</v>
      </c>
      <c r="B6" s="465" t="s">
        <v>1244</v>
      </c>
      <c r="C6" s="16">
        <v>45717</v>
      </c>
      <c r="D6" s="63" t="s">
        <v>1245</v>
      </c>
      <c r="E6" s="51">
        <v>45707</v>
      </c>
      <c r="F6" s="396" t="s">
        <v>78</v>
      </c>
      <c r="G6" s="397" t="s">
        <v>1252</v>
      </c>
      <c r="H6" s="99">
        <v>0</v>
      </c>
      <c r="I6" s="107"/>
      <c r="J6" s="76" t="s">
        <v>64</v>
      </c>
      <c r="K6" s="76" t="s">
        <v>1247</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8" t="s">
        <v>77</v>
      </c>
      <c r="E7" s="390"/>
      <c r="F7" s="678" t="s">
        <v>117</v>
      </c>
      <c r="G7" s="399" t="s">
        <v>1253</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1254</v>
      </c>
      <c r="B8" s="465" t="s">
        <v>1255</v>
      </c>
      <c r="C8" s="16">
        <v>45748</v>
      </c>
      <c r="D8" s="16" t="s">
        <v>1245</v>
      </c>
      <c r="E8" s="96" t="s">
        <v>53</v>
      </c>
      <c r="F8" s="97" t="s">
        <v>53</v>
      </c>
      <c r="G8" s="831" t="s">
        <v>1256</v>
      </c>
      <c r="H8" s="13">
        <v>0</v>
      </c>
      <c r="I8" s="832"/>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1257</v>
      </c>
      <c r="AC8" s="459"/>
      <c r="AD8" s="70"/>
    </row>
    <row r="9" spans="1:30" ht="24.75" customHeight="1">
      <c r="A9" s="475" t="s">
        <v>1258</v>
      </c>
      <c r="B9" s="475" t="s">
        <v>1259</v>
      </c>
      <c r="C9" s="23">
        <v>45741</v>
      </c>
      <c r="D9" s="16" t="s">
        <v>1245</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1260</v>
      </c>
    </row>
    <row r="10" spans="1:30" ht="24.75" customHeight="1" thickBot="1">
      <c r="A10" s="26" t="s">
        <v>1261</v>
      </c>
      <c r="B10" s="26" t="s">
        <v>1259</v>
      </c>
      <c r="C10" s="27">
        <v>45741</v>
      </c>
      <c r="D10" s="16" t="s">
        <v>1245</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1262</v>
      </c>
      <c r="B11" s="36" t="s">
        <v>1259</v>
      </c>
      <c r="C11" s="37">
        <v>45747</v>
      </c>
      <c r="D11" s="16" t="s">
        <v>1245</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1263</v>
      </c>
      <c r="B12" s="26" t="s">
        <v>1259</v>
      </c>
      <c r="C12" s="27">
        <v>45741</v>
      </c>
      <c r="D12" s="16" t="s">
        <v>1245</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1260</v>
      </c>
    </row>
    <row r="13" spans="1:30" ht="24.75" customHeight="1" thickBot="1">
      <c r="A13" s="26" t="s">
        <v>1264</v>
      </c>
      <c r="B13" s="26" t="s">
        <v>1259</v>
      </c>
      <c r="C13" s="27">
        <v>45741</v>
      </c>
      <c r="D13" s="27" t="s">
        <v>1245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1260</v>
      </c>
    </row>
    <row r="14" spans="1:30" ht="24.75" customHeight="1" thickBot="1">
      <c r="A14" s="26" t="s">
        <v>1265</v>
      </c>
      <c r="B14" s="26" t="s">
        <v>1259</v>
      </c>
      <c r="C14" s="27">
        <v>45747</v>
      </c>
      <c r="D14" s="27" t="s">
        <v>1245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1266</v>
      </c>
      <c r="B15" s="26" t="s">
        <v>1259</v>
      </c>
      <c r="C15" s="27">
        <v>45741</v>
      </c>
      <c r="D15" s="27" t="s">
        <v>1245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1260</v>
      </c>
    </row>
    <row r="16" spans="1:30" ht="24.75" customHeight="1" thickBot="1">
      <c r="A16" s="26" t="s">
        <v>1267</v>
      </c>
      <c r="B16" s="26" t="s">
        <v>1259</v>
      </c>
      <c r="C16" s="27">
        <v>45741</v>
      </c>
      <c r="D16" s="27" t="s">
        <v>1245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1260</v>
      </c>
    </row>
    <row r="17" spans="1:30" ht="24.75" customHeight="1" thickBot="1">
      <c r="A17" s="36" t="s">
        <v>1268</v>
      </c>
      <c r="B17" s="36" t="s">
        <v>1259</v>
      </c>
      <c r="C17" s="37">
        <v>45747</v>
      </c>
      <c r="D17" s="37" t="s">
        <v>1245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1269</v>
      </c>
      <c r="B18" s="389" t="s">
        <v>1259</v>
      </c>
      <c r="C18" s="51">
        <v>45717</v>
      </c>
      <c r="D18" s="27" t="s">
        <v>1245</v>
      </c>
      <c r="E18" s="86">
        <v>45700</v>
      </c>
      <c r="F18" s="51"/>
      <c r="G18" s="51" t="s">
        <v>1270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1260</v>
      </c>
    </row>
    <row r="19" spans="1:30" ht="24.75" customHeight="1" thickBot="1">
      <c r="A19" s="50" t="s">
        <v>1271</v>
      </c>
      <c r="B19" s="26" t="s">
        <v>1259</v>
      </c>
      <c r="C19" s="51">
        <v>45747</v>
      </c>
      <c r="D19" s="27" t="s">
        <v>1245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1272</v>
      </c>
    </row>
    <row r="20" spans="1:30" ht="24.75" customHeight="1" thickBot="1">
      <c r="A20" s="389" t="s">
        <v>1273</v>
      </c>
      <c r="B20" s="389" t="s">
        <v>1259</v>
      </c>
      <c r="C20" s="390">
        <v>45717</v>
      </c>
      <c r="D20" s="27" t="s">
        <v>1245</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1260</v>
      </c>
    </row>
    <row r="21" spans="1:30" ht="24.75" customHeight="1" thickBot="1">
      <c r="A21" s="389" t="s">
        <v>1274</v>
      </c>
      <c r="B21" s="114" t="s">
        <v>51</v>
      </c>
      <c r="C21" s="51">
        <v>45717</v>
      </c>
      <c r="D21" s="27" t="s">
        <v>1275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1276</v>
      </c>
      <c r="B22" s="393" t="s">
        <v>51</v>
      </c>
      <c r="C22" s="51">
        <v>45717</v>
      </c>
      <c r="D22" s="51" t="s">
        <v>1275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1277</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1277</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1278</v>
      </c>
      <c r="B25" s="115" t="s">
        <v>51</v>
      </c>
      <c r="C25" s="51">
        <v>45747</v>
      </c>
      <c r="D25" s="51" t="s">
        <v>1275</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1279</v>
      </c>
    </row>
    <row r="26" spans="1:30" ht="24.75" customHeight="1">
      <c r="A26" s="103" t="s">
        <v>1280</v>
      </c>
      <c r="B26" s="104" t="s">
        <v>51</v>
      </c>
      <c r="C26" s="77">
        <v>45716</v>
      </c>
      <c r="D26" s="26" t="s">
        <v>1277</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1281</v>
      </c>
      <c r="B27" s="104" t="s">
        <v>51</v>
      </c>
      <c r="C27" s="77">
        <v>45716</v>
      </c>
      <c r="D27" s="50" t="s">
        <v>1277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1282</v>
      </c>
      <c r="B28" s="104" t="s">
        <v>51</v>
      </c>
      <c r="C28" s="77">
        <v>45717</v>
      </c>
      <c r="D28" s="51" t="s">
        <v>1275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1283</v>
      </c>
      <c r="B29" s="104" t="s">
        <v>51</v>
      </c>
      <c r="C29" s="77">
        <v>45717</v>
      </c>
      <c r="D29" s="51" t="s">
        <v>1275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1284</v>
      </c>
      <c r="B30" s="393" t="s">
        <v>51</v>
      </c>
      <c r="C30" s="51">
        <v>45717</v>
      </c>
      <c r="D30" s="51" t="s">
        <v>1275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1285</v>
      </c>
      <c r="B31" s="393" t="s">
        <v>51</v>
      </c>
      <c r="C31" s="51">
        <v>45717</v>
      </c>
      <c r="D31" s="51" t="s">
        <v>1275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1286</v>
      </c>
      <c r="B1" s="1030"/>
      <c r="C1" s="1030"/>
      <c r="E1" s="1030" t="s">
        <v>1287</v>
      </c>
      <c r="F1" s="1030"/>
      <c r="G1" s="1030"/>
      <c r="I1" s="1030" t="s">
        <v>1288</v>
      </c>
      <c r="J1" s="1030"/>
      <c r="K1" s="1030"/>
    </row>
    <row r="2" spans="1:30">
      <c r="A2" s="44" t="s">
        <v>21</v>
      </c>
      <c r="B2" t="s">
        <v>654</v>
      </c>
      <c r="E2" s="44" t="s">
        <v>1289</v>
      </c>
      <c r="I2" s="44" t="s">
        <v>22</v>
      </c>
      <c r="J2" t="s">
        <v>654</v>
      </c>
      <c r="U2" s="44" t="s">
        <v>27</v>
      </c>
      <c r="V2" t="s">
        <v>1290</v>
      </c>
    </row>
    <row r="3" spans="1:30">
      <c r="E3" s="44" t="s">
        <v>22</v>
      </c>
      <c r="F3" s="44" t="s">
        <v>19</v>
      </c>
      <c r="G3" t="s">
        <v>660</v>
      </c>
      <c r="P3" s="44" t="s">
        <v>1291</v>
      </c>
      <c r="Q3" t="s">
        <v>1286</v>
      </c>
      <c r="U3" s="44" t="s">
        <v>1291</v>
      </c>
      <c r="V3" t="s">
        <v>1286</v>
      </c>
    </row>
    <row r="4" spans="1:30">
      <c r="A4" s="44" t="s">
        <v>1292</v>
      </c>
      <c r="E4" t="s">
        <v>120</v>
      </c>
      <c r="G4" s="1034">
        <v>106998</v>
      </c>
      <c r="I4" s="44" t="s">
        <v>1289</v>
      </c>
      <c r="AB4" t="s">
        <v>1293</v>
      </c>
      <c r="AC4">
        <v>22</v>
      </c>
    </row>
    <row r="5" spans="1:30">
      <c r="A5" s="44" t="s">
        <v>27</v>
      </c>
      <c r="B5" s="44" t="s">
        <v>19</v>
      </c>
      <c r="C5" t="s">
        <v>660</v>
      </c>
      <c r="E5" t="s">
        <v>341</v>
      </c>
      <c r="G5" s="1034">
        <v>12907</v>
      </c>
      <c r="I5" s="44" t="s">
        <v>19</v>
      </c>
      <c r="J5" t="s">
        <v>660</v>
      </c>
      <c r="P5" s="44" t="s">
        <v>1294</v>
      </c>
      <c r="U5" s="44" t="s">
        <v>1294</v>
      </c>
      <c r="AB5" t="s">
        <v>1295</v>
      </c>
      <c r="AC5">
        <v>13</v>
      </c>
    </row>
    <row r="6" spans="1:30">
      <c r="A6" t="s">
        <v>657</v>
      </c>
      <c r="C6" s="1034"/>
      <c r="E6" t="s">
        <v>310</v>
      </c>
      <c r="G6" s="1034">
        <v>6526</v>
      </c>
      <c r="I6" t="s">
        <v>412</v>
      </c>
      <c r="J6" s="1034">
        <v>153</v>
      </c>
      <c r="P6" s="44" t="s">
        <v>27</v>
      </c>
      <c r="Q6" s="44" t="s">
        <v>1296</v>
      </c>
      <c r="R6" t="s">
        <v>660</v>
      </c>
      <c r="U6" s="44" t="s">
        <v>1297</v>
      </c>
      <c r="V6" s="44" t="s">
        <v>1296</v>
      </c>
      <c r="W6" t="s">
        <v>660</v>
      </c>
    </row>
    <row r="7" spans="1:30">
      <c r="E7" t="s">
        <v>77</v>
      </c>
      <c r="G7" s="1034">
        <v>60461</v>
      </c>
      <c r="I7" t="s">
        <v>303</v>
      </c>
      <c r="J7" s="1034">
        <v>7980</v>
      </c>
      <c r="P7" t="s">
        <v>1290</v>
      </c>
      <c r="Q7" t="s">
        <v>450</v>
      </c>
      <c r="R7" s="1034">
        <v>1</v>
      </c>
      <c r="U7" t="s">
        <v>1298</v>
      </c>
      <c r="W7" s="1034">
        <v>1</v>
      </c>
      <c r="AC7" t="s">
        <v>1299</v>
      </c>
      <c r="AD7" t="s">
        <v>1300</v>
      </c>
    </row>
    <row r="8" spans="1:30">
      <c r="E8" t="s">
        <v>71</v>
      </c>
      <c r="G8" s="1034">
        <v>17922</v>
      </c>
      <c r="I8" t="s">
        <v>306</v>
      </c>
      <c r="J8" s="1034">
        <v>7562</v>
      </c>
      <c r="Q8" t="s">
        <v>452</v>
      </c>
      <c r="R8" s="1034">
        <v>1</v>
      </c>
      <c r="U8" t="s">
        <v>1301</v>
      </c>
      <c r="W8" s="1034">
        <v>1</v>
      </c>
      <c r="AA8" t="s">
        <v>1302</v>
      </c>
      <c r="AB8" s="263">
        <v>203521</v>
      </c>
      <c r="AC8" s="319">
        <f>AC5/AC4</f>
        <v>0.59090909090909094</v>
      </c>
      <c r="AD8" s="319">
        <f>AB9/AB8</f>
        <v>0.31446386367991508</v>
      </c>
    </row>
    <row r="9" spans="1:30">
      <c r="E9" t="s">
        <v>328</v>
      </c>
      <c r="G9" s="1034">
        <v>22725</v>
      </c>
      <c r="I9" t="s">
        <v>376</v>
      </c>
      <c r="J9" s="1034">
        <v>5005</v>
      </c>
      <c r="Q9" t="s">
        <v>1303</v>
      </c>
      <c r="R9" s="1034">
        <v>1</v>
      </c>
      <c r="U9" t="s">
        <v>1304</v>
      </c>
      <c r="V9" t="s">
        <v>1303</v>
      </c>
      <c r="W9" s="1034">
        <v>1</v>
      </c>
      <c r="AA9" t="s">
        <v>1305</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1306</v>
      </c>
      <c r="W12" s="1034">
        <v>1</v>
      </c>
    </row>
    <row r="13" spans="1:30">
      <c r="E13" t="s">
        <v>255</v>
      </c>
      <c r="G13" s="1034">
        <v>238</v>
      </c>
      <c r="I13" t="s">
        <v>390</v>
      </c>
      <c r="J13" s="1034">
        <v>5661</v>
      </c>
      <c r="Q13" t="s">
        <v>1307</v>
      </c>
      <c r="R13" s="1034">
        <v>1</v>
      </c>
      <c r="V13" t="s">
        <v>400</v>
      </c>
      <c r="W13" s="1034">
        <v>1</v>
      </c>
    </row>
    <row r="14" spans="1:30">
      <c r="E14" t="s">
        <v>371</v>
      </c>
      <c r="G14" s="1034">
        <v>25454</v>
      </c>
      <c r="I14" t="s">
        <v>432</v>
      </c>
      <c r="J14" s="1034">
        <v>0</v>
      </c>
      <c r="Q14" t="s">
        <v>549</v>
      </c>
      <c r="R14" s="1034">
        <v>1</v>
      </c>
      <c r="U14" t="s">
        <v>1308</v>
      </c>
      <c r="W14" s="1034">
        <v>5</v>
      </c>
    </row>
    <row r="15" spans="1:30">
      <c r="E15" t="s">
        <v>657</v>
      </c>
      <c r="G15" s="1034">
        <v>298509</v>
      </c>
      <c r="I15" t="s">
        <v>403</v>
      </c>
      <c r="J15" s="1034">
        <v>5494</v>
      </c>
      <c r="Q15" t="s">
        <v>1306</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1309</v>
      </c>
      <c r="R21" s="1034">
        <v>1</v>
      </c>
    </row>
    <row r="22" spans="9:18">
      <c r="I22" t="s">
        <v>108</v>
      </c>
      <c r="J22" s="1034">
        <v>1534</v>
      </c>
      <c r="Q22" t="s">
        <v>400</v>
      </c>
      <c r="R22" s="1034">
        <v>1</v>
      </c>
    </row>
    <row r="23" spans="9:18">
      <c r="I23" t="s">
        <v>338</v>
      </c>
      <c r="J23" s="1034">
        <v>285</v>
      </c>
      <c r="Q23" t="s">
        <v>582</v>
      </c>
      <c r="R23" s="1034">
        <v>1</v>
      </c>
    </row>
    <row r="24" spans="9:18">
      <c r="I24" t="s">
        <v>258</v>
      </c>
      <c r="J24" s="1034">
        <v>5151</v>
      </c>
      <c r="Q24" t="s">
        <v>327</v>
      </c>
      <c r="R24" s="1034">
        <v>1</v>
      </c>
    </row>
    <row r="25" spans="9:18">
      <c r="I25" t="s">
        <v>370</v>
      </c>
      <c r="J25" s="1034">
        <v>3642</v>
      </c>
      <c r="Q25" t="s">
        <v>1310</v>
      </c>
      <c r="R25" s="1034">
        <v>1</v>
      </c>
    </row>
    <row r="26" spans="9:18">
      <c r="I26" t="s">
        <v>66</v>
      </c>
      <c r="J26" s="1034">
        <v>6041</v>
      </c>
      <c r="P26" t="s">
        <v>1311</v>
      </c>
      <c r="R26" s="1034">
        <v>19</v>
      </c>
    </row>
    <row r="27" spans="9:18">
      <c r="I27" t="s">
        <v>97</v>
      </c>
      <c r="J27" s="1034">
        <v>1831</v>
      </c>
      <c r="P27" t="s">
        <v>1312</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1313</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1314</v>
      </c>
      <c r="R39" s="1034">
        <v>12</v>
      </c>
    </row>
    <row r="40" spans="9:18">
      <c r="I40" t="s">
        <v>364</v>
      </c>
      <c r="J40" s="1034">
        <v>143</v>
      </c>
      <c r="P40" t="s">
        <v>657</v>
      </c>
      <c r="R40" s="1034">
        <v>31</v>
      </c>
    </row>
    <row r="41" spans="9:18">
      <c r="I41" t="s">
        <v>254</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252</v>
      </c>
      <c r="J61" s="1034">
        <v>12735</v>
      </c>
    </row>
    <row r="62" spans="9:10">
      <c r="I62" t="s">
        <v>250</v>
      </c>
      <c r="J62" s="1034">
        <v>321</v>
      </c>
    </row>
    <row r="63" spans="9:10">
      <c r="I63" t="s">
        <v>363</v>
      </c>
      <c r="J63" s="1034">
        <v>1471</v>
      </c>
    </row>
    <row r="64" spans="9:10">
      <c r="I64" t="s">
        <v>203</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221</v>
      </c>
      <c r="J75" s="1034">
        <v>158</v>
      </c>
    </row>
    <row r="76" spans="9:10">
      <c r="I76" t="s">
        <v>199</v>
      </c>
      <c r="J76" s="1034">
        <v>324</v>
      </c>
    </row>
    <row r="77" spans="9:10">
      <c r="I77" t="s">
        <v>180</v>
      </c>
      <c r="J77" s="1034">
        <v>328</v>
      </c>
    </row>
    <row r="78" spans="9:10">
      <c r="I78" t="s">
        <v>201</v>
      </c>
      <c r="J78" s="1034">
        <v>1010</v>
      </c>
    </row>
    <row r="79" spans="9:10">
      <c r="I79" t="s">
        <v>657</v>
      </c>
      <c r="J79" s="1034">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1315</v>
      </c>
      <c r="D1" s="134" t="s">
        <v>116</v>
      </c>
      <c r="E1" s="134" t="s">
        <v>1315</v>
      </c>
    </row>
    <row r="2" spans="1:5">
      <c r="A2" t="s">
        <v>120</v>
      </c>
      <c r="B2">
        <v>3</v>
      </c>
      <c r="D2" t="s">
        <v>120</v>
      </c>
      <c r="E2">
        <v>1</v>
      </c>
    </row>
    <row r="3" spans="1:5">
      <c r="A3" t="s">
        <v>1316</v>
      </c>
      <c r="B3">
        <v>3</v>
      </c>
      <c r="D3" t="s">
        <v>341</v>
      </c>
      <c r="E3">
        <v>2</v>
      </c>
    </row>
    <row r="4" spans="1:5" hidden="1">
      <c r="A4" t="s">
        <v>1317</v>
      </c>
      <c r="B4">
        <v>2</v>
      </c>
      <c r="D4" t="s">
        <v>1317</v>
      </c>
    </row>
    <row r="5" spans="1:5">
      <c r="A5" t="s">
        <v>1318</v>
      </c>
      <c r="B5">
        <v>4</v>
      </c>
      <c r="D5" t="s">
        <v>1318</v>
      </c>
      <c r="E5">
        <v>1</v>
      </c>
    </row>
    <row r="9" spans="1:5">
      <c r="A9" s="134" t="s">
        <v>1319</v>
      </c>
      <c r="D9" s="134" t="s">
        <v>1319</v>
      </c>
      <c r="E9" s="134" t="s">
        <v>1315</v>
      </c>
    </row>
    <row r="10" spans="1:5">
      <c r="A10" t="s">
        <v>310</v>
      </c>
      <c r="B10">
        <v>3</v>
      </c>
      <c r="D10" t="s">
        <v>310</v>
      </c>
      <c r="E10">
        <v>2</v>
      </c>
    </row>
    <row r="11" spans="1:5" hidden="1">
      <c r="A11" t="s">
        <v>315</v>
      </c>
      <c r="B11">
        <v>3</v>
      </c>
      <c r="D11" t="s">
        <v>315</v>
      </c>
    </row>
    <row r="12" spans="1:5">
      <c r="A12" t="s">
        <v>236</v>
      </c>
      <c r="B12">
        <v>2</v>
      </c>
      <c r="D12" t="s">
        <v>236</v>
      </c>
      <c r="E12">
        <v>1</v>
      </c>
    </row>
    <row r="13" spans="1:5">
      <c r="A13" t="s">
        <v>67</v>
      </c>
      <c r="B13">
        <v>4</v>
      </c>
      <c r="D13" t="s">
        <v>67</v>
      </c>
      <c r="E13">
        <v>2</v>
      </c>
    </row>
    <row r="14" spans="1:5">
      <c r="A14" t="s">
        <v>1036</v>
      </c>
      <c r="B14">
        <v>2</v>
      </c>
      <c r="D14" t="s">
        <v>1036</v>
      </c>
      <c r="E14">
        <v>2</v>
      </c>
    </row>
    <row r="15" spans="1:5">
      <c r="A15" t="s">
        <v>1320</v>
      </c>
      <c r="B15">
        <v>5</v>
      </c>
      <c r="D15" t="s">
        <v>1320</v>
      </c>
      <c r="E15">
        <v>3</v>
      </c>
    </row>
    <row r="18" spans="1:5">
      <c r="A18" s="134" t="s">
        <v>1321</v>
      </c>
      <c r="D18" s="134" t="s">
        <v>1321</v>
      </c>
      <c r="E18" s="134" t="s">
        <v>1315</v>
      </c>
    </row>
    <row r="19" spans="1:5">
      <c r="A19" t="s">
        <v>384</v>
      </c>
      <c r="B19">
        <v>1</v>
      </c>
      <c r="D19" t="s">
        <v>384</v>
      </c>
      <c r="E19">
        <v>1</v>
      </c>
    </row>
    <row r="20" spans="1:5">
      <c r="A20" t="s">
        <v>1322</v>
      </c>
      <c r="B20" t="s">
        <v>53</v>
      </c>
      <c r="D20" t="s">
        <v>1322</v>
      </c>
      <c r="E20" t="s">
        <v>53</v>
      </c>
    </row>
    <row r="21" spans="1:5">
      <c r="A21" t="s">
        <v>219</v>
      </c>
      <c r="B21" t="s">
        <v>53</v>
      </c>
      <c r="D21" t="s">
        <v>219</v>
      </c>
      <c r="E21" t="s">
        <v>53</v>
      </c>
    </row>
    <row r="22" spans="1:5">
      <c r="A22" t="s">
        <v>1323</v>
      </c>
      <c r="B22" t="s">
        <v>53</v>
      </c>
      <c r="D22" t="s">
        <v>1323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1324</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1325</v>
      </c>
      <c r="S2" s="3" t="s">
        <v>1235</v>
      </c>
      <c r="T2" s="270" t="s">
        <v>1236</v>
      </c>
      <c r="U2" s="270" t="s">
        <v>1236</v>
      </c>
      <c r="V2" s="270" t="s">
        <v>1236</v>
      </c>
      <c r="W2" s="270" t="s">
        <v>1236</v>
      </c>
      <c r="X2" s="270" t="s">
        <v>1237</v>
      </c>
      <c r="Y2" s="270" t="s">
        <v>1326</v>
      </c>
    </row>
    <row r="3" spans="1:26" ht="15.75" thickBot="1">
      <c r="A3" s="269" t="s">
        <v>1296</v>
      </c>
      <c r="B3" s="265" t="s">
        <v>20</v>
      </c>
      <c r="C3" s="265" t="s">
        <v>1327</v>
      </c>
      <c r="D3" s="265" t="s">
        <v>26</v>
      </c>
      <c r="E3" s="265" t="s">
        <v>1291</v>
      </c>
      <c r="F3" s="265" t="s">
        <v>1328</v>
      </c>
      <c r="G3" s="265" t="s">
        <v>27</v>
      </c>
      <c r="H3" s="213" t="s">
        <v>28</v>
      </c>
      <c r="I3" s="213" t="s">
        <v>1329</v>
      </c>
      <c r="J3" s="213" t="s">
        <v>1330</v>
      </c>
      <c r="K3" s="213" t="s">
        <v>1331</v>
      </c>
      <c r="L3" s="213" t="s">
        <v>1230</v>
      </c>
      <c r="M3" s="213" t="s">
        <v>1332</v>
      </c>
      <c r="N3" s="213" t="s">
        <v>1333</v>
      </c>
      <c r="O3" s="212" t="s">
        <v>1240</v>
      </c>
      <c r="P3" s="266" t="s">
        <v>1297</v>
      </c>
      <c r="Q3" s="267" t="s">
        <v>34</v>
      </c>
      <c r="R3" s="267" t="s">
        <v>1329</v>
      </c>
      <c r="S3" s="5" t="s">
        <v>1241</v>
      </c>
      <c r="T3" s="267" t="s">
        <v>1334</v>
      </c>
      <c r="U3" s="267" t="s">
        <v>44</v>
      </c>
      <c r="V3" s="267" t="s">
        <v>1242</v>
      </c>
      <c r="W3" s="267" t="s">
        <v>47</v>
      </c>
      <c r="X3" s="267" t="s">
        <v>48</v>
      </c>
      <c r="Y3" s="267" t="s">
        <v>1335</v>
      </c>
      <c r="Z3" s="318" t="s">
        <v>1336</v>
      </c>
    </row>
    <row r="4" spans="1:26" ht="15.75" thickBot="1">
      <c r="A4" s="123" t="s">
        <v>97</v>
      </c>
      <c r="B4" s="104" t="s">
        <v>51</v>
      </c>
      <c r="C4" s="77">
        <v>45807</v>
      </c>
      <c r="D4" s="274"/>
      <c r="E4" s="275" t="s">
        <v>1337</v>
      </c>
      <c r="F4" s="274"/>
      <c r="G4" s="276" t="s">
        <v>1290</v>
      </c>
      <c r="H4" s="274"/>
      <c r="I4" s="274"/>
      <c r="J4" s="277"/>
      <c r="K4" s="211"/>
      <c r="L4" s="211"/>
      <c r="M4" s="211"/>
      <c r="N4" s="278"/>
      <c r="O4" s="279"/>
      <c r="P4" s="280" t="s">
        <v>1338</v>
      </c>
      <c r="Q4" s="281" t="s">
        <v>69</v>
      </c>
      <c r="R4" s="133" t="s">
        <v>1339</v>
      </c>
      <c r="S4" s="133"/>
      <c r="T4" s="282"/>
      <c r="U4" s="283"/>
      <c r="V4" s="283"/>
      <c r="W4" s="283"/>
      <c r="X4" s="283"/>
      <c r="Y4" s="283"/>
      <c r="Z4" t="e">
        <f>VLOOKUP(A4,#REF!,9,FALSE)</f>
        <v>#REF!</v>
      </c>
    </row>
    <row r="5" spans="1:26" ht="15.75" thickBot="1">
      <c r="A5" s="284" t="s">
        <v>66</v>
      </c>
      <c r="B5" s="104" t="s">
        <v>51</v>
      </c>
      <c r="C5" s="221">
        <v>45807</v>
      </c>
      <c r="D5" s="274"/>
      <c r="E5" s="275" t="s">
        <v>1337</v>
      </c>
      <c r="F5" s="274"/>
      <c r="G5" s="276" t="s">
        <v>1290</v>
      </c>
      <c r="H5" s="274"/>
      <c r="I5" s="274"/>
      <c r="J5" s="285"/>
      <c r="K5" s="211"/>
      <c r="L5" s="211"/>
      <c r="M5" s="211"/>
      <c r="N5" s="278"/>
      <c r="O5" s="279"/>
      <c r="P5" s="280" t="s">
        <v>1338</v>
      </c>
      <c r="Q5" s="281" t="s">
        <v>69</v>
      </c>
      <c r="R5" s="133" t="s">
        <v>1339</v>
      </c>
      <c r="S5" s="133"/>
      <c r="T5" s="282"/>
      <c r="U5" s="283"/>
      <c r="V5" s="283"/>
      <c r="W5" s="283"/>
      <c r="X5" s="283"/>
      <c r="Y5" s="283"/>
      <c r="Z5" t="e">
        <f>VLOOKUP(A5,#REF!,9,FALSE)</f>
        <v>#REF!</v>
      </c>
    </row>
    <row r="6" spans="1:26" ht="15.75" thickBot="1">
      <c r="A6" s="123" t="s">
        <v>683</v>
      </c>
      <c r="B6" s="104" t="s">
        <v>51</v>
      </c>
      <c r="C6" s="221">
        <v>45807</v>
      </c>
      <c r="D6" s="274"/>
      <c r="E6" s="275" t="s">
        <v>1337</v>
      </c>
      <c r="F6" s="274"/>
      <c r="G6" s="276" t="s">
        <v>1290</v>
      </c>
      <c r="H6" s="274"/>
      <c r="I6" s="274"/>
      <c r="J6" s="285"/>
      <c r="K6" s="211"/>
      <c r="L6" s="211"/>
      <c r="M6" s="211"/>
      <c r="N6" s="278"/>
      <c r="O6" s="279"/>
      <c r="P6" s="280" t="s">
        <v>1338</v>
      </c>
      <c r="Q6" s="281" t="s">
        <v>69</v>
      </c>
      <c r="R6" s="133" t="s">
        <v>1339</v>
      </c>
      <c r="S6" s="133"/>
      <c r="T6" s="282"/>
      <c r="U6" s="283"/>
      <c r="V6" s="283"/>
      <c r="W6" s="283"/>
      <c r="X6" s="283"/>
      <c r="Y6" s="283"/>
      <c r="Z6" t="e">
        <f>VLOOKUP(A6,#REF!,9,FALSE)</f>
        <v>#REF!</v>
      </c>
    </row>
    <row r="7" spans="1:26" ht="15.75" thickBot="1">
      <c r="A7" s="123" t="s">
        <v>700</v>
      </c>
      <c r="B7" s="104" t="s">
        <v>51</v>
      </c>
      <c r="C7" s="221">
        <v>45807</v>
      </c>
      <c r="D7" s="274"/>
      <c r="E7" s="275" t="s">
        <v>1337</v>
      </c>
      <c r="F7" s="274"/>
      <c r="G7" s="276" t="s">
        <v>1290</v>
      </c>
      <c r="H7" s="274"/>
      <c r="I7" s="274"/>
      <c r="J7" s="285"/>
      <c r="K7" s="211"/>
      <c r="L7" s="211"/>
      <c r="M7" s="211"/>
      <c r="N7" s="278"/>
      <c r="O7" s="279"/>
      <c r="P7" s="280" t="s">
        <v>1338</v>
      </c>
      <c r="Q7" s="281" t="s">
        <v>69</v>
      </c>
      <c r="R7" s="133" t="s">
        <v>1339</v>
      </c>
      <c r="S7" s="133"/>
      <c r="T7" s="282"/>
      <c r="U7" s="283"/>
      <c r="V7" s="283"/>
      <c r="W7" s="283"/>
      <c r="X7" s="283"/>
      <c r="Y7" s="283"/>
      <c r="Z7" t="e">
        <f>VLOOKUP(A7,#REF!,9,FALSE)</f>
        <v>#REF!</v>
      </c>
    </row>
    <row r="8" spans="1:26" ht="15.75" thickBot="1">
      <c r="A8" s="284" t="s">
        <v>1340</v>
      </c>
      <c r="B8" s="104" t="s">
        <v>51</v>
      </c>
      <c r="C8" s="221">
        <v>45807</v>
      </c>
      <c r="D8" s="274"/>
      <c r="E8" s="275" t="s">
        <v>1337</v>
      </c>
      <c r="F8" s="274"/>
      <c r="G8" s="276" t="s">
        <v>1290</v>
      </c>
      <c r="H8" s="274"/>
      <c r="I8" s="274"/>
      <c r="J8" s="285"/>
      <c r="K8" s="211"/>
      <c r="L8" s="211"/>
      <c r="M8" s="211"/>
      <c r="N8" s="278"/>
      <c r="O8" s="279"/>
      <c r="P8" s="280" t="s">
        <v>1301</v>
      </c>
      <c r="Q8" s="281" t="s">
        <v>1341</v>
      </c>
      <c r="R8" s="133" t="s">
        <v>1342</v>
      </c>
      <c r="S8" s="133"/>
      <c r="T8" s="282"/>
      <c r="U8" s="283"/>
      <c r="V8" s="283"/>
      <c r="W8" s="283"/>
      <c r="X8" s="283"/>
      <c r="Y8" s="283"/>
      <c r="Z8" t="e">
        <f>VLOOKUP(A8,#REF!,9,FALSE)</f>
        <v>#REF!</v>
      </c>
    </row>
    <row r="9" spans="1:26" ht="15.75" thickBot="1">
      <c r="A9" s="123" t="s">
        <v>708</v>
      </c>
      <c r="B9" s="104" t="s">
        <v>51</v>
      </c>
      <c r="C9" s="221">
        <v>45807</v>
      </c>
      <c r="D9" s="286"/>
      <c r="E9" s="275" t="s">
        <v>1337</v>
      </c>
      <c r="F9" s="286"/>
      <c r="G9" s="287" t="s">
        <v>1290</v>
      </c>
      <c r="H9" s="274"/>
      <c r="I9" s="274"/>
      <c r="J9" s="285"/>
      <c r="K9" s="211"/>
      <c r="L9" s="211"/>
      <c r="M9" s="211"/>
      <c r="N9" s="278"/>
      <c r="O9" s="279"/>
      <c r="P9" s="280" t="s">
        <v>1338</v>
      </c>
      <c r="Q9" s="281" t="s">
        <v>69</v>
      </c>
      <c r="R9" s="133" t="s">
        <v>1339</v>
      </c>
      <c r="S9" s="133"/>
      <c r="T9" s="282"/>
      <c r="U9" s="283"/>
      <c r="V9" s="283"/>
      <c r="W9" s="283"/>
      <c r="X9" s="283"/>
      <c r="Y9" s="283"/>
      <c r="Z9" t="e">
        <f>VLOOKUP(A9,#REF!,9,FALSE)</f>
        <v>#REF!</v>
      </c>
    </row>
    <row r="10" spans="1:26" ht="15.75" thickBot="1">
      <c r="A10" s="123" t="s">
        <v>685</v>
      </c>
      <c r="B10" s="104" t="s">
        <v>51</v>
      </c>
      <c r="C10" s="221" t="e">
        <v>#N/A</v>
      </c>
      <c r="D10" s="288"/>
      <c r="E10" s="275" t="s">
        <v>1337</v>
      </c>
      <c r="F10" s="288"/>
      <c r="G10" s="289" t="s">
        <v>1290</v>
      </c>
      <c r="H10" s="236"/>
      <c r="I10" s="236"/>
      <c r="J10" s="45"/>
      <c r="K10" s="210"/>
      <c r="L10" s="210"/>
      <c r="M10" s="210"/>
      <c r="N10" s="290"/>
      <c r="O10" s="291"/>
      <c r="P10" s="280" t="s">
        <v>1338</v>
      </c>
      <c r="Q10" s="281" t="s">
        <v>59</v>
      </c>
      <c r="R10" s="133" t="s">
        <v>1339</v>
      </c>
      <c r="S10" s="133"/>
      <c r="T10" s="282"/>
      <c r="U10" s="283"/>
      <c r="V10" s="283"/>
      <c r="W10" s="283"/>
      <c r="X10" s="283"/>
      <c r="Y10" s="283"/>
      <c r="Z10" t="e">
        <f>VLOOKUP(A10,#REF!,9,FALSE)</f>
        <v>#REF!</v>
      </c>
    </row>
    <row r="11" spans="1:26" ht="15.75" thickBot="1">
      <c r="A11" s="123" t="s">
        <v>100</v>
      </c>
      <c r="B11" s="104" t="s">
        <v>51</v>
      </c>
      <c r="C11" s="221">
        <v>45807</v>
      </c>
      <c r="D11" s="288"/>
      <c r="E11" s="275" t="s">
        <v>1337</v>
      </c>
      <c r="F11" s="288"/>
      <c r="G11" s="289" t="s">
        <v>1290</v>
      </c>
      <c r="H11" s="236"/>
      <c r="I11" s="236"/>
      <c r="J11" s="45"/>
      <c r="K11" s="210"/>
      <c r="L11" s="210"/>
      <c r="M11" s="210"/>
      <c r="N11" s="290"/>
      <c r="O11" s="291"/>
      <c r="P11" s="280" t="s">
        <v>1338</v>
      </c>
      <c r="Q11" s="281" t="s">
        <v>69</v>
      </c>
      <c r="R11" s="133" t="s">
        <v>1339</v>
      </c>
      <c r="S11" s="133"/>
      <c r="T11" s="282"/>
      <c r="U11" s="283"/>
      <c r="V11" s="283"/>
      <c r="W11" s="283"/>
      <c r="X11" s="283"/>
      <c r="Y11" s="283"/>
      <c r="Z11" t="e">
        <f>VLOOKUP(A11,#REF!,9,FALSE)</f>
        <v>#REF!</v>
      </c>
    </row>
    <row r="12" spans="1:26" ht="15.75" thickBot="1">
      <c r="A12" s="123" t="s">
        <v>681</v>
      </c>
      <c r="B12" s="104" t="s">
        <v>51</v>
      </c>
      <c r="C12" s="221" t="e">
        <v>#N/A</v>
      </c>
      <c r="D12" s="288"/>
      <c r="E12" s="275" t="s">
        <v>1337</v>
      </c>
      <c r="F12" s="288"/>
      <c r="G12" s="289" t="s">
        <v>1290</v>
      </c>
      <c r="H12" s="236"/>
      <c r="I12" s="236"/>
      <c r="J12" s="45"/>
      <c r="K12" s="210"/>
      <c r="L12" s="210"/>
      <c r="M12" s="210"/>
      <c r="N12" s="290"/>
      <c r="O12" s="291"/>
      <c r="P12" s="280" t="s">
        <v>1338</v>
      </c>
      <c r="Q12" s="281" t="s">
        <v>69</v>
      </c>
      <c r="R12" s="133" t="s">
        <v>1339</v>
      </c>
      <c r="S12" s="133"/>
      <c r="T12" s="282"/>
      <c r="U12" s="283"/>
      <c r="V12" s="283"/>
      <c r="W12" s="283"/>
      <c r="X12" s="283"/>
      <c r="Y12" s="283"/>
      <c r="Z12" t="e">
        <f>VLOOKUP(A12,#REF!,9,FALSE)</f>
        <v>#REF!</v>
      </c>
    </row>
    <row r="13" spans="1:26" ht="15.75" thickBot="1">
      <c r="A13" s="123" t="s">
        <v>706</v>
      </c>
      <c r="B13" s="104" t="s">
        <v>51</v>
      </c>
      <c r="C13" s="221" t="e">
        <v>#N/A</v>
      </c>
      <c r="D13" s="288"/>
      <c r="E13" s="275" t="s">
        <v>1337</v>
      </c>
      <c r="F13" s="288"/>
      <c r="G13" s="289" t="s">
        <v>1290</v>
      </c>
      <c r="H13" s="236"/>
      <c r="I13" s="236"/>
      <c r="J13" s="45"/>
      <c r="K13" s="210"/>
      <c r="L13" s="210"/>
      <c r="M13" s="210"/>
      <c r="N13" s="290"/>
      <c r="O13" s="291"/>
      <c r="P13" s="280" t="s">
        <v>1338</v>
      </c>
      <c r="Q13" s="281" t="s">
        <v>69</v>
      </c>
      <c r="R13" s="133" t="s">
        <v>1339</v>
      </c>
      <c r="S13" s="133"/>
      <c r="T13" s="282"/>
      <c r="U13" s="283"/>
      <c r="V13" s="283"/>
      <c r="W13" s="283"/>
      <c r="X13" s="283"/>
      <c r="Y13" s="283"/>
      <c r="Z13" t="e">
        <f>VLOOKUP(A13,#REF!,9,FALSE)</f>
        <v>#REF!</v>
      </c>
    </row>
    <row r="14" spans="1:26" ht="15.75" thickBot="1">
      <c r="A14" s="284" t="s">
        <v>318</v>
      </c>
      <c r="B14" s="104" t="s">
        <v>51</v>
      </c>
      <c r="C14" s="221">
        <v>45807</v>
      </c>
      <c r="D14" s="288"/>
      <c r="E14" s="275" t="s">
        <v>1337</v>
      </c>
      <c r="F14" s="288"/>
      <c r="G14" s="289" t="s">
        <v>1290</v>
      </c>
      <c r="H14" s="236"/>
      <c r="I14" s="236"/>
      <c r="J14" s="45"/>
      <c r="K14" s="210"/>
      <c r="L14" s="210"/>
      <c r="M14" s="210"/>
      <c r="N14" s="290"/>
      <c r="O14" s="291"/>
      <c r="P14" s="280" t="s">
        <v>1338</v>
      </c>
      <c r="Q14" s="281" t="s">
        <v>69</v>
      </c>
      <c r="R14" s="133" t="s">
        <v>1339</v>
      </c>
      <c r="S14" s="133"/>
      <c r="T14" s="282"/>
      <c r="U14" s="283"/>
      <c r="V14" s="283"/>
      <c r="W14" s="283"/>
      <c r="X14" s="283"/>
      <c r="Y14" s="283"/>
      <c r="Z14" t="e">
        <f>VLOOKUP(A14,#REF!,9,FALSE)</f>
        <v>#REF!</v>
      </c>
    </row>
    <row r="15" spans="1:26" ht="15.75" thickBot="1">
      <c r="A15" s="123" t="s">
        <v>684</v>
      </c>
      <c r="B15" s="104" t="s">
        <v>51</v>
      </c>
      <c r="C15" s="221" t="e">
        <v>#N/A</v>
      </c>
      <c r="D15" s="288"/>
      <c r="E15" s="275" t="s">
        <v>1337</v>
      </c>
      <c r="F15" s="288"/>
      <c r="G15" s="289" t="s">
        <v>1290</v>
      </c>
      <c r="H15" s="236"/>
      <c r="I15" s="236"/>
      <c r="J15" s="45"/>
      <c r="K15" s="210"/>
      <c r="L15" s="210"/>
      <c r="M15" s="210"/>
      <c r="N15" s="290"/>
      <c r="O15" s="291"/>
      <c r="P15" s="280" t="s">
        <v>1338</v>
      </c>
      <c r="Q15" s="281" t="s">
        <v>69</v>
      </c>
      <c r="R15" s="133" t="s">
        <v>1339</v>
      </c>
      <c r="S15" s="133"/>
      <c r="T15" s="282"/>
      <c r="U15" s="283"/>
      <c r="V15" s="283"/>
      <c r="W15" s="283"/>
      <c r="X15" s="283"/>
      <c r="Y15" s="283"/>
      <c r="Z15" t="e">
        <f>VLOOKUP(A15,#REF!,9,FALSE)</f>
        <v>#REF!</v>
      </c>
    </row>
    <row r="16" spans="1:26" ht="15.75" thickBot="1">
      <c r="A16" s="292" t="s">
        <v>1343</v>
      </c>
      <c r="B16" s="104" t="s">
        <v>51</v>
      </c>
      <c r="C16" s="221" t="e">
        <v>#N/A</v>
      </c>
      <c r="D16" s="288"/>
      <c r="E16" s="275" t="s">
        <v>1337</v>
      </c>
      <c r="F16" s="288"/>
      <c r="G16" s="289" t="s">
        <v>1290</v>
      </c>
      <c r="H16" s="236"/>
      <c r="I16" s="236"/>
      <c r="J16" s="45"/>
      <c r="K16" s="210"/>
      <c r="L16" s="210"/>
      <c r="M16" s="210"/>
      <c r="N16" s="290"/>
      <c r="O16" s="291"/>
      <c r="P16" s="280" t="s">
        <v>1338</v>
      </c>
      <c r="Q16" s="281" t="s">
        <v>69</v>
      </c>
      <c r="R16" s="133" t="s">
        <v>1339</v>
      </c>
      <c r="S16" s="133"/>
      <c r="T16" s="282"/>
      <c r="U16" s="283"/>
      <c r="V16" s="283"/>
      <c r="W16" s="283"/>
      <c r="X16" s="283"/>
      <c r="Y16" s="283"/>
      <c r="Z16" t="e">
        <f>VLOOKUP(A16,#REF!,9,FALSE)</f>
        <v>#REF!</v>
      </c>
    </row>
    <row r="17" spans="1:26" ht="15.75" thickBot="1">
      <c r="A17" s="281" t="s">
        <v>327</v>
      </c>
      <c r="B17" s="104" t="s">
        <v>51</v>
      </c>
      <c r="C17" s="221" t="e">
        <v>#N/A</v>
      </c>
      <c r="D17" s="288"/>
      <c r="E17" s="275" t="s">
        <v>1286</v>
      </c>
      <c r="F17" s="288"/>
      <c r="G17" s="289" t="s">
        <v>1290</v>
      </c>
      <c r="H17" s="236"/>
      <c r="I17" s="236"/>
      <c r="J17" s="45"/>
      <c r="K17" s="210"/>
      <c r="L17" s="210"/>
      <c r="M17" s="210"/>
      <c r="N17" s="290"/>
      <c r="O17" s="291"/>
      <c r="P17" s="280"/>
      <c r="Q17" s="281" t="s">
        <v>69</v>
      </c>
      <c r="R17" s="133" t="s">
        <v>1339</v>
      </c>
      <c r="S17" s="133"/>
      <c r="T17" s="282"/>
      <c r="U17" s="283"/>
      <c r="V17" s="283"/>
      <c r="W17" s="283"/>
      <c r="X17" s="283"/>
      <c r="Y17" s="283"/>
      <c r="Z17" t="e">
        <f>VLOOKUP(A17,#REF!,9,FALSE)</f>
        <v>#REF!</v>
      </c>
    </row>
    <row r="18" spans="1:26" ht="15.75" thickBot="1">
      <c r="A18" s="281" t="s">
        <v>582</v>
      </c>
      <c r="B18" s="104" t="s">
        <v>51</v>
      </c>
      <c r="C18" s="221">
        <v>45807</v>
      </c>
      <c r="D18" s="288"/>
      <c r="E18" s="275" t="s">
        <v>1286</v>
      </c>
      <c r="F18" s="288"/>
      <c r="G18" s="289" t="s">
        <v>1290</v>
      </c>
      <c r="H18" s="236"/>
      <c r="I18" s="236"/>
      <c r="J18" s="45"/>
      <c r="K18" s="210"/>
      <c r="L18" s="210"/>
      <c r="M18" s="210"/>
      <c r="N18" s="290"/>
      <c r="O18" s="291"/>
      <c r="P18" s="280" t="s">
        <v>1298</v>
      </c>
      <c r="Q18" s="281"/>
      <c r="R18" s="133" t="s">
        <v>1339</v>
      </c>
      <c r="S18" s="133"/>
      <c r="T18" s="282"/>
      <c r="U18" s="283"/>
      <c r="V18" s="283"/>
      <c r="W18" s="283"/>
      <c r="X18" s="283"/>
      <c r="Y18" s="283"/>
      <c r="Z18" t="e">
        <f>VLOOKUP(A18,#REF!,9,FALSE)</f>
        <v>#REF!</v>
      </c>
    </row>
    <row r="19" spans="1:26" ht="15.75" thickBot="1">
      <c r="A19" s="281" t="s">
        <v>585</v>
      </c>
      <c r="B19" s="104" t="s">
        <v>51</v>
      </c>
      <c r="C19" s="221" t="e">
        <v>#N/A</v>
      </c>
      <c r="D19" s="288"/>
      <c r="E19" s="275" t="s">
        <v>1286</v>
      </c>
      <c r="F19" s="288"/>
      <c r="G19" s="289" t="s">
        <v>1312</v>
      </c>
      <c r="H19" s="236"/>
      <c r="I19" s="236"/>
      <c r="J19" s="45"/>
      <c r="K19" s="210"/>
      <c r="L19" s="210"/>
      <c r="M19" s="210"/>
      <c r="N19" s="290"/>
      <c r="O19" s="291"/>
      <c r="P19" s="280"/>
      <c r="Q19" s="281" t="s">
        <v>1312</v>
      </c>
      <c r="R19" s="133" t="s">
        <v>1339</v>
      </c>
      <c r="S19" s="133"/>
      <c r="T19" s="282"/>
      <c r="U19" s="283"/>
      <c r="V19" s="283"/>
      <c r="W19" s="283"/>
      <c r="X19" s="283"/>
      <c r="Y19" s="283"/>
      <c r="Z19" t="e">
        <f>VLOOKUP(A19,#REF!,9,FALSE)</f>
        <v>#REF!</v>
      </c>
    </row>
    <row r="20" spans="1:26" ht="15.75" thickBot="1">
      <c r="A20" s="281" t="s">
        <v>543</v>
      </c>
      <c r="B20" s="104" t="s">
        <v>51</v>
      </c>
      <c r="C20" s="221" t="e">
        <v>#N/A</v>
      </c>
      <c r="D20" s="288"/>
      <c r="E20" s="275" t="s">
        <v>1286</v>
      </c>
      <c r="F20" s="288"/>
      <c r="G20" s="289" t="s">
        <v>1312</v>
      </c>
      <c r="H20" s="236"/>
      <c r="I20" s="236"/>
      <c r="J20" s="45"/>
      <c r="K20" s="210"/>
      <c r="L20" s="210"/>
      <c r="M20" s="210"/>
      <c r="N20" s="290"/>
      <c r="O20" s="291"/>
      <c r="P20" s="280"/>
      <c r="Q20" s="281" t="s">
        <v>1312</v>
      </c>
      <c r="R20" s="133" t="s">
        <v>1339</v>
      </c>
      <c r="S20" s="133"/>
      <c r="T20" s="282"/>
      <c r="U20" s="283"/>
      <c r="V20" s="283"/>
      <c r="W20" s="283"/>
      <c r="X20" s="283"/>
      <c r="Y20" s="283"/>
      <c r="Z20" t="e">
        <f>VLOOKUP(A20,#REF!,9,FALSE)</f>
        <v>#REF!</v>
      </c>
    </row>
    <row r="21" spans="1:26" s="220" customFormat="1" ht="15.75" thickBot="1">
      <c r="A21" s="268" t="s">
        <v>1307</v>
      </c>
      <c r="B21" s="104" t="e">
        <v>#N/A</v>
      </c>
      <c r="C21" s="237">
        <v>45807</v>
      </c>
      <c r="D21" s="288"/>
      <c r="E21" s="275" t="s">
        <v>1286</v>
      </c>
      <c r="F21" s="288"/>
      <c r="G21" s="289" t="s">
        <v>1290</v>
      </c>
      <c r="H21" s="236"/>
      <c r="I21" s="236"/>
      <c r="J21" s="236"/>
      <c r="K21" s="235"/>
      <c r="L21" s="235"/>
      <c r="M21" s="235"/>
      <c r="N21" s="290"/>
      <c r="O21" s="291"/>
      <c r="P21" s="280"/>
      <c r="Q21" s="231" t="s">
        <v>65</v>
      </c>
      <c r="R21" s="133" t="s">
        <v>1339</v>
      </c>
      <c r="S21" s="234"/>
      <c r="T21" s="233"/>
      <c r="U21" s="232"/>
      <c r="V21" s="232"/>
      <c r="W21" s="232"/>
      <c r="X21" s="232"/>
      <c r="Y21" s="232" t="s">
        <v>1344</v>
      </c>
      <c r="Z21" t="e">
        <f>VLOOKUP(A21,#REF!,9,FALSE)</f>
        <v>#REF!</v>
      </c>
    </row>
    <row r="22" spans="1:26" ht="15.75" thickBot="1">
      <c r="A22" s="281" t="s">
        <v>545</v>
      </c>
      <c r="B22" s="104" t="s">
        <v>51</v>
      </c>
      <c r="C22" s="221" t="e">
        <v>#N/A</v>
      </c>
      <c r="D22" s="288"/>
      <c r="E22" s="275" t="s">
        <v>1286</v>
      </c>
      <c r="F22" s="288"/>
      <c r="G22" s="289" t="s">
        <v>1312</v>
      </c>
      <c r="H22" s="236"/>
      <c r="I22" s="236"/>
      <c r="J22" s="45"/>
      <c r="K22" s="210"/>
      <c r="L22" s="210"/>
      <c r="M22" s="210"/>
      <c r="N22" s="290"/>
      <c r="O22" s="291"/>
      <c r="P22" s="280"/>
      <c r="Q22" s="281" t="s">
        <v>1312</v>
      </c>
      <c r="R22" s="133" t="s">
        <v>1339</v>
      </c>
      <c r="S22" s="133"/>
      <c r="T22" s="282"/>
      <c r="U22" s="283"/>
      <c r="V22" s="283"/>
      <c r="W22" s="283"/>
      <c r="X22" s="283"/>
      <c r="Y22" s="283"/>
      <c r="Z22" t="e">
        <f>VLOOKUP(A22,#REF!,9,FALSE)</f>
        <v>#REF!</v>
      </c>
    </row>
    <row r="23" spans="1:26" ht="15.75" thickBot="1">
      <c r="A23" s="281" t="s">
        <v>393</v>
      </c>
      <c r="B23" s="104" t="s">
        <v>51</v>
      </c>
      <c r="C23" s="221" t="e">
        <v>#N/A</v>
      </c>
      <c r="D23" s="288"/>
      <c r="E23" s="275" t="s">
        <v>1286</v>
      </c>
      <c r="F23" s="288"/>
      <c r="G23" s="289" t="s">
        <v>1290</v>
      </c>
      <c r="H23" s="236"/>
      <c r="I23" s="236"/>
      <c r="J23" s="45"/>
      <c r="K23" s="210"/>
      <c r="L23" s="210"/>
      <c r="M23" s="210"/>
      <c r="N23" s="290"/>
      <c r="O23" s="291"/>
      <c r="P23" s="280"/>
      <c r="Q23" s="281" t="s">
        <v>65</v>
      </c>
      <c r="R23" s="133" t="s">
        <v>1339</v>
      </c>
      <c r="S23" s="133"/>
      <c r="T23" s="282"/>
      <c r="U23" s="283"/>
      <c r="V23" s="283"/>
      <c r="W23" s="283"/>
      <c r="X23" s="283"/>
      <c r="Y23" s="283" t="s">
        <v>1345</v>
      </c>
      <c r="Z23" t="e">
        <f>VLOOKUP(A23,#REF!,9,FALSE)</f>
        <v>#REF!</v>
      </c>
    </row>
    <row r="24" spans="1:26" s="220" customFormat="1" ht="69.599999999999994" customHeight="1" thickBot="1">
      <c r="A24" s="231" t="s">
        <v>1303</v>
      </c>
      <c r="B24" s="238" t="e">
        <v>#N/A</v>
      </c>
      <c r="C24" s="237">
        <v>45716</v>
      </c>
      <c r="D24" s="288"/>
      <c r="E24" s="275" t="s">
        <v>1286</v>
      </c>
      <c r="F24" s="288"/>
      <c r="G24" s="289" t="s">
        <v>1290</v>
      </c>
      <c r="H24" s="236"/>
      <c r="I24" s="236"/>
      <c r="J24" s="236"/>
      <c r="K24" s="235"/>
      <c r="L24" s="235"/>
      <c r="M24" s="235"/>
      <c r="N24" s="290"/>
      <c r="O24" s="291"/>
      <c r="P24" s="280" t="s">
        <v>1304</v>
      </c>
      <c r="Q24" s="231" t="s">
        <v>65</v>
      </c>
      <c r="R24" s="133" t="s">
        <v>1339</v>
      </c>
      <c r="S24" s="234"/>
      <c r="T24" s="233"/>
      <c r="U24" s="232"/>
      <c r="V24" s="232"/>
      <c r="W24" s="232"/>
      <c r="X24" s="232"/>
      <c r="Y24" s="232" t="s">
        <v>1345</v>
      </c>
      <c r="Z24" t="e">
        <f>VLOOKUP(A24,#REF!,9,FALSE)</f>
        <v>#REF!</v>
      </c>
    </row>
    <row r="25" spans="1:26" ht="15.75" thickBot="1">
      <c r="A25" s="281" t="s">
        <v>535</v>
      </c>
      <c r="B25" s="104" t="s">
        <v>51</v>
      </c>
      <c r="C25" s="221">
        <v>45772</v>
      </c>
      <c r="D25" s="288"/>
      <c r="E25" s="275" t="s">
        <v>1286</v>
      </c>
      <c r="F25" s="288"/>
      <c r="G25" s="289" t="s">
        <v>1290</v>
      </c>
      <c r="H25" s="236"/>
      <c r="I25" s="236"/>
      <c r="J25" s="45"/>
      <c r="K25" s="210"/>
      <c r="L25" s="210"/>
      <c r="M25" s="210"/>
      <c r="N25" s="290"/>
      <c r="O25" s="291"/>
      <c r="P25" s="280" t="s">
        <v>1304</v>
      </c>
      <c r="Q25" s="281" t="s">
        <v>65</v>
      </c>
      <c r="R25" s="133" t="s">
        <v>1339</v>
      </c>
      <c r="S25" s="133"/>
      <c r="T25" s="282"/>
      <c r="U25" s="283"/>
      <c r="V25" s="283"/>
      <c r="W25" s="283"/>
      <c r="X25" s="283"/>
      <c r="Y25" s="283"/>
      <c r="Z25" t="e">
        <f>VLOOKUP(A25,#REF!,9,FALSE)</f>
        <v>#REF!</v>
      </c>
    </row>
    <row r="26" spans="1:26" ht="15.75" thickBot="1">
      <c r="A26" s="281" t="s">
        <v>396</v>
      </c>
      <c r="B26" s="104" t="s">
        <v>51</v>
      </c>
      <c r="C26" s="221">
        <v>45772</v>
      </c>
      <c r="D26" s="288"/>
      <c r="E26" s="275" t="s">
        <v>1286</v>
      </c>
      <c r="F26" s="288"/>
      <c r="G26" s="289" t="s">
        <v>1290</v>
      </c>
      <c r="H26" s="236"/>
      <c r="I26" s="236"/>
      <c r="J26" s="45"/>
      <c r="K26" s="210"/>
      <c r="L26" s="210"/>
      <c r="M26" s="210"/>
      <c r="N26" s="290"/>
      <c r="O26" s="291"/>
      <c r="P26" s="280" t="s">
        <v>1304</v>
      </c>
      <c r="Q26" s="281" t="s">
        <v>65</v>
      </c>
      <c r="R26" s="133" t="s">
        <v>1339</v>
      </c>
      <c r="S26" s="133"/>
      <c r="T26" s="282"/>
      <c r="U26" s="283"/>
      <c r="V26" s="283"/>
      <c r="W26" s="283"/>
      <c r="X26" s="283"/>
      <c r="Y26" s="283"/>
      <c r="Z26" t="e">
        <f>VLOOKUP(A26,#REF!,9,FALSE)</f>
        <v>#REF!</v>
      </c>
    </row>
    <row r="27" spans="1:26" ht="15.75" thickBot="1">
      <c r="A27" s="281" t="s">
        <v>400</v>
      </c>
      <c r="B27" s="104" t="s">
        <v>51</v>
      </c>
      <c r="C27" s="221">
        <v>45772</v>
      </c>
      <c r="D27" s="288"/>
      <c r="E27" s="275" t="s">
        <v>1286</v>
      </c>
      <c r="F27" s="288"/>
      <c r="G27" s="289" t="s">
        <v>1290</v>
      </c>
      <c r="H27" s="236"/>
      <c r="I27" s="236"/>
      <c r="J27" s="45"/>
      <c r="K27" s="210"/>
      <c r="L27" s="210"/>
      <c r="M27" s="210"/>
      <c r="N27" s="290"/>
      <c r="O27" s="291"/>
      <c r="P27" s="280" t="s">
        <v>1304</v>
      </c>
      <c r="Q27" s="281" t="s">
        <v>65</v>
      </c>
      <c r="R27" s="133" t="s">
        <v>1339</v>
      </c>
      <c r="S27" s="133"/>
      <c r="T27" s="282"/>
      <c r="U27" s="283"/>
      <c r="V27" s="283"/>
      <c r="W27" s="283"/>
      <c r="X27" s="283"/>
      <c r="Y27" s="283"/>
      <c r="Z27" t="e">
        <f>VLOOKUP(A27,#REF!,9,FALSE)</f>
        <v>#REF!</v>
      </c>
    </row>
    <row r="28" spans="1:26" ht="70.150000000000006" customHeight="1" thickBot="1">
      <c r="A28" s="231" t="s">
        <v>1306</v>
      </c>
      <c r="B28" s="238"/>
      <c r="C28" s="237"/>
      <c r="D28" s="288"/>
      <c r="E28" s="275" t="s">
        <v>1286</v>
      </c>
      <c r="F28" s="288"/>
      <c r="G28" s="289" t="s">
        <v>1290</v>
      </c>
      <c r="H28" s="236"/>
      <c r="I28" s="236"/>
      <c r="J28" s="236"/>
      <c r="K28" s="235"/>
      <c r="L28" s="235"/>
      <c r="M28" s="235"/>
      <c r="N28" s="290"/>
      <c r="O28" s="291"/>
      <c r="P28" s="280" t="s">
        <v>1304</v>
      </c>
      <c r="Q28" s="231" t="s">
        <v>65</v>
      </c>
      <c r="R28" s="133" t="s">
        <v>1339</v>
      </c>
      <c r="S28" s="234"/>
      <c r="T28" s="233"/>
      <c r="U28" s="232"/>
      <c r="V28" s="232"/>
      <c r="W28" s="232"/>
      <c r="X28" s="232"/>
      <c r="Y28" s="294" t="s">
        <v>1346</v>
      </c>
      <c r="Z28" t="e">
        <f>VLOOKUP(A28,#REF!,9,FALSE)</f>
        <v>#REF!</v>
      </c>
    </row>
    <row r="29" spans="1:26" s="220" customFormat="1" ht="69.599999999999994" customHeight="1" thickBot="1">
      <c r="A29" s="231" t="s">
        <v>1309</v>
      </c>
      <c r="B29" s="238" t="e">
        <v>#N/A</v>
      </c>
      <c r="C29" s="237" t="e">
        <v>#N/A</v>
      </c>
      <c r="D29" s="288"/>
      <c r="E29" s="275" t="s">
        <v>1286</v>
      </c>
      <c r="F29" s="288"/>
      <c r="G29" s="289" t="s">
        <v>1290</v>
      </c>
      <c r="H29" s="236"/>
      <c r="I29" s="236"/>
      <c r="J29" s="236"/>
      <c r="K29" s="235"/>
      <c r="L29" s="235"/>
      <c r="M29" s="235"/>
      <c r="N29" s="290"/>
      <c r="O29" s="291"/>
      <c r="P29" s="280"/>
      <c r="Q29" s="226" t="s">
        <v>65</v>
      </c>
      <c r="R29" s="133" t="s">
        <v>1339</v>
      </c>
      <c r="S29" s="234"/>
      <c r="T29" s="233"/>
      <c r="U29" s="232"/>
      <c r="V29" s="232"/>
      <c r="W29" s="232"/>
      <c r="X29" s="232"/>
      <c r="Y29" s="232" t="s">
        <v>1346</v>
      </c>
      <c r="Z29" t="e">
        <f>VLOOKUP(A29,#REF!,9,FALSE)</f>
        <v>#REF!</v>
      </c>
    </row>
    <row r="30" spans="1:26" ht="15.75" thickBot="1">
      <c r="A30" s="281" t="s">
        <v>562</v>
      </c>
      <c r="B30" s="104" t="s">
        <v>51</v>
      </c>
      <c r="C30" s="221">
        <v>45772</v>
      </c>
      <c r="D30" s="288"/>
      <c r="E30" s="275" t="s">
        <v>1286</v>
      </c>
      <c r="F30" s="288"/>
      <c r="G30" s="289" t="s">
        <v>1312</v>
      </c>
      <c r="H30" s="236"/>
      <c r="I30" s="236"/>
      <c r="J30" s="45"/>
      <c r="K30" s="210"/>
      <c r="L30" s="210"/>
      <c r="M30" s="210"/>
      <c r="N30" s="290"/>
      <c r="O30" s="291"/>
      <c r="P30" s="280"/>
      <c r="Q30" s="281" t="s">
        <v>1312</v>
      </c>
      <c r="R30" s="133" t="s">
        <v>1339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1286</v>
      </c>
      <c r="F31" s="295"/>
      <c r="G31" s="296" t="s">
        <v>1312</v>
      </c>
      <c r="H31" s="228"/>
      <c r="I31" s="228"/>
      <c r="J31" s="242"/>
      <c r="K31" s="243"/>
      <c r="L31" s="243"/>
      <c r="M31" s="243"/>
      <c r="N31" s="228"/>
      <c r="O31" s="297"/>
      <c r="P31" s="280"/>
      <c r="Q31" s="239" t="s">
        <v>1312</v>
      </c>
      <c r="R31" s="133" t="s">
        <v>1339</v>
      </c>
      <c r="S31" s="244"/>
      <c r="T31" s="245"/>
      <c r="U31" s="246"/>
      <c r="V31" s="246"/>
      <c r="W31" s="246"/>
      <c r="X31" s="246"/>
      <c r="Y31" s="246" t="s">
        <v>1347</v>
      </c>
      <c r="Z31" t="e">
        <f>VLOOKUP(A31,#REF!,9,FALSE)</f>
        <v>#REF!</v>
      </c>
    </row>
    <row r="32" spans="1:26" ht="15.75" thickBot="1">
      <c r="A32" s="281" t="s">
        <v>636</v>
      </c>
      <c r="B32" s="104" t="s">
        <v>51</v>
      </c>
      <c r="C32" s="221">
        <v>45772</v>
      </c>
      <c r="D32" s="288"/>
      <c r="E32" s="275" t="s">
        <v>1286</v>
      </c>
      <c r="F32" s="288"/>
      <c r="G32" s="289" t="s">
        <v>1312</v>
      </c>
      <c r="H32" s="236"/>
      <c r="I32" s="236"/>
      <c r="J32" s="45"/>
      <c r="K32" s="210"/>
      <c r="L32" s="210"/>
      <c r="M32" s="210"/>
      <c r="N32" s="290"/>
      <c r="O32" s="291"/>
      <c r="P32" s="280"/>
      <c r="Q32" s="281" t="s">
        <v>1312</v>
      </c>
      <c r="R32" s="133" t="s">
        <v>1339</v>
      </c>
      <c r="S32" s="133"/>
      <c r="T32" s="282"/>
      <c r="U32" s="283"/>
      <c r="V32" s="283"/>
      <c r="W32" s="283"/>
      <c r="X32" s="283"/>
      <c r="Y32" s="283"/>
      <c r="Z32" t="e">
        <f>VLOOKUP(A32,#REF!,9,FALSE)</f>
        <v>#REF!</v>
      </c>
    </row>
    <row r="33" spans="1:26" ht="15.75" thickBot="1">
      <c r="A33" s="281" t="s">
        <v>555</v>
      </c>
      <c r="B33" s="104" t="s">
        <v>51</v>
      </c>
      <c r="C33" s="221">
        <v>45831</v>
      </c>
      <c r="D33" s="288"/>
      <c r="E33" s="275" t="s">
        <v>1286</v>
      </c>
      <c r="F33" s="288"/>
      <c r="G33" s="289" t="s">
        <v>1290</v>
      </c>
      <c r="H33" s="236"/>
      <c r="I33" s="236"/>
      <c r="J33" s="45"/>
      <c r="K33" s="210"/>
      <c r="L33" s="210"/>
      <c r="M33" s="210"/>
      <c r="N33" s="290"/>
      <c r="O33" s="291"/>
      <c r="P33" s="280"/>
      <c r="Q33" s="231" t="s">
        <v>65</v>
      </c>
      <c r="R33" s="133" t="s">
        <v>1339</v>
      </c>
      <c r="S33" s="133"/>
      <c r="T33" s="282"/>
      <c r="U33" s="283"/>
      <c r="V33" s="283"/>
      <c r="W33" s="283"/>
      <c r="X33" s="283"/>
      <c r="Y33" s="283"/>
      <c r="Z33" t="e">
        <f>VLOOKUP(A33,#REF!,9,FALSE)</f>
        <v>#REF!</v>
      </c>
    </row>
    <row r="34" spans="1:26" ht="15.75" thickBot="1">
      <c r="A34" s="281" t="s">
        <v>549</v>
      </c>
      <c r="B34" s="104" t="s">
        <v>51</v>
      </c>
      <c r="C34" s="221">
        <v>45831</v>
      </c>
      <c r="D34" s="288"/>
      <c r="E34" s="275" t="s">
        <v>1286</v>
      </c>
      <c r="F34" s="288"/>
      <c r="G34" s="289" t="s">
        <v>1290</v>
      </c>
      <c r="H34" s="236"/>
      <c r="I34" s="236"/>
      <c r="J34" s="45"/>
      <c r="K34" s="210"/>
      <c r="L34" s="210"/>
      <c r="M34" s="210"/>
      <c r="N34" s="290"/>
      <c r="O34" s="291"/>
      <c r="P34" s="280"/>
      <c r="Q34" s="281" t="s">
        <v>65</v>
      </c>
      <c r="R34" s="133" t="s">
        <v>1339</v>
      </c>
      <c r="S34" s="133"/>
      <c r="T34" s="282"/>
      <c r="U34" s="283"/>
      <c r="V34" s="283"/>
      <c r="W34" s="283"/>
      <c r="X34" s="283"/>
      <c r="Y34" s="283"/>
      <c r="Z34" t="e">
        <f>VLOOKUP(A34,#REF!,9,FALSE)</f>
        <v>#REF!</v>
      </c>
    </row>
    <row r="35" spans="1:26" ht="15.75" thickBot="1">
      <c r="A35" s="281" t="s">
        <v>551</v>
      </c>
      <c r="B35" s="104" t="s">
        <v>51</v>
      </c>
      <c r="C35" s="221">
        <v>45831</v>
      </c>
      <c r="D35" s="288"/>
      <c r="E35" s="275" t="s">
        <v>1286</v>
      </c>
      <c r="F35" s="288"/>
      <c r="G35" s="289" t="s">
        <v>1290</v>
      </c>
      <c r="H35" s="236"/>
      <c r="I35" s="236"/>
      <c r="J35" s="45"/>
      <c r="K35" s="210"/>
      <c r="L35" s="210"/>
      <c r="M35" s="210"/>
      <c r="N35" s="290"/>
      <c r="O35" s="291"/>
      <c r="P35" s="280"/>
      <c r="Q35" s="281" t="s">
        <v>65</v>
      </c>
      <c r="R35" s="133" t="s">
        <v>1339</v>
      </c>
      <c r="S35" s="133"/>
      <c r="T35" s="282"/>
      <c r="U35" s="283"/>
      <c r="V35" s="283"/>
      <c r="W35" s="283"/>
      <c r="X35" s="283"/>
      <c r="Y35" s="283"/>
      <c r="Z35" t="e">
        <f>VLOOKUP(A35,#REF!,9,FALSE)</f>
        <v>#REF!</v>
      </c>
    </row>
    <row r="36" spans="1:26" ht="15.75" thickBot="1">
      <c r="A36" s="281" t="s">
        <v>547</v>
      </c>
      <c r="B36" s="104" t="s">
        <v>51</v>
      </c>
      <c r="C36" s="221">
        <v>45772</v>
      </c>
      <c r="D36" s="288"/>
      <c r="E36" s="275" t="s">
        <v>1286</v>
      </c>
      <c r="F36" s="288"/>
      <c r="G36" s="289" t="s">
        <v>1312</v>
      </c>
      <c r="H36" s="236"/>
      <c r="I36" s="236"/>
      <c r="J36" s="45"/>
      <c r="K36" s="210"/>
      <c r="L36" s="210"/>
      <c r="M36" s="210"/>
      <c r="N36" s="290"/>
      <c r="O36" s="291"/>
      <c r="P36" s="280"/>
      <c r="Q36" s="281" t="s">
        <v>1312</v>
      </c>
      <c r="R36" s="133" t="s">
        <v>1339</v>
      </c>
      <c r="S36" s="133"/>
      <c r="T36" s="282"/>
      <c r="U36" s="283"/>
      <c r="V36" s="283"/>
      <c r="W36" s="283"/>
      <c r="X36" s="283"/>
      <c r="Y36" s="283"/>
      <c r="Z36" t="e">
        <f>VLOOKUP(A36,#REF!,9,FALSE)</f>
        <v>#REF!</v>
      </c>
    </row>
    <row r="37" spans="1:26" ht="15.75" thickBot="1">
      <c r="A37" s="281" t="s">
        <v>557</v>
      </c>
      <c r="B37" s="104" t="s">
        <v>51</v>
      </c>
      <c r="C37" s="221">
        <v>45831</v>
      </c>
      <c r="D37" s="288"/>
      <c r="E37" s="275" t="s">
        <v>1286</v>
      </c>
      <c r="F37" s="288"/>
      <c r="G37" s="289" t="s">
        <v>1290</v>
      </c>
      <c r="H37" s="236"/>
      <c r="I37" s="236"/>
      <c r="J37" s="45"/>
      <c r="K37" s="210"/>
      <c r="L37" s="210"/>
      <c r="M37" s="210"/>
      <c r="N37" s="290"/>
      <c r="O37" s="291"/>
      <c r="P37" s="280"/>
      <c r="Q37" s="281" t="s">
        <v>65</v>
      </c>
      <c r="R37" s="133" t="s">
        <v>1339</v>
      </c>
      <c r="S37" s="133"/>
      <c r="T37" s="282"/>
      <c r="U37" s="283"/>
      <c r="V37" s="283"/>
      <c r="W37" s="283"/>
      <c r="X37" s="283"/>
      <c r="Y37" s="283"/>
      <c r="Z37" t="e">
        <f>VLOOKUP(A37,#REF!,9,FALSE)</f>
        <v>#REF!</v>
      </c>
    </row>
    <row r="38" spans="1:26" ht="15.75" thickBot="1">
      <c r="A38" s="281" t="s">
        <v>560</v>
      </c>
      <c r="B38" s="104" t="s">
        <v>51</v>
      </c>
      <c r="C38" s="221">
        <v>45831</v>
      </c>
      <c r="D38" s="288"/>
      <c r="E38" s="275" t="s">
        <v>1286</v>
      </c>
      <c r="F38" s="288"/>
      <c r="G38" s="289" t="s">
        <v>1290</v>
      </c>
      <c r="H38" s="236"/>
      <c r="I38" s="236"/>
      <c r="J38" s="45"/>
      <c r="K38" s="210"/>
      <c r="L38" s="210"/>
      <c r="M38" s="210"/>
      <c r="N38" s="290"/>
      <c r="O38" s="291"/>
      <c r="P38" s="280"/>
      <c r="Q38" s="281" t="s">
        <v>65</v>
      </c>
      <c r="R38" s="133" t="s">
        <v>1339</v>
      </c>
      <c r="S38" s="133"/>
      <c r="T38" s="282"/>
      <c r="U38" s="283"/>
      <c r="V38" s="283"/>
      <c r="W38" s="283"/>
      <c r="X38" s="283"/>
      <c r="Y38" s="283"/>
      <c r="Z38" t="e">
        <f>VLOOKUP(A38,#REF!,9,FALSE)</f>
        <v>#REF!</v>
      </c>
    </row>
    <row r="39" spans="1:26" s="222" customFormat="1" ht="70.150000000000006" customHeight="1" thickBot="1">
      <c r="A39" s="226" t="s">
        <v>1313</v>
      </c>
      <c r="B39" s="230" t="e">
        <v>#N/A</v>
      </c>
      <c r="C39" s="229" t="e">
        <v>#N/A</v>
      </c>
      <c r="D39" s="295"/>
      <c r="E39" s="275" t="s">
        <v>1286</v>
      </c>
      <c r="F39" s="295"/>
      <c r="G39" s="296" t="s">
        <v>1312</v>
      </c>
      <c r="H39" s="228"/>
      <c r="I39" s="228"/>
      <c r="J39" s="228"/>
      <c r="K39" s="227"/>
      <c r="L39" s="227"/>
      <c r="M39" s="227"/>
      <c r="N39" s="228"/>
      <c r="O39" s="297"/>
      <c r="P39" s="280"/>
      <c r="Q39" s="226" t="s">
        <v>1312</v>
      </c>
      <c r="R39" s="133" t="s">
        <v>1339</v>
      </c>
      <c r="S39" s="225"/>
      <c r="T39" s="224"/>
      <c r="U39" s="223"/>
      <c r="V39" s="223"/>
      <c r="W39" s="223"/>
      <c r="X39" s="223"/>
      <c r="Y39" s="223" t="s">
        <v>1346</v>
      </c>
      <c r="Z39" t="e">
        <f>VLOOKUP(A39,#REF!,9,FALSE)</f>
        <v>#REF!</v>
      </c>
    </row>
    <row r="40" spans="1:26" ht="15.75" thickBot="1">
      <c r="A40" s="281" t="s">
        <v>398</v>
      </c>
      <c r="B40" s="104" t="s">
        <v>51</v>
      </c>
      <c r="C40" s="221">
        <v>45831</v>
      </c>
      <c r="D40" s="288"/>
      <c r="E40" s="275" t="s">
        <v>1286</v>
      </c>
      <c r="F40" s="288"/>
      <c r="G40" s="289" t="s">
        <v>1290</v>
      </c>
      <c r="H40" s="236"/>
      <c r="I40" s="236"/>
      <c r="J40" s="45"/>
      <c r="K40" s="210"/>
      <c r="L40" s="210"/>
      <c r="M40" s="210"/>
      <c r="N40" s="290"/>
      <c r="O40" s="291"/>
      <c r="P40" s="280"/>
      <c r="Q40" s="281" t="s">
        <v>65</v>
      </c>
      <c r="R40" s="133" t="s">
        <v>1339</v>
      </c>
      <c r="S40" s="133"/>
      <c r="T40" s="282"/>
      <c r="U40" s="283"/>
      <c r="V40" s="283"/>
      <c r="W40" s="283"/>
      <c r="X40" s="283"/>
      <c r="Y40" s="283"/>
      <c r="Z40" t="e">
        <f>VLOOKUP(A40,#REF!,9,FALSE)</f>
        <v>#REF!</v>
      </c>
    </row>
    <row r="41" spans="1:26" ht="15.75" thickBot="1">
      <c r="A41" s="281" t="s">
        <v>110</v>
      </c>
      <c r="B41" s="104" t="s">
        <v>51</v>
      </c>
      <c r="C41" s="221">
        <v>45807</v>
      </c>
      <c r="D41" s="288"/>
      <c r="E41" s="275" t="s">
        <v>1337</v>
      </c>
      <c r="F41" s="288"/>
      <c r="G41" s="289" t="s">
        <v>1290</v>
      </c>
      <c r="H41" s="236"/>
      <c r="I41" s="236"/>
      <c r="J41" s="45"/>
      <c r="K41" s="210"/>
      <c r="L41" s="210"/>
      <c r="M41" s="210"/>
      <c r="N41" s="290"/>
      <c r="O41" s="291"/>
      <c r="P41" s="280" t="s">
        <v>1338</v>
      </c>
      <c r="Q41" s="281" t="s">
        <v>59</v>
      </c>
      <c r="R41" s="133" t="s">
        <v>1339</v>
      </c>
      <c r="S41" s="133"/>
      <c r="T41" s="282"/>
      <c r="U41" s="283"/>
      <c r="V41" s="283"/>
      <c r="W41" s="283"/>
      <c r="X41" s="283"/>
      <c r="Y41" s="283"/>
      <c r="Z41" t="e">
        <f>VLOOKUP(A41,#REF!,9,FALSE)</f>
        <v>#REF!</v>
      </c>
    </row>
    <row r="42" spans="1:26" ht="15.75" thickBot="1">
      <c r="A42" s="281" t="s">
        <v>108</v>
      </c>
      <c r="B42" s="104" t="s">
        <v>51</v>
      </c>
      <c r="C42" s="221">
        <v>45807</v>
      </c>
      <c r="D42" s="288"/>
      <c r="E42" s="275" t="s">
        <v>1337</v>
      </c>
      <c r="F42" s="288"/>
      <c r="G42" s="289" t="s">
        <v>1290</v>
      </c>
      <c r="H42" s="236"/>
      <c r="I42" s="236"/>
      <c r="J42" s="45"/>
      <c r="K42" s="210"/>
      <c r="L42" s="210"/>
      <c r="M42" s="210"/>
      <c r="N42" s="290"/>
      <c r="O42" s="291"/>
      <c r="P42" s="280" t="s">
        <v>1338</v>
      </c>
      <c r="Q42" s="281" t="s">
        <v>65</v>
      </c>
      <c r="R42" s="133" t="s">
        <v>1339</v>
      </c>
      <c r="S42" s="133"/>
      <c r="T42" s="282"/>
      <c r="U42" s="283"/>
      <c r="V42" s="283"/>
      <c r="W42" s="283"/>
      <c r="X42" s="283"/>
      <c r="Y42" s="283"/>
      <c r="Z42" t="e">
        <f>VLOOKUP(A42,#REF!,9,FALSE)</f>
        <v>#REF!</v>
      </c>
    </row>
    <row r="43" spans="1:26" ht="15.75" thickBot="1">
      <c r="A43" s="281" t="s">
        <v>106</v>
      </c>
      <c r="B43" s="104" t="s">
        <v>51</v>
      </c>
      <c r="C43" s="221">
        <v>45807</v>
      </c>
      <c r="D43" s="288"/>
      <c r="E43" s="275" t="s">
        <v>1337</v>
      </c>
      <c r="F43" s="288"/>
      <c r="G43" s="289" t="s">
        <v>1290</v>
      </c>
      <c r="H43" s="236"/>
      <c r="I43" s="236"/>
      <c r="J43" s="45"/>
      <c r="K43" s="210"/>
      <c r="L43" s="210"/>
      <c r="M43" s="210"/>
      <c r="N43" s="290"/>
      <c r="O43" s="291"/>
      <c r="P43" s="280" t="s">
        <v>1338</v>
      </c>
      <c r="Q43" s="281" t="s">
        <v>59</v>
      </c>
      <c r="R43" s="133" t="s">
        <v>1339</v>
      </c>
      <c r="S43" s="133"/>
      <c r="T43" s="282"/>
      <c r="U43" s="283"/>
      <c r="V43" s="283"/>
      <c r="W43" s="283"/>
      <c r="X43" s="283"/>
      <c r="Y43" s="283"/>
      <c r="Z43" t="e">
        <f>VLOOKUP(A43,#REF!,9,FALSE)</f>
        <v>#REF!</v>
      </c>
    </row>
    <row r="44" spans="1:26" ht="15.75" thickBot="1">
      <c r="A44" s="281" t="s">
        <v>103</v>
      </c>
      <c r="B44" s="104" t="s">
        <v>51</v>
      </c>
      <c r="C44" s="221">
        <v>45807</v>
      </c>
      <c r="D44" s="288"/>
      <c r="E44" s="275" t="s">
        <v>1337</v>
      </c>
      <c r="F44" s="288"/>
      <c r="G44" s="289" t="s">
        <v>1290</v>
      </c>
      <c r="H44" s="236"/>
      <c r="I44" s="236"/>
      <c r="J44" s="45"/>
      <c r="K44" s="210"/>
      <c r="L44" s="210"/>
      <c r="M44" s="210"/>
      <c r="N44" s="290"/>
      <c r="O44" s="291"/>
      <c r="P44" s="280" t="s">
        <v>1298</v>
      </c>
      <c r="Q44" s="281" t="s">
        <v>65</v>
      </c>
      <c r="R44" s="133" t="s">
        <v>1339</v>
      </c>
      <c r="S44" s="133"/>
      <c r="T44" s="282"/>
      <c r="U44" s="283"/>
      <c r="V44" s="283"/>
      <c r="W44" s="283"/>
      <c r="X44" s="283"/>
      <c r="Y44" s="283"/>
      <c r="Z44" t="e">
        <f>VLOOKUP(A44,#REF!,9,FALSE)</f>
        <v>#REF!</v>
      </c>
    </row>
    <row r="45" spans="1:26" ht="15.75" thickBot="1">
      <c r="A45" s="349" t="s">
        <v>450</v>
      </c>
      <c r="B45" s="104" t="s">
        <v>51</v>
      </c>
      <c r="C45" s="221">
        <v>45807</v>
      </c>
      <c r="D45" s="288"/>
      <c r="E45" s="275" t="s">
        <v>1286</v>
      </c>
      <c r="F45" s="288"/>
      <c r="G45" s="289" t="s">
        <v>1290</v>
      </c>
      <c r="H45" s="236"/>
      <c r="I45" s="236"/>
      <c r="J45" s="45"/>
      <c r="K45" s="210"/>
      <c r="L45" s="210"/>
      <c r="M45" s="210"/>
      <c r="N45" s="290"/>
      <c r="O45" s="291"/>
      <c r="P45" s="280"/>
      <c r="Q45" s="281" t="s">
        <v>59</v>
      </c>
      <c r="R45" s="133" t="s">
        <v>1339</v>
      </c>
      <c r="S45" s="133"/>
      <c r="T45" s="282"/>
      <c r="U45" s="283"/>
      <c r="V45" s="283"/>
      <c r="W45" s="283"/>
      <c r="X45" s="283"/>
      <c r="Y45" s="283"/>
      <c r="Z45" t="e">
        <f>VLOOKUP(A45,#REF!,9,FALSE)</f>
        <v>#REF!</v>
      </c>
    </row>
    <row r="46" spans="1:26" ht="15.75" thickBot="1">
      <c r="A46" s="298" t="s">
        <v>452</v>
      </c>
      <c r="B46" s="104" t="s">
        <v>51</v>
      </c>
      <c r="C46" s="221">
        <v>45807</v>
      </c>
      <c r="D46" s="288"/>
      <c r="E46" s="275" t="s">
        <v>1286</v>
      </c>
      <c r="F46" s="288"/>
      <c r="G46" s="296" t="s">
        <v>1290</v>
      </c>
      <c r="H46" s="236"/>
      <c r="I46" s="236"/>
      <c r="J46" s="45"/>
      <c r="K46" s="210"/>
      <c r="L46" s="210"/>
      <c r="M46" s="210"/>
      <c r="N46" s="290"/>
      <c r="O46" s="291"/>
      <c r="P46" s="280"/>
      <c r="Q46" s="281" t="s">
        <v>59</v>
      </c>
      <c r="R46" s="133" t="s">
        <v>1339</v>
      </c>
      <c r="S46" s="133"/>
      <c r="T46" s="282"/>
      <c r="U46" s="283"/>
      <c r="V46" s="283"/>
      <c r="W46" s="283"/>
      <c r="X46" s="283"/>
      <c r="Y46" s="283"/>
      <c r="Z46" t="e">
        <f>VLOOKUP(A46,#REF!,9,FALSE)</f>
        <v>#REF!</v>
      </c>
    </row>
    <row r="47" spans="1:26" ht="15.75" thickBot="1">
      <c r="A47" s="299" t="s">
        <v>1310</v>
      </c>
      <c r="B47" s="104" t="s">
        <v>51</v>
      </c>
      <c r="C47" s="221">
        <v>45807</v>
      </c>
      <c r="D47" s="288"/>
      <c r="E47" s="275" t="s">
        <v>1286</v>
      </c>
      <c r="F47" s="288"/>
      <c r="G47" s="289" t="s">
        <v>1290</v>
      </c>
      <c r="H47" s="236"/>
      <c r="I47" s="236"/>
      <c r="J47" s="45"/>
      <c r="K47" s="210"/>
      <c r="L47" s="210"/>
      <c r="M47" s="210"/>
      <c r="N47" s="290"/>
      <c r="O47" s="291"/>
      <c r="P47" s="280" t="s">
        <v>1301</v>
      </c>
      <c r="Q47" s="281" t="s">
        <v>59</v>
      </c>
      <c r="R47" s="133" t="s">
        <v>1342</v>
      </c>
      <c r="S47" s="133"/>
      <c r="T47" s="282"/>
      <c r="U47" s="283"/>
      <c r="V47" s="283"/>
      <c r="W47" s="283"/>
      <c r="X47" s="283"/>
      <c r="Y47" s="283"/>
      <c r="Z47" t="e">
        <f>VLOOKUP(A47,#REF!,9,FALSE)</f>
        <v>#REF!</v>
      </c>
    </row>
    <row r="48" spans="1:26" ht="15.75" thickBot="1">
      <c r="A48" s="298" t="s">
        <v>495</v>
      </c>
      <c r="B48" s="104" t="s">
        <v>51</v>
      </c>
      <c r="C48" s="221">
        <v>45807</v>
      </c>
      <c r="D48" s="288"/>
      <c r="E48" s="275" t="s">
        <v>1286</v>
      </c>
      <c r="F48" s="288"/>
      <c r="G48" s="296" t="s">
        <v>1312</v>
      </c>
      <c r="H48" s="236"/>
      <c r="I48" s="236"/>
      <c r="J48" s="45"/>
      <c r="K48" s="210"/>
      <c r="L48" s="210"/>
      <c r="M48" s="210"/>
      <c r="N48" s="290"/>
      <c r="O48" s="291"/>
      <c r="P48" s="280" t="s">
        <v>1348</v>
      </c>
      <c r="Q48" s="281" t="s">
        <v>1312</v>
      </c>
      <c r="R48" s="133" t="s">
        <v>1339</v>
      </c>
      <c r="S48" s="133"/>
      <c r="T48" s="282"/>
      <c r="U48" s="283"/>
      <c r="V48" s="283"/>
      <c r="W48" s="283"/>
      <c r="X48" s="283"/>
      <c r="Y48" s="283"/>
      <c r="Z48" t="e">
        <f>VLOOKUP(A48,#REF!,9,FALSE)</f>
        <v>#REF!</v>
      </c>
    </row>
    <row r="49" spans="1:26" ht="15.75" thickBot="1">
      <c r="A49" s="298" t="s">
        <v>489</v>
      </c>
      <c r="B49" s="104" t="s">
        <v>116</v>
      </c>
      <c r="C49" s="221">
        <v>45772</v>
      </c>
      <c r="D49" s="288"/>
      <c r="E49" s="275" t="s">
        <v>1286</v>
      </c>
      <c r="F49" s="288"/>
      <c r="G49" s="296" t="s">
        <v>1312</v>
      </c>
      <c r="H49" s="236"/>
      <c r="I49" s="236"/>
      <c r="J49" s="45"/>
      <c r="K49" s="210"/>
      <c r="L49" s="210"/>
      <c r="M49" s="210"/>
      <c r="N49" s="290"/>
      <c r="O49" s="291"/>
      <c r="P49" s="280" t="s">
        <v>1348</v>
      </c>
      <c r="Q49" s="281" t="s">
        <v>1312</v>
      </c>
      <c r="R49" s="133" t="s">
        <v>1339</v>
      </c>
      <c r="S49" s="133"/>
      <c r="T49" s="282"/>
      <c r="U49" s="283"/>
      <c r="V49" s="283"/>
      <c r="W49" s="283"/>
      <c r="X49" s="283"/>
      <c r="Y49" s="283"/>
      <c r="Z49" t="e">
        <f>VLOOKUP(A49,#REF!,9,FALSE)</f>
        <v>#REF!</v>
      </c>
    </row>
    <row r="50" spans="1:26" ht="15.75" thickBot="1">
      <c r="A50" s="298" t="s">
        <v>487</v>
      </c>
      <c r="B50" s="104" t="s">
        <v>116</v>
      </c>
      <c r="C50" s="221">
        <v>45772</v>
      </c>
      <c r="D50" s="288"/>
      <c r="E50" s="275" t="s">
        <v>1286</v>
      </c>
      <c r="F50" s="288"/>
      <c r="G50" s="296" t="s">
        <v>1312</v>
      </c>
      <c r="H50" s="236"/>
      <c r="I50" s="236"/>
      <c r="J50" s="45"/>
      <c r="K50" s="210"/>
      <c r="L50" s="210"/>
      <c r="M50" s="210"/>
      <c r="N50" s="290"/>
      <c r="O50" s="291"/>
      <c r="P50" s="280" t="s">
        <v>1348</v>
      </c>
      <c r="Q50" s="281" t="s">
        <v>1312</v>
      </c>
      <c r="R50" s="133" t="s">
        <v>1339</v>
      </c>
      <c r="S50" s="133"/>
      <c r="T50" s="282"/>
      <c r="U50" s="283"/>
      <c r="V50" s="283"/>
      <c r="W50" s="283"/>
      <c r="X50" s="283"/>
      <c r="Y50" s="283"/>
      <c r="Z50" t="e">
        <f>VLOOKUP(A50,#REF!,9,FALSE)</f>
        <v>#REF!</v>
      </c>
    </row>
    <row r="51" spans="1:26" ht="15.75" thickBot="1">
      <c r="A51" s="298" t="s">
        <v>493</v>
      </c>
      <c r="B51" s="104" t="e">
        <v>#N/A</v>
      </c>
      <c r="C51" s="221" t="e">
        <v>#N/A</v>
      </c>
      <c r="D51" s="288"/>
      <c r="E51" s="275" t="s">
        <v>1286</v>
      </c>
      <c r="F51" s="288"/>
      <c r="G51" s="296" t="s">
        <v>1312</v>
      </c>
      <c r="H51" s="236"/>
      <c r="I51" s="236"/>
      <c r="J51" s="45"/>
      <c r="K51" s="210"/>
      <c r="L51" s="210"/>
      <c r="M51" s="210"/>
      <c r="N51" s="290"/>
      <c r="O51" s="291"/>
      <c r="P51" s="280" t="s">
        <v>1348</v>
      </c>
      <c r="Q51" s="281" t="s">
        <v>1312</v>
      </c>
      <c r="R51" s="133" t="s">
        <v>1339</v>
      </c>
      <c r="S51" s="133"/>
      <c r="T51" s="282"/>
      <c r="U51" s="283"/>
      <c r="V51" s="283"/>
      <c r="W51" s="283"/>
      <c r="X51" s="283"/>
      <c r="Y51" s="283"/>
      <c r="Z51" t="e">
        <f>VLOOKUP(A51,#REF!,9,FALSE)</f>
        <v>#REF!</v>
      </c>
    </row>
    <row r="52" spans="1:26" ht="13.9" customHeight="1" thickBot="1">
      <c r="A52" s="298" t="s">
        <v>469</v>
      </c>
      <c r="B52" s="104" t="s">
        <v>116</v>
      </c>
      <c r="C52" s="221">
        <v>45925</v>
      </c>
      <c r="D52" s="288"/>
      <c r="E52" s="275" t="s">
        <v>1337</v>
      </c>
      <c r="F52" s="288"/>
      <c r="G52" s="289" t="s">
        <v>1290</v>
      </c>
      <c r="H52" s="236"/>
      <c r="I52" s="236"/>
      <c r="J52" s="45"/>
      <c r="K52" s="210"/>
      <c r="L52" s="210"/>
      <c r="M52" s="210"/>
      <c r="N52" s="290"/>
      <c r="O52" s="291"/>
      <c r="P52" s="280" t="s">
        <v>1338</v>
      </c>
      <c r="Q52" s="281" t="s">
        <v>65</v>
      </c>
      <c r="R52" s="133" t="s">
        <v>1339</v>
      </c>
      <c r="S52" s="133"/>
      <c r="T52" s="282"/>
      <c r="U52" s="283"/>
      <c r="V52" s="283"/>
      <c r="W52" s="283"/>
      <c r="X52" s="283"/>
      <c r="Y52" s="283"/>
      <c r="Z52" t="e">
        <f>VLOOKUP(A52,#REF!,9,FALSE)</f>
        <v>#REF!</v>
      </c>
    </row>
    <row r="53" spans="1:26" ht="15.75" thickBot="1">
      <c r="A53" s="298" t="s">
        <v>471</v>
      </c>
      <c r="B53" s="104" t="s">
        <v>116</v>
      </c>
      <c r="C53" s="221">
        <v>45925</v>
      </c>
      <c r="D53" s="288"/>
      <c r="E53" s="275" t="s">
        <v>1337</v>
      </c>
      <c r="F53" s="288"/>
      <c r="G53" s="289" t="s">
        <v>1290</v>
      </c>
      <c r="H53" s="236"/>
      <c r="I53" s="236"/>
      <c r="J53" s="45"/>
      <c r="K53" s="210"/>
      <c r="L53" s="210"/>
      <c r="M53" s="210"/>
      <c r="N53" s="290"/>
      <c r="O53" s="291"/>
      <c r="P53" s="280" t="s">
        <v>1338</v>
      </c>
      <c r="Q53" s="281" t="s">
        <v>65</v>
      </c>
      <c r="R53" s="133" t="s">
        <v>1339</v>
      </c>
      <c r="S53" s="133"/>
      <c r="T53" s="282"/>
      <c r="U53" s="283"/>
      <c r="V53" s="283"/>
      <c r="W53" s="283"/>
      <c r="X53" s="283"/>
      <c r="Y53" s="283"/>
      <c r="Z53" t="e">
        <f>VLOOKUP(A53,#REF!,9,FALSE)</f>
        <v>#REF!</v>
      </c>
    </row>
    <row r="54" spans="1:26" ht="15.75" thickBot="1">
      <c r="A54" s="298" t="s">
        <v>467</v>
      </c>
      <c r="B54" s="104" t="s">
        <v>116</v>
      </c>
      <c r="C54" s="221">
        <v>45925</v>
      </c>
      <c r="D54" s="288"/>
      <c r="E54" s="275" t="s">
        <v>1337</v>
      </c>
      <c r="F54" s="288"/>
      <c r="G54" s="289" t="s">
        <v>1290</v>
      </c>
      <c r="H54" s="236"/>
      <c r="I54" s="236"/>
      <c r="J54" s="45"/>
      <c r="K54" s="210"/>
      <c r="L54" s="210"/>
      <c r="M54" s="210"/>
      <c r="N54" s="290"/>
      <c r="O54" s="291"/>
      <c r="P54" s="280" t="s">
        <v>1338</v>
      </c>
      <c r="Q54" s="281" t="s">
        <v>65</v>
      </c>
      <c r="R54" s="133" t="s">
        <v>1339</v>
      </c>
      <c r="S54" s="133"/>
      <c r="T54" s="282"/>
      <c r="U54" s="283"/>
      <c r="V54" s="283"/>
      <c r="W54" s="283"/>
      <c r="X54" s="283"/>
      <c r="Y54" s="283"/>
      <c r="Z54" t="e">
        <f>VLOOKUP(A54,#REF!,9,FALSE)</f>
        <v>#REF!</v>
      </c>
    </row>
    <row r="55" spans="1:26" ht="15.75" thickBot="1">
      <c r="A55" s="298" t="s">
        <v>505</v>
      </c>
      <c r="B55" s="104" t="s">
        <v>116</v>
      </c>
      <c r="C55" s="221">
        <v>45862</v>
      </c>
      <c r="D55" s="288"/>
      <c r="E55" s="275" t="s">
        <v>1337</v>
      </c>
      <c r="F55" s="288"/>
      <c r="G55" s="289" t="s">
        <v>1290</v>
      </c>
      <c r="H55" s="236"/>
      <c r="I55" s="236"/>
      <c r="J55" s="45"/>
      <c r="K55" s="210"/>
      <c r="L55" s="210"/>
      <c r="M55" s="210"/>
      <c r="N55" s="290"/>
      <c r="O55" s="291"/>
      <c r="P55" s="280" t="s">
        <v>1301</v>
      </c>
      <c r="Q55" s="281" t="s">
        <v>59</v>
      </c>
      <c r="R55" s="133" t="s">
        <v>1342</v>
      </c>
      <c r="S55" s="133"/>
      <c r="T55" s="282"/>
      <c r="U55" s="283"/>
      <c r="V55" s="283"/>
      <c r="W55" s="283"/>
      <c r="X55" s="283"/>
      <c r="Y55" s="283"/>
      <c r="Z55" t="e">
        <f>VLOOKUP(A55,#REF!,9,FALSE)</f>
        <v>#REF!</v>
      </c>
    </row>
    <row r="56" spans="1:26" ht="15.75" thickBot="1">
      <c r="A56" s="298" t="s">
        <v>1349</v>
      </c>
      <c r="B56" s="104"/>
      <c r="C56" s="221" t="e">
        <v>#N/A</v>
      </c>
      <c r="D56" s="288"/>
      <c r="E56" s="275" t="s">
        <v>1337</v>
      </c>
      <c r="F56" s="288"/>
      <c r="G56" s="289" t="s">
        <v>1290</v>
      </c>
      <c r="H56" s="236"/>
      <c r="I56" s="236"/>
      <c r="J56" s="45"/>
      <c r="K56" s="210"/>
      <c r="L56" s="210"/>
      <c r="M56" s="210"/>
      <c r="N56" s="290"/>
      <c r="O56" s="291"/>
      <c r="P56" s="280" t="s">
        <v>1350</v>
      </c>
      <c r="Q56" s="281" t="s">
        <v>59</v>
      </c>
      <c r="R56" s="133" t="s">
        <v>1342</v>
      </c>
      <c r="S56" s="133"/>
      <c r="T56" s="282"/>
      <c r="U56" s="283"/>
      <c r="V56" s="283"/>
      <c r="W56" s="283"/>
      <c r="X56" s="283"/>
      <c r="Y56" s="283"/>
      <c r="Z56" t="e">
        <f>VLOOKUP(A56,#REF!,9,FALSE)</f>
        <v>#REF!</v>
      </c>
    </row>
    <row r="57" spans="1:26" ht="15.75" thickBot="1">
      <c r="A57" s="165" t="s">
        <v>1351</v>
      </c>
      <c r="B57" s="104" t="s">
        <v>116</v>
      </c>
      <c r="C57" s="300">
        <v>45787</v>
      </c>
      <c r="D57" s="288"/>
      <c r="E57" s="275" t="s">
        <v>1337</v>
      </c>
      <c r="F57" s="288"/>
      <c r="G57" s="289" t="s">
        <v>1290</v>
      </c>
      <c r="H57" s="236"/>
      <c r="I57" s="236"/>
      <c r="J57" s="45"/>
      <c r="K57" s="210"/>
      <c r="L57" s="210"/>
      <c r="M57" s="210"/>
      <c r="N57" s="290"/>
      <c r="O57" s="291"/>
      <c r="P57" s="280" t="s">
        <v>1301</v>
      </c>
      <c r="Q57" s="281" t="s">
        <v>1352</v>
      </c>
      <c r="R57" s="133" t="s">
        <v>1342</v>
      </c>
      <c r="S57" s="133"/>
      <c r="T57" s="282"/>
      <c r="U57" s="283"/>
      <c r="V57" s="283"/>
      <c r="W57" s="283"/>
      <c r="X57" s="283"/>
      <c r="Y57" s="283"/>
      <c r="Z57" t="e">
        <f>VLOOKUP(A57,#REF!,9,FALSE)</f>
        <v>#REF!</v>
      </c>
    </row>
    <row r="58" spans="1:26" ht="15.75" thickBot="1">
      <c r="A58" s="833" t="s">
        <v>467</v>
      </c>
      <c r="B58" s="104" t="s">
        <v>51</v>
      </c>
      <c r="C58" s="302">
        <v>45807</v>
      </c>
      <c r="D58" s="288"/>
      <c r="E58" s="275" t="s">
        <v>1286</v>
      </c>
      <c r="F58" s="288"/>
      <c r="G58" s="289" t="s">
        <v>1290</v>
      </c>
      <c r="H58" s="236"/>
      <c r="I58" s="236"/>
      <c r="J58" s="45"/>
      <c r="K58" s="210"/>
      <c r="L58" s="210"/>
      <c r="M58" s="210"/>
      <c r="N58" s="290"/>
      <c r="O58" s="291"/>
      <c r="P58" s="293"/>
      <c r="Q58" s="281" t="s">
        <v>65</v>
      </c>
      <c r="R58" s="133" t="s">
        <v>1339</v>
      </c>
      <c r="S58" s="133"/>
      <c r="T58" s="282"/>
      <c r="U58" s="283"/>
      <c r="V58" s="283"/>
      <c r="W58" s="283"/>
      <c r="X58" s="283"/>
      <c r="Y58" s="283"/>
    </row>
    <row r="59" spans="1:26" ht="15.75" thickBot="1">
      <c r="A59" s="833" t="s">
        <v>469</v>
      </c>
      <c r="B59" s="104" t="s">
        <v>116</v>
      </c>
      <c r="C59" s="302">
        <v>45772</v>
      </c>
      <c r="D59" s="288"/>
      <c r="E59" s="275" t="s">
        <v>1286</v>
      </c>
      <c r="F59" s="288"/>
      <c r="G59" s="289" t="s">
        <v>1290</v>
      </c>
      <c r="H59" s="236"/>
      <c r="I59" s="236"/>
      <c r="J59" s="45"/>
      <c r="K59" s="210"/>
      <c r="L59" s="210"/>
      <c r="M59" s="210"/>
      <c r="N59" s="290"/>
      <c r="O59" s="291"/>
      <c r="P59" s="293"/>
      <c r="Q59" s="281" t="s">
        <v>65</v>
      </c>
      <c r="R59" s="133" t="s">
        <v>1339</v>
      </c>
      <c r="S59" s="133"/>
      <c r="T59" s="282"/>
      <c r="U59" s="283"/>
      <c r="V59" s="283"/>
      <c r="W59" s="283"/>
      <c r="X59" s="283"/>
      <c r="Y59" s="283"/>
    </row>
    <row r="60" spans="1:26" ht="15.75" thickBot="1">
      <c r="A60" s="834" t="s">
        <v>471</v>
      </c>
      <c r="B60" s="104" t="s">
        <v>116</v>
      </c>
      <c r="C60" s="302">
        <v>45772</v>
      </c>
      <c r="D60" s="288"/>
      <c r="E60" s="275" t="s">
        <v>1286</v>
      </c>
      <c r="F60" s="288"/>
      <c r="G60" s="289" t="s">
        <v>1290</v>
      </c>
      <c r="H60" s="236"/>
      <c r="I60" s="236"/>
      <c r="J60" s="45"/>
      <c r="K60" s="210"/>
      <c r="L60" s="210"/>
      <c r="M60" s="210"/>
      <c r="N60" s="290"/>
      <c r="O60" s="291"/>
      <c r="P60" s="293"/>
      <c r="Q60" s="281" t="s">
        <v>65</v>
      </c>
      <c r="R60" s="133" t="s">
        <v>1339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1331</v>
      </c>
      <c r="B70" s="307">
        <f>SUM(K4:K9)</f>
        <v>0</v>
      </c>
      <c r="C70" s="308" t="e">
        <f>B70/B73</f>
        <v>#DIV/0!</v>
      </c>
    </row>
    <row r="71" spans="1:25">
      <c r="A71" s="306" t="s">
        <v>1230</v>
      </c>
      <c r="B71" s="307">
        <f>SUM(L4:L9)</f>
        <v>0</v>
      </c>
      <c r="C71" s="308" t="e">
        <f>B71/B73</f>
        <v>#DIV/0!</v>
      </c>
    </row>
    <row r="72" spans="1:25">
      <c r="A72" s="306" t="s">
        <v>1332</v>
      </c>
      <c r="B72" s="307">
        <f>SUM(M4:M9)</f>
        <v>0</v>
      </c>
      <c r="C72" s="308" t="e">
        <f>B72/B73</f>
        <v>#DIV/0!</v>
      </c>
    </row>
    <row r="73" spans="1:25">
      <c r="A73" s="306" t="s">
        <v>660</v>
      </c>
      <c r="B73" s="307">
        <f>SUM(B70:B72)</f>
        <v>0</v>
      </c>
      <c r="C73" s="285"/>
    </row>
    <row r="80" spans="1:25">
      <c r="A80" t="s">
        <v>1353</v>
      </c>
    </row>
    <row r="81" spans="1:1">
      <c r="A81" t="s">
        <v>1354</v>
      </c>
    </row>
    <row r="82" spans="1:1">
      <c r="A82" t="s">
        <v>1338</v>
      </c>
    </row>
    <row r="83" spans="1:1">
      <c r="A83" t="s">
        <v>1355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1356</v>
      </c>
    </row>
    <row r="3" spans="1:18">
      <c r="A3" t="s">
        <v>1296</v>
      </c>
      <c r="B3" t="s">
        <v>20</v>
      </c>
      <c r="C3" t="s">
        <v>1327</v>
      </c>
      <c r="D3" t="s">
        <v>26</v>
      </c>
      <c r="E3" t="s">
        <v>1291</v>
      </c>
      <c r="F3" t="s">
        <v>1328</v>
      </c>
      <c r="G3" t="s">
        <v>27</v>
      </c>
      <c r="H3" t="s">
        <v>28</v>
      </c>
      <c r="I3" t="s">
        <v>1329</v>
      </c>
      <c r="J3" t="s">
        <v>1330</v>
      </c>
      <c r="K3" t="s">
        <v>1331</v>
      </c>
      <c r="L3" t="s">
        <v>1230</v>
      </c>
      <c r="M3" t="s">
        <v>1332</v>
      </c>
      <c r="N3" t="s">
        <v>1333</v>
      </c>
      <c r="O3" t="s">
        <v>1240</v>
      </c>
      <c r="P3" t="s">
        <v>1297</v>
      </c>
      <c r="Q3" t="s">
        <v>34</v>
      </c>
      <c r="R3" t="s">
        <v>1357</v>
      </c>
    </row>
    <row r="4" spans="1:18">
      <c r="A4" t="s">
        <v>450</v>
      </c>
      <c r="B4" t="s">
        <v>116</v>
      </c>
      <c r="C4" s="113">
        <v>45772</v>
      </c>
      <c r="E4" t="s">
        <v>1286</v>
      </c>
      <c r="G4" t="s">
        <v>1290</v>
      </c>
      <c r="P4" t="s">
        <v>882</v>
      </c>
      <c r="Q4" t="s">
        <v>65</v>
      </c>
      <c r="R4" t="s">
        <v>1358</v>
      </c>
    </row>
    <row r="5" spans="1:18">
      <c r="A5" t="s">
        <v>535</v>
      </c>
      <c r="B5" t="s">
        <v>51</v>
      </c>
      <c r="C5" s="113">
        <v>45772</v>
      </c>
      <c r="E5" t="s">
        <v>1286</v>
      </c>
      <c r="G5" t="s">
        <v>1290</v>
      </c>
      <c r="P5" t="s">
        <v>1338</v>
      </c>
      <c r="Q5" t="s">
        <v>69</v>
      </c>
      <c r="R5" t="s">
        <v>1359</v>
      </c>
    </row>
    <row r="6" spans="1:18">
      <c r="A6" t="s">
        <v>547</v>
      </c>
      <c r="B6" t="s">
        <v>51</v>
      </c>
      <c r="C6" s="113">
        <v>45772</v>
      </c>
      <c r="E6" t="s">
        <v>1286</v>
      </c>
      <c r="G6" t="s">
        <v>1290</v>
      </c>
      <c r="P6" t="s">
        <v>1338</v>
      </c>
      <c r="Q6" t="s">
        <v>65</v>
      </c>
      <c r="R6" t="s">
        <v>1360</v>
      </c>
    </row>
    <row r="7" spans="1:18">
      <c r="A7" t="s">
        <v>549</v>
      </c>
      <c r="B7" t="s">
        <v>51</v>
      </c>
      <c r="C7" s="113">
        <v>45831</v>
      </c>
      <c r="E7" t="s">
        <v>1286</v>
      </c>
      <c r="G7" t="s">
        <v>1290</v>
      </c>
      <c r="P7" t="s">
        <v>1338</v>
      </c>
      <c r="Q7" t="s">
        <v>65</v>
      </c>
      <c r="R7" t="s">
        <v>1361</v>
      </c>
    </row>
    <row r="8" spans="1:18">
      <c r="A8" t="s">
        <v>551</v>
      </c>
      <c r="B8" t="s">
        <v>51</v>
      </c>
      <c r="C8" s="113">
        <v>45831</v>
      </c>
      <c r="E8" t="s">
        <v>1286</v>
      </c>
      <c r="G8" t="s">
        <v>1290</v>
      </c>
      <c r="P8" t="s">
        <v>1338</v>
      </c>
      <c r="Q8" t="s">
        <v>65</v>
      </c>
      <c r="R8" t="s">
        <v>1362</v>
      </c>
    </row>
    <row r="9" spans="1:18">
      <c r="A9" t="s">
        <v>555</v>
      </c>
      <c r="B9" t="s">
        <v>51</v>
      </c>
      <c r="C9" s="113">
        <v>45831</v>
      </c>
      <c r="E9" t="s">
        <v>1286</v>
      </c>
      <c r="G9" t="s">
        <v>1290</v>
      </c>
      <c r="P9" t="s">
        <v>1363</v>
      </c>
      <c r="Q9" t="s">
        <v>59</v>
      </c>
      <c r="R9" t="s">
        <v>1364</v>
      </c>
    </row>
    <row r="10" spans="1:18">
      <c r="A10" t="s">
        <v>557</v>
      </c>
      <c r="B10" t="s">
        <v>51</v>
      </c>
      <c r="C10" s="113">
        <v>45831</v>
      </c>
      <c r="E10" t="s">
        <v>1286</v>
      </c>
      <c r="G10" t="s">
        <v>1290</v>
      </c>
      <c r="P10" t="s">
        <v>1338</v>
      </c>
      <c r="Q10" t="s">
        <v>65</v>
      </c>
      <c r="R10" t="s">
        <v>1365</v>
      </c>
    </row>
    <row r="11" spans="1:18">
      <c r="A11" t="s">
        <v>560</v>
      </c>
      <c r="B11" t="s">
        <v>51</v>
      </c>
      <c r="C11" s="113">
        <v>45831</v>
      </c>
      <c r="E11" t="s">
        <v>1286</v>
      </c>
      <c r="G11" t="s">
        <v>1290</v>
      </c>
      <c r="P11" t="s">
        <v>1338</v>
      </c>
      <c r="Q11" t="s">
        <v>65</v>
      </c>
      <c r="R11" t="s">
        <v>1366</v>
      </c>
    </row>
    <row r="12" spans="1:18">
      <c r="A12" t="s">
        <v>398</v>
      </c>
      <c r="B12" t="s">
        <v>51</v>
      </c>
      <c r="C12" s="113">
        <v>45831</v>
      </c>
      <c r="E12" t="s">
        <v>1286</v>
      </c>
      <c r="G12" t="s">
        <v>1290</v>
      </c>
      <c r="P12" t="s">
        <v>1338</v>
      </c>
      <c r="Q12" t="s">
        <v>59</v>
      </c>
      <c r="R12" t="s">
        <v>1367</v>
      </c>
    </row>
    <row r="13" spans="1:18">
      <c r="A13" t="s">
        <v>582</v>
      </c>
      <c r="B13" t="s">
        <v>51</v>
      </c>
      <c r="C13" s="113">
        <v>45772</v>
      </c>
      <c r="E13" t="s">
        <v>1286</v>
      </c>
      <c r="G13" t="s">
        <v>1290</v>
      </c>
      <c r="P13" t="s">
        <v>1298</v>
      </c>
      <c r="R13" t="s">
        <v>1368</v>
      </c>
    </row>
    <row r="14" spans="1:18">
      <c r="A14" t="s">
        <v>1310</v>
      </c>
      <c r="B14" t="e">
        <v>#N/A</v>
      </c>
      <c r="C14" t="e">
        <v>#N/A</v>
      </c>
      <c r="E14" t="s">
        <v>1286</v>
      </c>
      <c r="G14" t="s">
        <v>1290</v>
      </c>
      <c r="P14" t="s">
        <v>1301</v>
      </c>
      <c r="Q14" t="s">
        <v>59</v>
      </c>
      <c r="R14" t="s">
        <v>1369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5C87A78-E7DF-482D-BDBE-11292E2A19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2025-09-11T12:44:30Z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