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45" documentId="8_{4310CD63-E7BA-4A5F-8BD3-D7F4EA715A2B}" xr6:coauthVersionLast="47" xr6:coauthVersionMax="47" xr10:uidLastSave="{53FFC9A8-0DAF-4D51-A4FD-17D12AB7DCE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159" r:id="rId13"/>
    <pivotCache cacheId="30160" r:id="rId14"/>
    <pivotCache cacheId="30161" r:id="rId15"/>
    <pivotCache cacheId="3016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<sst xmlns="http://schemas.openxmlformats.org/spreadsheetml/2006/main" count="9717" uniqueCount="1161">
  <si>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</si>
  <si>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</si>
  <si>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</si>
  <si>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</si>
  <si>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</si>
  <si>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</si>
  <si>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</si>
  <si>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</si>
  <si>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</si>
  <si>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</si>
  <si>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</si>
  <si>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</si>
  <si>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</si>
  <si>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</si>
  <si>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</si>
  <si>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</si>
  <si>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</si>
  <si>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</si>
  <si>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</si>
  <si>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</si>
  <si>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</si>
  <si>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</si>
  <si>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</si>
  <si>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</si>
  <si>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</si>
  <si>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</si>
  <si>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</si>
  <si>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</si>
  <si>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</si>
  <si>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</si>
  <si>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</si>
  <si>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</si>
  <si>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</si>
  <si>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</si>
  <si>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</si>
  <si>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</si>
  <si>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</si>
  <si>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</si>
  <si>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</si>
  <si>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</si>
  <si>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</si>
  <si>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</si>
  <si>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</si>
  <si>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</si>
  <si>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</si>
  <si>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</si>
  <si>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</si>
  <si>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</si>
  <si>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</si>
  <si>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</si>
  <si>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</si>
  <si>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</si>
  <si>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</si>
  <si>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</si>
  <si>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</si>
  <si>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</si>
  <si>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</si>
  <si>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</si>
  <si>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</si>
  <si>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</si>
  <si>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</si>
  <si>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</si>
  <si>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</si>
  <si>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</si>
  <si>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</si>
  <si>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</si>
  <si>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</si>
  <si>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</si>
  <si>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</si>
  <si>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</si>
  <si>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</si>
  <si>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</si>
  <si>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</si>
  <si>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</si>
  <si>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</si>
  <si>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</si>
  <si>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</si>
  <si>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</si>
  <si>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</si>
  <si>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</si>
  <si>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</si>
  <si>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</si>
  <si>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</si>
  <si>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</si>
  <si>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</si>
  <si>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</si>
  <si>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</si>
  <si>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</si>
  <si>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</si>
  <si>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</si>
  <si>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</si>
  <si>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</si>
  <si>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</si>
  <si>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</si>
  <si>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</si>
  <si>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</si>
  <si>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</si>
  <si>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</si>
  <si>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</si>
  <si>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</si>
  <si>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</si>
  <si>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</si>
  <si>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</si>
  <si>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</si>
  <si>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</si>
  <si>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</si>
  <si>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</si>
  <si>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</si>
  <si>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</si>
  <si>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</si>
  <si>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</si>
  <si>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</si>
  <si>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</si>
  <si>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</si>
  <si>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</si>
  <si>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</si>
  <si>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</si>
  <si>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</si>
  <si>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</si>
  <si>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</si>
  <si>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</si>
  <si>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</si>
  <si>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</si>
  <si>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</si>
  <si>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</si>
  <si>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</si>
  <si>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</si>
  <si>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</si>
  <si>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</si>
  <si>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</si>
  <si>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</si>
  <si>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</si>
  <si>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</si>
  <si>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</si>
  <si>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</si>
  <si>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</si>
  <si>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</si>
  <si>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</si>
  <si>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</si>
  <si>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</si>
  <si>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</si>
  <si>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</si>
  <si>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</si>
  <si>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</si>
  <si>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</si>
  <si>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</si>
  <si>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</si>
  <si>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</si>
  <si>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</si>
  <si>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</si>
  <si>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</si>
  <si>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</si>
  <si>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</si>
  <si>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</si>
  <si>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</si>
  <si>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</si>
  <si>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</si>
  <si>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</si>
  <si>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</si>
  <si>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</si>
  <si>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</si>
  <si>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</si>
  <si>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</si>
  <si>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</si>
  <si>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</si>
  <si>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</si>
  <si>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</si>
  <si>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</si>
  <si>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</si>
  <si>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</si>
  <si>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</si>
  <si>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</si>
  <si>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</si>
  <si>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</si>
  <si>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</si>
  <si>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</si>
  <si>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</si>
  <si>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</si>
  <si>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</si>
  <si>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</si>
  <si>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</si>
  <si>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</si>
  <si>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</si>
  <si>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</si>
  <si>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</si>
  <si>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</si>
  <si>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</si>
  <si>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</si>
  <si>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</si>
  <si>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</si>
  <si>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</si>
  <si>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</si>
  <si>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</si>
  <si>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</si>
  <si>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</si>
  <si>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</si>
  <si>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</si>
  <si>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</si>
  <si>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</si>
  <si>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</si>
  <si>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</si>
  <si>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</si>
  <si>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</si>
  <si>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</si>
  <si>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</si>
  <si>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</si>
  <si>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</si>
  <si>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</si>
  <si>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</si>
  <si>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</si>
  <si>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</si>
  <si>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</si>
  <si>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</si>
  <si>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</si>
  <si>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</si>
  <si>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</si>
  <si>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</si>
  <si>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</si>
  <si>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</si>
  <si>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</si>
  <si>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</si>
  <si>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</si>
  <si>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</si>
  <si>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</si>
  <si>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</si>
  <si>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</si>
  <si>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</si>
  <si>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</si>
  <si>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</si>
  <si>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</si>
  <si>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</si>
  <si>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</si>
  <si>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</si>
  <si>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</si>
  <si>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</si>
  <si>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</si>
  <si>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</si>
  <si>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</si>
  <si>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</si>
  <si>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</si>
  <si>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</si>
  <si>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</si>
  <si>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</si>
  <si>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</si>
  <si>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</si>
  <si>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</si>
  <si>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</si>
  <si>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</si>
  <si>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</si>
  <si>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</si>
  <si>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</si>
  <si>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</si>
  <si>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</si>
  <si>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</si>
  <si>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</si>
  <si>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</si>
  <si>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</si>
  <si>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</si>
  <si>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</si>
  <si>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</si>
  <si>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</si>
  <si>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</si>
  <si>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</si>
  <si>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</si>
  <si>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</si>
  <si>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</si>
  <si>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</si>
  <si>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</si>
  <si>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</si>
  <si>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</si>
  <si>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</si>
  <si>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</si>
  <si>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</si>
  <si>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</si>
  <si>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</si>
  <si>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</si>
  <si>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</si>
  <si>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</si>
  <si>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</si>
  <si>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</si>
  <si>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</si>
  <si>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</si>
  <si>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</si>
  <si>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</si>
  <si>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</si>
  <si>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</si>
  <si>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</si>
  <si>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</si>
  <si>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</si>
  <si>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</si>
  <si>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</si>
  <si>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</si>
  <si>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</si>
  <si>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</si>
  <si>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</si>
  <si>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</si>
  <si>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</si>
  <si>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</si>
  <si>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</si>
  <si>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</si>
  <si>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</si>
  <si>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</si>
  <si>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</si>
  <si>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</si>
  <si>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</si>
  <si>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</si>
  <si>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</si>
  <si>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</si>
  <si>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</si>
  <si>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</si>
  <si>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</si>
  <si>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</si>
  <si>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</si>
  <si>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</si>
  <si>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</si>
  <si>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</si>
  <si>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</si>
  <si>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</si>
  <si>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</si>
  <si>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</si>
  <si>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</si>
  <si>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</si>
  <si>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</si>
  <si>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</si>
  <si>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</si>
  <si>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</si>
  <si>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</si>
  <si>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</si>
  <si>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</si>
  <si>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</si>
  <si>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</si>
  <si>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</si>
  <si>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</si>
  <si>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</si>
  <si>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</si>
  <si>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</si>
  <si>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</si>
  <si>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</si>
  <si>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</si>
  <si>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</si>
  <si>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</si>
  <si>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</si>
  <si>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</si>
  <si>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</si>
  <si>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</si>
  <si>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</si>
  <si>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</si>
  <si>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</si>
  <si>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</si>
  <si>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</si>
  <si>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</si>
  <si>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</si>
  <si>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</si>
  <si>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</si>
  <si>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</si>
  <si>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</si>
  <si>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</si>
  <si>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</si>
  <si>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</si>
  <si>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</si>
  <si>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</si>
  <si>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</si>
  <si>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</si>
  <si>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</si>
  <si>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</si>
  <si>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</si>
  <si>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</si>
  <si>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</si>
  <si>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</si>
  <si>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</si>
  <si>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</si>
  <si>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</si>
  <si>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</si>
  <si>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</si>
  <si>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</si>
  <si>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</si>
  <si>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</si>
  <si>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</si>
  <si>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</si>
  <si>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</si>
  <si>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</si>
  <si>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</si>
  <si>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</si>
  <si>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</si>
  <si>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</si>
  <si>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</si>
  <si>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</si>
  <si>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</si>
  <si>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</si>
  <si>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</si>
  <si>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</si>
  <si>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</si>
  <si>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</si>
  <si>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</si>
  <si>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</si>
  <si>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</si>
  <si>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</si>
  <si>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</si>
  <si>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</si>
  <si>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</si>
  <si>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</si>
  <si>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</si>
  <si>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</si>
  <si>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</si>
  <si>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</si>
  <si>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</si>
  <si>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</si>
  <si>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</si>
  <si>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</si>
  <si>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</si>
  <si>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</si>
  <si>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</si>
  <si>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</si>
  <si>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</si>
  <si>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</si>
  <si>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</si>
  <si>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</si>
  <si>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</si>
  <si>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</si>
  <si>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</si>
  <si>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</si>
  <si>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</si>
  <si>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</si>
  <si>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</si>
  <si>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</si>
  <si>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</si>
  <si>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</si>
  <si>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</si>
  <si>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</si>
  <si>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</si>
  <si>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</si>
  <si>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</si>
  <si>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</si>
  <si>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</si>
  <si>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</si>
  <si>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</si>
  <si>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</si>
  <si>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</si>
  <si>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</si>
  <si>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</si>
  <si>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</si>
  <si>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</si>
  <si>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</si>
  <si>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</si>
  <si>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</si>
  <si>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</si>
  <si>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</si>
  <si>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</si>
  <si>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</si>
  <si>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</si>
  <si>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</si>
  <si>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</si>
  <si>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</si>
  <si>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</si>
  <si>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</si>
  <si>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</si>
  <si>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</si>
  <si>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</si>
  <si>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</si>
  <si>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</si>
  <si>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</si>
  <si>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</si>
  <si>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</si>
  <si>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</si>
  <si>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</si>
  <si>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</si>
  <si>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</si>
  <si>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</si>
  <si>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</si>
  <si>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</si>
  <si>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</si>
  <si>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</si>
  <si>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</si>
  <si>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</si>
  <si>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</si>
  <si>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</si>
  <si>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</si>
  <si>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</si>
  <si>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</si>
  <si>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</si>
  <si>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</si>
  <si>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</si>
  <si>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</si>
  <si>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</si>
  <si>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</si>
  <si>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</si>
  <si>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</si>
  <si>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</si>
  <si>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</si>
  <si>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</si>
  <si>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</si>
  <si>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</si>
  <si>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</si>
  <si>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</si>
  <si>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</si>
  <si>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</si>
  <si>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</si>
  <si>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</si>
  <si>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</si>
  <si>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</si>
  <si>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</si>
  <si>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</si>
  <si>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</si>
  <si>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</si>
  <si>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</si>
  <si>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</si>
  <si>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</si>
  <si>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</si>
  <si>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</si>
  <si>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</si>
  <si>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</si>
  <si>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</si>
  <si>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</si>
  <si>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</si>
  <si>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</si>
  <si>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</si>
  <si>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</si>
  <si>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</si>
  <si>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</si>
  <si>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</si>
  <si>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</si>
  <si>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</si>
  <si>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</si>
  <si>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</si>
  <si>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</si>
  <si>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</si>
  <si>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</si>
  <si>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</si>
  <si>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</si>
  <si>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</si>
  <si>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</si>
  <si>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</si>
  <si>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</si>
  <si>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</si>
  <si>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</si>
  <si>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</si>
  <si>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</si>
  <si>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</si>
  <si>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</si>
  <si>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</si>
  <si>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</si>
  <si>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</si>
  <si>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</si>
  <si>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</si>
  <si>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</si>
  <si>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</si>
  <si>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</si>
  <si>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</si>
  <si>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</si>
  <si>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</si>
  <si>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</si>
  <si>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</si>
  <si>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</si>
  <si>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</si>
  <si>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</si>
  <si>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</si>
  <si>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</si>
  <si>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</si>
  <si>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</si>
  <si>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</si>
  <si>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</si>
  <si>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</si>
  <si>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</si>
  <si>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</si>
  <si>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</si>
  <si>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</si>
  <si>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</si>
  <si>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</si>
  <si>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</si>
  <si>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</si>
  <si>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</si>
  <si>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</si>
  <si>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</si>
  <si>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</si>
  <si>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</si>
  <si>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</si>
  <si>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</si>
  <si>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</si>
  <si>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</si>
  <si>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</si>
  <si>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</si>
  <si>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</si>
  <si>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</si>
  <si>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</si>
  <si>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</si>
  <si>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</si>
  <si>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</si>
  <si>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</si>
  <si>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</si>
  <si>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</si>
  <si>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</si>
  <si>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</si>
  <si>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</si>
  <si>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</si>
  <si>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</si>
  <si>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</si>
  <si>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</si>
  <si>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</si>
  <si>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</si>
  <si>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</si>
  <si>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</si>
  <si>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</si>
  <si>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</si>
  <si>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</si>
  <si>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</si>
  <si>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</si>
  <si>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</si>
  <si>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</si>
  <si>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</si>
  <si>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</si>
  <si>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</si>
  <si>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</si>
  <si>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</si>
  <si>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</si>
  <si>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</si>
  <si>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</si>
  <si>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</si>
  <si>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</si>
  <si>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</si>
  <si>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</si>
  <si>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</si>
  <si>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</si>
  <si>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</si>
  <si>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</si>
  <si>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</si>
  <si>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</si>
  <si>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</si>
  <si>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</si>
  <si>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</si>
  <si>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</si>
  <si>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</si>
  <si>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</si>
  <si>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</si>
  <si>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</si>
  <si>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</si>
  <si>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</si>
  <si>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</si>
  <si>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</si>
  <si>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</si>
  <si>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</si>
  <si>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</si>
  <si>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</si>
  <si>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</si>
  <si>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</si>
  <si>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</si>
  <si>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</si>
  <si>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</si>
  <si>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</si>
  <si>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</si>
  <si>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</si>
  <si>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</si>
  <si>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</si>
  <si>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</si>
  <si>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</si>
  <si>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</si>
  <si>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</si>
  <si>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</si>
  <si>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</si>
  <si>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</si>
  <si>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</si>
  <si>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</si>
  <si>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</si>
  <si>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</si>
  <si>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</si>
  <si>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</si>
  <si>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</si>
  <si>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</si>
  <si>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</si>
  <si>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</si>
  <si>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</si>
  <si>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</si>
  <si>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</si>
  <si>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</si>
  <si>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</si>
  <si>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</si>
  <si>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</si>
  <si>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</si>
  <si>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</si>
  <si>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</si>
  <si>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</si>
  <si>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</si>
  <si>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</si>
  <si>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</si>
  <si>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</si>
  <si>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</si>
  <si>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</si>
  <si>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</si>
  <si>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</si>
  <si>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</si>
  <si>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</si>
  <si>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</si>
  <si>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</si>
  <si>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</si>
  <si>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</si>
  <si>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</si>
  <si>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</si>
  <si>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</si>
  <si>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</si>
  <si>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</si>
  <si>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</si>
  <si>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</si>
  <si>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</si>
  <si>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</si>
  <si>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</si>
  <si>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</si>
  <si>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</si>
  <si>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</si>
  <si>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</si>
  <si>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</si>
  <si>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</si>
  <si>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</si>
  <si>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</si>
  <si>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</si>
  <si>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</si>
  <si>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</si>
  <si>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</si>
  <si>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</si>
  <si>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</si>
  <si>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</si>
  <si>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</si>
  <si>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</si>
  <si>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</si>
  <si>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</si>
  <si>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</si>
  <si>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</si>
  <si>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</si>
  <si>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</si>
  <si>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</si>
  <si>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</si>
  <si>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</si>
  <si>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</si>
  <si>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</si>
  <si>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</si>
  <si>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</si>
  <si>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</si>
  <si>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</si>
  <si>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</si>
  <si>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</si>
  <si>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</si>
  <si>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</si>
  <si>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</si>
  <si>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</si>
  <si>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</si>
  <si>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</si>
  <si>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</si>
  <si>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</si>
  <si>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</si>
  <si>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</si>
  <si>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</si>
  <si>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</si>
  <si>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</si>
  <si>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</si>
  <si>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</si>
  <si>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</si>
  <si>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</si>
  <si>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</si>
  <si>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</si>
  <si>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</si>
  <si>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</si>
  <si>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</si>
  <si>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</si>
  <si>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</si>
  <si>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</si>
  <si>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</si>
  <si>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</si>
  <si>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</si>
  <si>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</si>
  <si>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</si>
  <si>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</si>
  <si>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</si>
  <si>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</si>
  <si>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</si>
  <si>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</si>
  <si>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</si>
  <si>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</si>
  <si>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</si>
  <si>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</si>
  <si>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</si>
  <si>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</si>
  <si>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</si>
  <si>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</si>
  <si>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</si>
  <si>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</si>
  <si>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</si>
  <si>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</si>
  <si>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</si>
  <si>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</si>
  <si>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</si>
  <si>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</si>
  <si>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</si>
  <si>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</si>
  <si>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</si>
  <si>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</si>
  <si>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</si>
  <si>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</si>
  <si>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</si>
  <si>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</si>
  <si>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</si>
  <si>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</si>
  <si>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</si>
  <si>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</si>
  <si>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</si>
  <si>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</si>
  <si>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</si>
  <si>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</si>
  <si>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</si>
  <si>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</si>
  <si>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</si>
  <si>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</si>
  <si>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</si>
  <si>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</si>
  <si>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</si>
  <si>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</si>
  <si>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</si>
  <si>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</si>
  <si>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</si>
  <si>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</si>
  <si>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</si>
  <si>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</si>
  <si>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</si>
  <si>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</si>
  <si>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</si>
  <si>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</si>
  <si>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</si>
  <si>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</si>
  <si>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</si>
  <si>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</si>
  <si>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</si>
  <si>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</si>
  <si>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</si>
  <si>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</si>
  <si>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</si>
  <si>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</si>
  <si>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</si>
  <si>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</si>
  <si>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</si>
  <si>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</si>
  <si>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</si>
  <si>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</si>
  <si>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</si>
  <si>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</si>
  <si>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</si>
  <si>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</si>
  <si>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</si>
  <si>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</si>
  <si>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</si>
  <si>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</si>
  <si>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</si>
  <si>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</si>
  <si>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</si>
  <si>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</si>
  <si>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</si>
  <si>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</si>
  <si>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</si>
  <si>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</si>
  <si>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</si>
  <si>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</si>
  <si>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</si>
  <si>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</si>
  <si>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</si>
  <si>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</si>
  <si>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</si>
  <si>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</si>
  <si>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</si>
  <si>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</si>
  <si>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</si>
  <si>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</si>
  <si>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</si>
  <si>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</si>
  <si>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</si>
  <si>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</si>
  <si>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</si>
  <si>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</si>
  <si>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</si>
  <si>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</si>
  <si>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</si>
  <si>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</si>
  <si>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</si>
  <si>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</si>
  <si>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</si>
  <si>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</si>
  <si>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</si>
  <si>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</si>
  <si>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</si>
  <si>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</si>
  <si>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</si>
  <si>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</si>
  <si>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</si>
  <si>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</si>
  <si>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</si>
  <si>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</si>
  <si>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</si>
  <si>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</si>
  <si>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</si>
  <si>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</si>
  <si>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</si>
  <si>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</si>
  <si>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</si>
  <si>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</si>
  <si>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</si>
  <si>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</si>
  <si>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</si>
  <si>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</si>
  <si>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</si>
  <si>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</si>
  <si>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</si>
  <si>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</si>
  <si>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</si>
  <si>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</si>
  <si>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</si>
  <si>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</si>
  <si>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</si>
  <si>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</si>
  <si>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</si>
  <si>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</si>
  <si>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</si>
  <si>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</si>
  <si>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</si>
  <si>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</si>
  <si>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</si>
  <si>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</si>
  <si>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</si>
  <si>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</si>
  <si>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</si>
  <si>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</si>
  <si>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</si>
  <si>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</si>
  <si>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</si>
  <si>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</si>
  <si>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</si>
  <si>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</si>
  <si>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</si>
  <si>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</si>
  <si>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</si>
  <si>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</si>
  <si>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</si>
  <si>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</si>
  <si>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</si>
  <si>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</si>
  <si>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</si>
  <si>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</si>
  <si>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</si>
  <si>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</si>
  <si>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</si>
  <si>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</si>
  <si>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</si>
  <si>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</si>
  <si>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</si>
  <si>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</si>
  <si>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</si>
  <si>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</si>
  <si>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</si>
  <si>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</si>
  <si>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</si>
  <si>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</si>
  <si>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</si>
  <si>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</si>
  <si>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</si>
  <si>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</si>
  <si>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</si>
  <si>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</si>
  <si>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</si>
  <si>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</si>
  <si>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</si>
  <si>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</si>
  <si>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</si>
  <si>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</si>
  <si>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</si>
  <si>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</si>
  <si>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</si>
  <si>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</si>
  <si>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</si>
  <si>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</si>
  <si>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</si>
  <si>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</si>
  <si>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</si>
  <si>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</si>
  <si>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</si>
  <si>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</si>
  <si>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</si>
  <si>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</si>
  <si>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</si>
  <si>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</si>
  <si>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</si>
  <si>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</si>
  <si>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</si>
  <si>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</si>
  <si>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</si>
  <si>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</si>
  <si>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</si>
  <si>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</si>
  <si>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</si>
  <si>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</si>
  <si>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</si>
  <si>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</si>
  <si>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</si>
  <si>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</si>
  <si>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</si>
  <si>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</si>
  <si>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</si>
  <si>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</si>
  <si>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</si>
  <si>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</si>
  <si>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</si>
  <si>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</si>
  <si>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</si>
  <si>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</si>
  <si>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</si>
  <si>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</si>
  <si>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</si>
  <si>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</si>
  <si>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</si>
  <si>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5 Toby Boxes / 4 Daps</t>
  </si>
  <si>
    <t>8 Toby Boxes / 11 Daps / 41 Splices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</si>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</sst>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07407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421294"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m/>
    <m/>
    <m/>
    <x v="6"/>
  </r>
  <r>
    <s v="BHZD-FWP-13-E"/>
    <x v="1"/>
    <d v="2025-07-23T00:00:00"/>
    <m/>
    <m/>
    <m/>
    <x v="6"/>
  </r>
  <r>
    <s v="D-HWP812"/>
    <x v="5"/>
    <d v="2025-07-23T00:00:00"/>
    <n v="235"/>
    <m/>
    <s v="5 Toby Boxes / 4 Daps"/>
    <x v="6"/>
  </r>
  <r>
    <s v="D-HWP814"/>
    <x v="5"/>
    <d v="2025-07-23T00:00:00"/>
    <n v="678"/>
    <m/>
    <s v="8 Toby Boxes / 11 Daps / 41 Splices"/>
    <x v="6"/>
  </r>
  <r>
    <s v="BHUD-FWP-13-W"/>
    <x v="6"/>
    <d v="2025-07-23T00:00:00"/>
    <m/>
    <m/>
    <m/>
    <x v="6"/>
  </r>
  <r>
    <s v="BHZD-FWP-13-E"/>
    <x v="15"/>
    <d v="2025-07-23T00:00:00"/>
    <m/>
    <m/>
    <m/>
    <x v="6"/>
  </r>
  <r>
    <s v="BHT-FWP-09"/>
    <x v="5"/>
    <d v="2025-07-23T00:00:00"/>
    <m/>
    <m/>
    <m/>
    <x v="6"/>
  </r>
  <r>
    <s v="BHZD-FOE-03-W"/>
    <x v="28"/>
    <d v="2025-07-23T00:00:00"/>
    <n v="461"/>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m/>
    <m/>
    <m/>
  </r>
  <r>
    <x v="136"/>
    <x v="1"/>
    <x v="116"/>
    <m/>
    <m/>
    <m/>
  </r>
  <r>
    <x v="162"/>
    <x v="5"/>
    <x v="116"/>
    <n v="235"/>
    <m/>
    <s v="5 Toby Boxes / 4 Daps"/>
  </r>
  <r>
    <x v="160"/>
    <x v="5"/>
    <x v="116"/>
    <n v="678"/>
    <m/>
    <s v="8 Toby Boxes / 11 Daps / 41 Splices"/>
  </r>
  <r>
    <x v="157"/>
    <x v="6"/>
    <x v="116"/>
    <m/>
    <m/>
    <m/>
  </r>
  <r>
    <x v="136"/>
    <x v="15"/>
    <x v="116"/>
    <m/>
    <m/>
    <m/>
  </r>
  <r>
    <x v="142"/>
    <x v="5"/>
    <x v="116"/>
    <m/>
    <m/>
    <m/>
  </r>
  <r>
    <x v="83"/>
    <x v="28"/>
    <x v="116"/>
    <n v="461"/>
    <m/>
    <m/>
  </r>
  <r>
    <x v="125"/>
    <x v="16"/>
    <x v="11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0">
    <i>
      <x v="75"/>
    </i>
    <i>
      <x v="85"/>
    </i>
    <i>
      <x v="125"/>
    </i>
    <i>
      <x v="138"/>
    </i>
    <i>
      <x v="144"/>
    </i>
    <i>
      <x v="159"/>
    </i>
    <i>
      <x v="162"/>
    </i>
    <i>
      <x v="164"/>
    </i>
    <i>
      <x v="165"/>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1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1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1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19" activePane="bottomRight" state="frozen"/>
      <selection pane="bottomRight" activeCell="W24" sqref="W24"/>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3"/>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t="s">
        <v>538</v>
      </c>
    </row>
    <row r="604" spans="1:7">
      <c r="A604" t="s">
        <v>203</v>
      </c>
      <c r="C604">
        <v>318</v>
      </c>
      <c r="E604">
        <v>318</v>
      </c>
    </row>
    <row r="605" spans="1:7">
      <c r="A605" t="s">
        <v>197</v>
      </c>
      <c r="D605">
        <v>461</v>
      </c>
      <c r="E605">
        <v>461</v>
      </c>
    </row>
    <row r="606" spans="1:7">
      <c r="A606" t="s">
        <v>563</v>
      </c>
    </row>
    <row r="607" spans="1:7">
      <c r="A607" t="s">
        <v>145</v>
      </c>
      <c r="B607">
        <v>936</v>
      </c>
      <c r="C607">
        <v>1723</v>
      </c>
      <c r="E607">
        <v>2659</v>
      </c>
    </row>
    <row r="608" spans="1:7">
      <c r="A608" t="s">
        <v>133</v>
      </c>
    </row>
    <row r="609" spans="1:5">
      <c r="A609" t="s">
        <v>139</v>
      </c>
    </row>
    <row r="610" spans="1:5">
      <c r="A610" t="s">
        <v>162</v>
      </c>
      <c r="B610">
        <v>1843</v>
      </c>
      <c r="C610">
        <v>1714</v>
      </c>
      <c r="D610">
        <v>678</v>
      </c>
      <c r="E610">
        <v>4235</v>
      </c>
    </row>
    <row r="611" spans="1:5">
      <c r="A611" t="s">
        <v>159</v>
      </c>
      <c r="B611">
        <v>1070</v>
      </c>
      <c r="C611">
        <v>1224</v>
      </c>
      <c r="D611">
        <v>235</v>
      </c>
      <c r="E611">
        <v>2529</v>
      </c>
    </row>
    <row r="612" spans="1:5">
      <c r="A612" t="s">
        <v>583</v>
      </c>
      <c r="C612">
        <v>605</v>
      </c>
      <c r="E612">
        <v>605</v>
      </c>
    </row>
    <row r="613" spans="1:5">
      <c r="A613" t="s">
        <v>538</v>
      </c>
      <c r="B613">
        <v>3849</v>
      </c>
      <c r="C613">
        <v>5584</v>
      </c>
      <c r="D613">
        <v>1374</v>
      </c>
      <c r="E613">
        <v>10807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2" activePane="bottomLeft" state="frozen"/>
      <selection pane="bottomLeft" activeCell="D1373" sqref="D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G1363" t="s">
        <v>995</v>
      </c>
    </row>
    <row r="1364" spans="1:7">
      <c r="A1364" s="186" t="s">
        <v>145</v>
      </c>
      <c r="B1364" s="405" t="s">
        <v>547</v>
      </c>
      <c r="C1364" s="60">
        <v>45861</v>
      </c>
      <c r="G1364" t="s">
        <v>995</v>
      </c>
    </row>
    <row r="1365" spans="1:7">
      <c r="A1365" s="398" t="s">
        <v>159</v>
      </c>
      <c r="B1365" s="398" t="s">
        <v>135</v>
      </c>
      <c r="C1365" s="60">
        <v>45861</v>
      </c>
      <c r="D1365" s="47">
        <v>235</v>
      </c>
      <c r="F1365" s="47" t="s">
        <v>1012</v>
      </c>
      <c r="G1365" t="s">
        <v>995</v>
      </c>
    </row>
    <row r="1366" spans="1:7">
      <c r="A1366" s="399" t="s">
        <v>162</v>
      </c>
      <c r="B1366" s="398" t="s">
        <v>135</v>
      </c>
      <c r="C1366" s="60">
        <v>45861</v>
      </c>
      <c r="D1366" s="47">
        <v>678</v>
      </c>
      <c r="F1366" s="47" t="s">
        <v>1013</v>
      </c>
      <c r="G1366" t="s">
        <v>995</v>
      </c>
    </row>
    <row r="1367" spans="1:7">
      <c r="A1367" s="186" t="s">
        <v>139</v>
      </c>
      <c r="B1367" s="693" t="s">
        <v>68</v>
      </c>
      <c r="C1367" s="60">
        <v>45861</v>
      </c>
      <c r="G1367" t="s">
        <v>995</v>
      </c>
    </row>
    <row r="1368" spans="1:7">
      <c r="A1368" s="399" t="s">
        <v>145</v>
      </c>
      <c r="B1368" s="399" t="s">
        <v>297</v>
      </c>
      <c r="C1368" s="60">
        <v>45861</v>
      </c>
      <c r="G1368" t="s">
        <v>995</v>
      </c>
    </row>
    <row r="1369" spans="1:7">
      <c r="A1369" s="186" t="s">
        <v>133</v>
      </c>
      <c r="B1369" s="186" t="s">
        <v>135</v>
      </c>
      <c r="C1369" s="60">
        <v>45861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1014</v>
      </c>
      <c r="Q1" s="217" t="s">
        <v>1015</v>
      </c>
      <c r="R1" s="168" t="s">
        <v>1016</v>
      </c>
      <c r="S1" s="168" t="s">
        <v>1017</v>
      </c>
      <c r="T1" s="217" t="s">
        <v>1018</v>
      </c>
      <c r="U1" s="168" t="s">
        <v>658</v>
      </c>
      <c r="V1" s="218" t="s">
        <v>1019</v>
      </c>
      <c r="W1" s="218" t="s">
        <v>1020</v>
      </c>
      <c r="X1" s="226" t="s">
        <v>1021</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1022</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1022</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1023</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1024</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1024</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1024</v>
      </c>
      <c r="S18" s="47" t="s">
        <v>213</v>
      </c>
      <c r="T18" s="47" t="s">
        <v>213</v>
      </c>
      <c r="U18" s="76" t="s">
        <v>213</v>
      </c>
      <c r="V18" s="76" t="s">
        <v>213</v>
      </c>
      <c r="W18" s="58">
        <v>45824</v>
      </c>
      <c r="X18" s="76" t="s">
        <v>1022</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1024</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1024</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1024</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1024</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1024</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1024</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1024</v>
      </c>
      <c r="S25" s="47" t="s">
        <v>213</v>
      </c>
      <c r="T25" s="47" t="s">
        <v>213</v>
      </c>
      <c r="U25" s="76" t="s">
        <v>213</v>
      </c>
      <c r="V25" s="76" t="s">
        <v>213</v>
      </c>
      <c r="W25" s="58">
        <v>45789</v>
      </c>
      <c r="X25" s="76" t="s">
        <v>1022</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1024</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1024</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1024</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1024</v>
      </c>
      <c r="S29" s="76" t="s">
        <v>213</v>
      </c>
      <c r="T29" s="76" t="s">
        <v>213</v>
      </c>
      <c r="U29" s="76" t="s">
        <v>213</v>
      </c>
      <c r="V29" s="47" t="s">
        <v>213</v>
      </c>
      <c r="W29" s="58">
        <v>45824</v>
      </c>
      <c r="X29" s="76" t="s">
        <v>1022</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1024</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1024</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1024</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1024</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1024</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1024</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1024</v>
      </c>
      <c r="S36" s="47" t="s">
        <v>213</v>
      </c>
      <c r="T36" s="184" t="s">
        <v>213</v>
      </c>
      <c r="U36" s="47" t="s">
        <v>1025</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1024</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1024</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1024</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1024</v>
      </c>
      <c r="S40" s="47" t="s">
        <v>213</v>
      </c>
      <c r="T40" s="47" t="s">
        <v>213</v>
      </c>
      <c r="U40" s="99" t="s">
        <v>213</v>
      </c>
      <c r="V40" s="99" t="s">
        <v>213</v>
      </c>
      <c r="W40" s="58">
        <v>45798</v>
      </c>
      <c r="X40" s="76" t="s">
        <v>1022</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1024</v>
      </c>
      <c r="S41" s="47" t="s">
        <v>213</v>
      </c>
      <c r="T41" s="47" t="s">
        <v>213</v>
      </c>
      <c r="U41" s="237" t="s">
        <v>1026</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1024</v>
      </c>
      <c r="S42" s="47" t="s">
        <v>213</v>
      </c>
      <c r="T42" s="47" t="s">
        <v>213</v>
      </c>
      <c r="U42" s="47" t="s">
        <v>1025</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1024</v>
      </c>
      <c r="S43" s="47" t="s">
        <v>213</v>
      </c>
      <c r="T43" s="47" t="s">
        <v>213</v>
      </c>
      <c r="U43" s="47" t="s">
        <v>213</v>
      </c>
      <c r="V43" s="47" t="s">
        <v>213</v>
      </c>
      <c r="W43" s="58">
        <v>45790</v>
      </c>
      <c r="X43" s="76" t="s">
        <v>1022</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1024</v>
      </c>
      <c r="S44" s="47" t="s">
        <v>213</v>
      </c>
      <c r="T44" s="47" t="s">
        <v>213</v>
      </c>
      <c r="U44" s="47" t="s">
        <v>213</v>
      </c>
      <c r="V44" s="47" t="s">
        <v>213</v>
      </c>
      <c r="W44" s="58">
        <v>45791</v>
      </c>
      <c r="X44" s="76" t="s">
        <v>1022</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1024</v>
      </c>
      <c r="S45" s="47" t="s">
        <v>213</v>
      </c>
      <c r="T45" s="47" t="s">
        <v>213</v>
      </c>
      <c r="U45" s="47" t="s">
        <v>213</v>
      </c>
      <c r="V45" s="47" t="s">
        <v>213</v>
      </c>
      <c r="W45" s="58">
        <v>45791</v>
      </c>
      <c r="X45" s="76" t="s">
        <v>1022</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1024</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1024</v>
      </c>
      <c r="S47" s="47" t="s">
        <v>213</v>
      </c>
      <c r="T47" s="47" t="s">
        <v>213</v>
      </c>
      <c r="U47" s="47" t="s">
        <v>213</v>
      </c>
      <c r="V47" s="99" t="s">
        <v>213</v>
      </c>
      <c r="W47" s="229">
        <v>45814</v>
      </c>
      <c r="X47" s="76" t="s">
        <v>1022</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1024</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1024</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1024</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1024</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1024</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1024</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1024</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1024</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1024</v>
      </c>
      <c r="S56" s="47" t="s">
        <v>213</v>
      </c>
      <c r="T56" s="47" t="s">
        <v>213</v>
      </c>
      <c r="U56" s="47" t="s">
        <v>1026</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1024</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1024</v>
      </c>
      <c r="S58" s="47" t="s">
        <v>213</v>
      </c>
      <c r="T58" s="47" t="s">
        <v>213</v>
      </c>
      <c r="U58" s="47" t="s">
        <v>213</v>
      </c>
      <c r="V58" s="454" t="s">
        <v>213</v>
      </c>
      <c r="W58" s="58">
        <v>45819</v>
      </c>
      <c r="X58" s="76" t="s">
        <v>1022</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1024</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1024</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1024</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1024</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1024</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1024</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1027</v>
      </c>
      <c r="E65" s="160"/>
      <c r="F65" s="160"/>
      <c r="G65" s="160"/>
      <c r="H65" s="261">
        <v>38</v>
      </c>
      <c r="I65" s="257"/>
      <c r="J65" s="261" t="s">
        <v>56</v>
      </c>
      <c r="K65" s="261" t="s">
        <v>56</v>
      </c>
      <c r="L65" s="261" t="s">
        <v>55</v>
      </c>
      <c r="M65" s="53" t="s">
        <v>213</v>
      </c>
      <c r="N65" s="31" t="s">
        <v>213</v>
      </c>
      <c r="O65" s="58">
        <v>45701</v>
      </c>
      <c r="P65" s="88" t="s">
        <v>213</v>
      </c>
      <c r="Q65" s="76" t="s">
        <v>213</v>
      </c>
      <c r="R65" s="47" t="s">
        <v>1024</v>
      </c>
      <c r="S65" s="47" t="s">
        <v>213</v>
      </c>
      <c r="T65" s="47" t="s">
        <v>213</v>
      </c>
      <c r="U65" s="47" t="s">
        <v>213</v>
      </c>
      <c r="V65" s="76" t="s">
        <v>126</v>
      </c>
      <c r="W65" s="58">
        <v>45821</v>
      </c>
      <c r="X65" s="76" t="s">
        <v>1022</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1024</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1024</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1024</v>
      </c>
      <c r="S68" s="47" t="s">
        <v>213</v>
      </c>
      <c r="T68" s="47" t="s">
        <v>213</v>
      </c>
      <c r="U68" s="47" t="s">
        <v>213</v>
      </c>
      <c r="V68" s="222" t="s">
        <v>213</v>
      </c>
      <c r="W68" s="272">
        <v>45791</v>
      </c>
      <c r="X68" s="76" t="s">
        <v>1022</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1024</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1024</v>
      </c>
      <c r="S70" s="47" t="s">
        <v>213</v>
      </c>
      <c r="T70" s="47" t="s">
        <v>213</v>
      </c>
      <c r="U70" s="47" t="s">
        <v>213</v>
      </c>
      <c r="V70" s="222" t="s">
        <v>213</v>
      </c>
      <c r="W70" s="229">
        <v>45790</v>
      </c>
      <c r="X70" s="76" t="s">
        <v>1022</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1024</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1024</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1024</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1024</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1024</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1024</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1024</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1024</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1024</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1024</v>
      </c>
      <c r="S81" s="152" t="s">
        <v>213</v>
      </c>
      <c r="T81" s="578" t="s">
        <v>213</v>
      </c>
      <c r="U81" s="578" t="s">
        <v>213</v>
      </c>
      <c r="V81" s="152" t="s">
        <v>213</v>
      </c>
      <c r="W81" s="58">
        <v>45807</v>
      </c>
      <c r="X81" s="76" t="s">
        <v>1022</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1024</v>
      </c>
      <c r="S82" s="47" t="s">
        <v>213</v>
      </c>
      <c r="T82" s="215" t="s">
        <v>213</v>
      </c>
      <c r="U82" s="578" t="s">
        <v>213</v>
      </c>
      <c r="V82" s="47" t="s">
        <v>213</v>
      </c>
      <c r="W82" s="272">
        <v>45792</v>
      </c>
      <c r="X82" s="76" t="s">
        <v>1022</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1024</v>
      </c>
      <c r="S83" s="237" t="s">
        <v>213</v>
      </c>
      <c r="T83" s="237" t="s">
        <v>213</v>
      </c>
      <c r="U83" s="577" t="s">
        <v>213</v>
      </c>
      <c r="V83" s="47" t="s">
        <v>213</v>
      </c>
      <c r="W83" s="272">
        <v>45821</v>
      </c>
      <c r="X83" s="76" t="s">
        <v>1022</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1024</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1024</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1024</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1024</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1024</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1028</v>
      </c>
      <c r="E89" s="160"/>
      <c r="F89" s="131"/>
      <c r="G89" s="131"/>
      <c r="H89" s="255">
        <v>84</v>
      </c>
      <c r="I89" s="257"/>
      <c r="J89" s="261" t="s">
        <v>56</v>
      </c>
      <c r="K89" s="261" t="s">
        <v>56</v>
      </c>
      <c r="L89" s="261" t="s">
        <v>55</v>
      </c>
      <c r="M89" s="270">
        <v>45716</v>
      </c>
      <c r="N89" s="31" t="s">
        <v>213</v>
      </c>
      <c r="O89" s="31" t="s">
        <v>213</v>
      </c>
      <c r="P89" s="31" t="s">
        <v>213</v>
      </c>
      <c r="Q89" s="76" t="s">
        <v>213</v>
      </c>
      <c r="R89" s="47" t="s">
        <v>1024</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1024</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1024</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1024</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1024</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1022</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1022</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1024</v>
      </c>
      <c r="S96" s="47" t="s">
        <v>1024</v>
      </c>
      <c r="T96" s="47" t="s">
        <v>213</v>
      </c>
      <c r="U96" s="47" t="s">
        <v>213</v>
      </c>
      <c r="V96" s="76" t="s">
        <v>213</v>
      </c>
      <c r="W96" s="58">
        <v>45779</v>
      </c>
      <c r="X96" s="76" t="s">
        <v>1022</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1024</v>
      </c>
      <c r="S97" s="47" t="s">
        <v>213</v>
      </c>
      <c r="T97" s="47" t="s">
        <v>213</v>
      </c>
      <c r="U97" s="47" t="s">
        <v>213</v>
      </c>
      <c r="V97" s="76" t="s">
        <v>213</v>
      </c>
      <c r="W97" s="58">
        <v>45792</v>
      </c>
      <c r="X97" s="76" t="s">
        <v>1022</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1024</v>
      </c>
      <c r="S98" s="47" t="s">
        <v>213</v>
      </c>
      <c r="T98" s="47" t="s">
        <v>213</v>
      </c>
      <c r="U98" s="47" t="s">
        <v>213</v>
      </c>
      <c r="V98" s="76" t="s">
        <v>213</v>
      </c>
      <c r="W98" s="58">
        <v>45812</v>
      </c>
      <c r="X98" s="76" t="s">
        <v>1022</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1024</v>
      </c>
      <c r="S99" s="47" t="s">
        <v>213</v>
      </c>
      <c r="T99" s="152" t="s">
        <v>213</v>
      </c>
      <c r="U99" s="152" t="s">
        <v>213</v>
      </c>
      <c r="V99" s="76" t="s">
        <v>213</v>
      </c>
      <c r="W99" s="58">
        <v>45797</v>
      </c>
      <c r="X99" s="76" t="s">
        <v>1022</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1024</v>
      </c>
      <c r="S100" s="184" t="s">
        <v>1024</v>
      </c>
      <c r="T100" s="47" t="s">
        <v>213</v>
      </c>
      <c r="U100" s="47" t="s">
        <v>213</v>
      </c>
      <c r="V100" s="76" t="s">
        <v>213</v>
      </c>
      <c r="W100" s="58">
        <v>45789</v>
      </c>
      <c r="X100" s="76" t="s">
        <v>1022</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1024</v>
      </c>
      <c r="S101" s="281" t="s">
        <v>1024</v>
      </c>
      <c r="T101" s="47" t="s">
        <v>213</v>
      </c>
      <c r="U101" s="47" t="s">
        <v>213</v>
      </c>
      <c r="V101" s="76" t="s">
        <v>213</v>
      </c>
      <c r="W101" s="58">
        <v>45824</v>
      </c>
      <c r="X101" s="76" t="s">
        <v>1022</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1024</v>
      </c>
      <c r="S102" s="47" t="s">
        <v>1024</v>
      </c>
      <c r="T102" s="237" t="s">
        <v>213</v>
      </c>
      <c r="U102" s="237" t="s">
        <v>213</v>
      </c>
      <c r="V102" s="282" t="s">
        <v>213</v>
      </c>
      <c r="W102" s="58">
        <v>45789</v>
      </c>
      <c r="X102" s="76" t="s">
        <v>1022</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1024</v>
      </c>
      <c r="S103" s="47" t="s">
        <v>1024</v>
      </c>
      <c r="T103" s="47" t="s">
        <v>213</v>
      </c>
      <c r="U103" s="47" t="s">
        <v>213</v>
      </c>
      <c r="V103" s="228" t="s">
        <v>126</v>
      </c>
      <c r="W103" s="58">
        <v>45789</v>
      </c>
      <c r="X103" s="76" t="s">
        <v>1022</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1024</v>
      </c>
      <c r="S104" s="47" t="s">
        <v>1024</v>
      </c>
      <c r="T104" s="47" t="s">
        <v>213</v>
      </c>
      <c r="U104" s="47" t="s">
        <v>213</v>
      </c>
      <c r="V104" s="228" t="s">
        <v>213</v>
      </c>
      <c r="W104" s="58">
        <v>45789</v>
      </c>
      <c r="X104" s="76" t="s">
        <v>1022</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1022</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1022</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1022</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1022</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1022</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1022</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1024</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1024</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1024</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1024</v>
      </c>
      <c r="S115" s="47" t="s">
        <v>213</v>
      </c>
      <c r="T115" s="47" t="s">
        <v>213</v>
      </c>
      <c r="U115" s="47" t="s">
        <v>213</v>
      </c>
      <c r="V115" s="76" t="s">
        <v>213</v>
      </c>
      <c r="W115" s="58">
        <v>45796</v>
      </c>
      <c r="X115" s="76" t="s">
        <v>1022</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1024</v>
      </c>
      <c r="S116" s="47" t="s">
        <v>213</v>
      </c>
      <c r="T116" s="47" t="s">
        <v>213</v>
      </c>
      <c r="U116" s="47" t="s">
        <v>213</v>
      </c>
      <c r="V116" s="76" t="s">
        <v>213</v>
      </c>
      <c r="W116" s="58">
        <v>45796</v>
      </c>
      <c r="X116" s="76" t="s">
        <v>1022</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1024</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1029</v>
      </c>
      <c r="N131" s="53" t="s">
        <v>213</v>
      </c>
      <c r="O131" s="58" t="s">
        <v>1029</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1022</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1024</v>
      </c>
      <c r="S144" s="47" t="s">
        <v>213</v>
      </c>
      <c r="T144" s="47" t="s">
        <v>213</v>
      </c>
      <c r="U144" s="47" t="s">
        <v>213</v>
      </c>
      <c r="V144" s="76" t="s">
        <v>213</v>
      </c>
      <c r="W144" s="58">
        <v>45789</v>
      </c>
      <c r="X144" s="76" t="s">
        <v>1022</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1030</v>
      </c>
      <c r="W2" s="3" t="s">
        <v>1031</v>
      </c>
      <c r="X2" s="3" t="s">
        <v>1031</v>
      </c>
      <c r="Y2" s="3" t="s">
        <v>1031</v>
      </c>
      <c r="Z2" s="3" t="s">
        <v>1031</v>
      </c>
      <c r="AA2" s="8" t="s">
        <v>1032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1033</v>
      </c>
      <c r="T3" s="19" t="s">
        <v>1034</v>
      </c>
      <c r="U3" s="19" t="s">
        <v>1035</v>
      </c>
      <c r="V3" s="5" t="s">
        <v>1036</v>
      </c>
      <c r="W3" s="5" t="s">
        <v>44</v>
      </c>
      <c r="X3" s="5" t="s">
        <v>43</v>
      </c>
      <c r="Y3" s="5" t="s">
        <v>1037</v>
      </c>
      <c r="Z3" s="5" t="s">
        <v>46</v>
      </c>
      <c r="AA3" s="104" t="s">
        <v>47</v>
      </c>
      <c r="AB3" s="75" t="s">
        <v>48</v>
      </c>
    </row>
    <row r="4" spans="1:28" ht="24.75" customHeight="1" thickBot="1">
      <c r="A4" s="36" t="s">
        <v>270</v>
      </c>
      <c r="B4" s="140" t="s">
        <v>50</v>
      </c>
      <c r="C4" s="141">
        <v>45688</v>
      </c>
      <c r="D4" s="142" t="s">
        <v>1038</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1038</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1039</v>
      </c>
      <c r="B6" s="140" t="s">
        <v>50</v>
      </c>
      <c r="C6" s="16">
        <v>45716</v>
      </c>
      <c r="D6" s="109" t="s">
        <v>1038</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1040</v>
      </c>
      <c r="B7" s="140" t="s">
        <v>50</v>
      </c>
      <c r="C7" s="16">
        <v>45716</v>
      </c>
      <c r="D7" s="109" t="s">
        <v>1038</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1041</v>
      </c>
      <c r="B8" s="140" t="s">
        <v>50</v>
      </c>
      <c r="C8" s="16">
        <v>45717</v>
      </c>
      <c r="D8" s="16" t="s">
        <v>1042</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1043</v>
      </c>
      <c r="B9" s="148" t="s">
        <v>50</v>
      </c>
      <c r="C9" s="24">
        <v>45717</v>
      </c>
      <c r="D9" s="16" t="s">
        <v>1042</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1044</v>
      </c>
      <c r="B10" s="149" t="s">
        <v>50</v>
      </c>
      <c r="C10" s="28">
        <v>45717</v>
      </c>
      <c r="D10" s="16" t="s">
        <v>1042</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1045</v>
      </c>
      <c r="B11" s="150" t="s">
        <v>50</v>
      </c>
      <c r="C11" s="41">
        <v>45717</v>
      </c>
      <c r="D11" s="16" t="s">
        <v>1042</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1046</v>
      </c>
      <c r="B12" s="149" t="s">
        <v>50</v>
      </c>
      <c r="C12" s="28">
        <v>45717</v>
      </c>
      <c r="D12" s="16" t="s">
        <v>1042</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1047</v>
      </c>
      <c r="B13" s="149" t="s">
        <v>50</v>
      </c>
      <c r="C13" s="28">
        <v>45717</v>
      </c>
      <c r="D13" s="28" t="s">
        <v>1042</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1048</v>
      </c>
      <c r="B14" s="63" t="s">
        <v>1049</v>
      </c>
      <c r="C14" s="95">
        <v>45717</v>
      </c>
      <c r="D14" s="28" t="s">
        <v>1050</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1051</v>
      </c>
    </row>
    <row r="15" spans="1:28" ht="24.75" customHeight="1" thickBot="1">
      <c r="A15" s="27" t="s">
        <v>1052</v>
      </c>
      <c r="B15" s="63" t="s">
        <v>1049</v>
      </c>
      <c r="C15" s="28">
        <v>45717</v>
      </c>
      <c r="D15" s="28" t="s">
        <v>1050</v>
      </c>
      <c r="E15" s="95">
        <v>45700</v>
      </c>
      <c r="F15" s="28"/>
      <c r="G15" s="28" t="s">
        <v>1053</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1051</v>
      </c>
    </row>
    <row r="16" spans="1:28" ht="24.75" customHeight="1" thickBot="1">
      <c r="A16" s="27" t="s">
        <v>1054</v>
      </c>
      <c r="B16" s="27" t="s">
        <v>1049</v>
      </c>
      <c r="C16" s="28">
        <v>45741</v>
      </c>
      <c r="D16" s="28" t="s">
        <v>1050</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1051</v>
      </c>
    </row>
    <row r="17" spans="1:28" ht="24.75" customHeight="1" thickBot="1">
      <c r="A17" s="40" t="s">
        <v>1055</v>
      </c>
      <c r="B17" s="40" t="s">
        <v>1049</v>
      </c>
      <c r="C17" s="41">
        <v>45741</v>
      </c>
      <c r="D17" s="41" t="s">
        <v>1050</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1056</v>
      </c>
      <c r="B18" s="54" t="s">
        <v>1049</v>
      </c>
      <c r="C18" s="55">
        <v>45741</v>
      </c>
      <c r="D18" s="28" t="s">
        <v>1050</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1051</v>
      </c>
    </row>
    <row r="19" spans="1:28" ht="24.75" customHeight="1" thickBot="1">
      <c r="A19" s="54" t="s">
        <v>1057</v>
      </c>
      <c r="B19" s="27" t="s">
        <v>1049</v>
      </c>
      <c r="C19" s="55">
        <v>45741</v>
      </c>
      <c r="D19" s="28" t="s">
        <v>1050</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1051</v>
      </c>
    </row>
    <row r="20" spans="1:28" ht="24.75" customHeight="1" thickBot="1">
      <c r="A20" s="54" t="s">
        <v>1058</v>
      </c>
      <c r="B20" s="54" t="s">
        <v>1049</v>
      </c>
      <c r="C20" s="55">
        <v>45741</v>
      </c>
      <c r="D20" s="28" t="s">
        <v>1050</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1051</v>
      </c>
    </row>
    <row r="21" spans="1:28" ht="24.75" customHeight="1" thickBot="1">
      <c r="A21" s="54" t="s">
        <v>1059</v>
      </c>
      <c r="B21" s="27" t="s">
        <v>1049</v>
      </c>
      <c r="C21" s="55">
        <v>45741</v>
      </c>
      <c r="D21" s="28" t="s">
        <v>1050</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1051</v>
      </c>
    </row>
    <row r="22" spans="1:28" ht="24.75" customHeight="1" thickBot="1">
      <c r="A22" s="54" t="s">
        <v>1060</v>
      </c>
      <c r="B22" s="54" t="s">
        <v>1049</v>
      </c>
      <c r="C22" s="55">
        <v>45747</v>
      </c>
      <c r="D22" s="55" t="s">
        <v>1050</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1061</v>
      </c>
      <c r="B23" s="54" t="s">
        <v>1049</v>
      </c>
      <c r="C23" s="55">
        <v>45747</v>
      </c>
      <c r="D23" s="55" t="s">
        <v>1050</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1062</v>
      </c>
      <c r="B24" s="54" t="s">
        <v>1049</v>
      </c>
      <c r="C24" s="55">
        <v>45747</v>
      </c>
      <c r="D24" s="55" t="s">
        <v>1050</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1063</v>
      </c>
      <c r="B25" s="40" t="s">
        <v>1049</v>
      </c>
      <c r="C25" s="55">
        <v>45747</v>
      </c>
      <c r="D25" s="55" t="s">
        <v>1050</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1064</v>
      </c>
    </row>
    <row r="26" spans="1:28" ht="31.5">
      <c r="A26" s="119" t="s">
        <v>1065</v>
      </c>
      <c r="B26" s="120" t="s">
        <v>50</v>
      </c>
      <c r="C26" s="85">
        <v>45747</v>
      </c>
      <c r="D26" s="28" t="s">
        <v>1042</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1066</v>
      </c>
    </row>
    <row r="27" spans="1:28" ht="24.75" customHeight="1">
      <c r="A27" s="84" t="s">
        <v>1067</v>
      </c>
      <c r="B27" s="84" t="s">
        <v>1068</v>
      </c>
      <c r="C27" s="85">
        <v>45717</v>
      </c>
      <c r="D27" s="55" t="s">
        <v>1050</v>
      </c>
      <c r="E27" s="85">
        <v>45707</v>
      </c>
      <c r="F27" s="85" t="s">
        <v>75</v>
      </c>
      <c r="G27" s="245" t="s">
        <v>1069</v>
      </c>
      <c r="H27" s="83">
        <v>0</v>
      </c>
      <c r="I27" s="127"/>
      <c r="J27" s="83" t="s">
        <v>55</v>
      </c>
      <c r="K27" s="83" t="s">
        <v>1070</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1071</v>
      </c>
    </row>
    <row r="28" spans="1:28" ht="24.75" customHeight="1">
      <c r="A28" s="84" t="s">
        <v>1072</v>
      </c>
      <c r="B28" s="84" t="s">
        <v>1068</v>
      </c>
      <c r="C28" s="85">
        <v>45717</v>
      </c>
      <c r="D28" s="55" t="s">
        <v>1050</v>
      </c>
      <c r="E28" s="85">
        <v>45707</v>
      </c>
      <c r="F28" s="121" t="s">
        <v>75</v>
      </c>
      <c r="G28" s="245" t="s">
        <v>1073</v>
      </c>
      <c r="H28" s="83">
        <v>0</v>
      </c>
      <c r="I28" s="127"/>
      <c r="J28" s="83" t="s">
        <v>55</v>
      </c>
      <c r="K28" s="83" t="s">
        <v>1070</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1074</v>
      </c>
      <c r="B29" s="84" t="s">
        <v>1068</v>
      </c>
      <c r="C29" s="85">
        <v>45717</v>
      </c>
      <c r="D29" s="55" t="s">
        <v>1050</v>
      </c>
      <c r="E29" s="85">
        <v>45707</v>
      </c>
      <c r="F29" s="121" t="s">
        <v>75</v>
      </c>
      <c r="G29" s="245" t="s">
        <v>1075</v>
      </c>
      <c r="H29" s="83">
        <v>0</v>
      </c>
      <c r="I29" s="127"/>
      <c r="J29" s="83" t="s">
        <v>55</v>
      </c>
      <c r="K29" s="83" t="s">
        <v>1070</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1076</v>
      </c>
      <c r="B1" s="848"/>
      <c r="C1" s="848"/>
      <c r="E1" s="848" t="s">
        <v>1077</v>
      </c>
      <c r="F1" s="848"/>
      <c r="G1" s="848"/>
      <c r="I1" s="848" t="s">
        <v>1078</v>
      </c>
      <c r="J1" s="848"/>
      <c r="K1" s="848"/>
    </row>
    <row r="2" spans="1:30">
      <c r="A2" s="48" t="s">
        <v>21</v>
      </c>
      <c r="B2" t="s">
        <v>535</v>
      </c>
      <c r="E2" s="48" t="s">
        <v>1079</v>
      </c>
      <c r="I2" s="48" t="s">
        <v>22</v>
      </c>
      <c r="J2" t="s">
        <v>535</v>
      </c>
      <c r="U2" s="48" t="s">
        <v>27</v>
      </c>
      <c r="V2" t="s">
        <v>1080</v>
      </c>
    </row>
    <row r="3" spans="1:30">
      <c r="E3" s="48" t="s">
        <v>22</v>
      </c>
      <c r="F3" s="48" t="s">
        <v>19</v>
      </c>
      <c r="G3" t="s">
        <v>541</v>
      </c>
      <c r="P3" s="48" t="s">
        <v>1081</v>
      </c>
      <c r="Q3" t="s">
        <v>1076</v>
      </c>
      <c r="U3" s="48" t="s">
        <v>1081</v>
      </c>
      <c r="V3" t="s">
        <v>1076</v>
      </c>
    </row>
    <row r="4" spans="1:30">
      <c r="A4" s="48" t="s">
        <v>1082</v>
      </c>
      <c r="E4" t="s">
        <v>135</v>
      </c>
      <c r="G4">
        <v>119182</v>
      </c>
      <c r="I4" s="48" t="s">
        <v>1079</v>
      </c>
      <c r="AB4" t="s">
        <v>1083</v>
      </c>
      <c r="AC4">
        <v>22</v>
      </c>
    </row>
    <row r="5" spans="1:30">
      <c r="A5" s="48" t="s">
        <v>27</v>
      </c>
      <c r="B5" s="48" t="s">
        <v>19</v>
      </c>
      <c r="C5" t="s">
        <v>541</v>
      </c>
      <c r="E5" t="s">
        <v>324</v>
      </c>
      <c r="G5">
        <v>16942</v>
      </c>
      <c r="I5" s="48" t="s">
        <v>19</v>
      </c>
      <c r="J5" t="s">
        <v>541</v>
      </c>
      <c r="P5" s="48" t="s">
        <v>1084</v>
      </c>
      <c r="U5" s="48" t="s">
        <v>1084</v>
      </c>
      <c r="AB5" t="s">
        <v>1085</v>
      </c>
      <c r="AC5">
        <v>13</v>
      </c>
    </row>
    <row r="6" spans="1:30">
      <c r="A6" t="s">
        <v>538</v>
      </c>
      <c r="E6" t="s">
        <v>266</v>
      </c>
      <c r="G6">
        <v>6526</v>
      </c>
      <c r="I6" t="s">
        <v>223</v>
      </c>
      <c r="J6">
        <v>153</v>
      </c>
      <c r="P6" s="48" t="s">
        <v>27</v>
      </c>
      <c r="Q6" s="48" t="s">
        <v>1086</v>
      </c>
      <c r="R6" t="s">
        <v>541</v>
      </c>
      <c r="U6" s="48" t="s">
        <v>1087</v>
      </c>
      <c r="V6" s="48" t="s">
        <v>1086</v>
      </c>
      <c r="W6" t="s">
        <v>541</v>
      </c>
    </row>
    <row r="7" spans="1:30">
      <c r="E7" t="s">
        <v>83</v>
      </c>
      <c r="G7">
        <v>51661</v>
      </c>
      <c r="I7" t="s">
        <v>243</v>
      </c>
      <c r="J7">
        <v>7980</v>
      </c>
      <c r="P7" t="s">
        <v>1080</v>
      </c>
      <c r="Q7" t="s">
        <v>480</v>
      </c>
      <c r="R7">
        <v>1</v>
      </c>
      <c r="U7" t="s">
        <v>1088</v>
      </c>
      <c r="W7">
        <v>1</v>
      </c>
      <c r="AC7" t="s">
        <v>1089</v>
      </c>
      <c r="AD7" t="s">
        <v>1090</v>
      </c>
    </row>
    <row r="8" spans="1:30">
      <c r="E8" t="s">
        <v>68</v>
      </c>
      <c r="G8">
        <v>58297</v>
      </c>
      <c r="I8" t="s">
        <v>246</v>
      </c>
      <c r="J8">
        <v>8420</v>
      </c>
      <c r="Q8" t="s">
        <v>209</v>
      </c>
      <c r="R8">
        <v>1</v>
      </c>
      <c r="U8" t="s">
        <v>1091</v>
      </c>
      <c r="W8">
        <v>1</v>
      </c>
      <c r="AA8" t="s">
        <v>1092</v>
      </c>
      <c r="AB8" s="350">
        <v>203521</v>
      </c>
      <c r="AC8" s="407">
        <f>AC5/AC4</f>
        <v>0.59090909090909094</v>
      </c>
      <c r="AD8" s="407">
        <f>AB9/AB8</f>
        <v>0.31446386367991508</v>
      </c>
    </row>
    <row r="9" spans="1:30">
      <c r="E9" t="s">
        <v>393</v>
      </c>
      <c r="G9">
        <v>22725</v>
      </c>
      <c r="I9" t="s">
        <v>249</v>
      </c>
      <c r="J9">
        <v>7562</v>
      </c>
      <c r="Q9" t="s">
        <v>1093</v>
      </c>
      <c r="R9">
        <v>1</v>
      </c>
      <c r="U9" t="s">
        <v>1094</v>
      </c>
      <c r="V9" t="s">
        <v>1093</v>
      </c>
      <c r="W9">
        <v>1</v>
      </c>
      <c r="AA9" t="s">
        <v>1095</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1096</v>
      </c>
      <c r="W12">
        <v>1</v>
      </c>
    </row>
    <row r="13" spans="1:30">
      <c r="E13" t="s">
        <v>124</v>
      </c>
      <c r="G13">
        <v>172</v>
      </c>
      <c r="I13" t="s">
        <v>265</v>
      </c>
      <c r="J13">
        <v>6526</v>
      </c>
      <c r="Q13" t="s">
        <v>1097</v>
      </c>
      <c r="R13">
        <v>1</v>
      </c>
      <c r="V13" t="s">
        <v>310</v>
      </c>
      <c r="W13">
        <v>1</v>
      </c>
    </row>
    <row r="14" spans="1:30">
      <c r="E14" t="s">
        <v>51</v>
      </c>
      <c r="G14">
        <v>34392</v>
      </c>
      <c r="I14" t="s">
        <v>272</v>
      </c>
      <c r="J14">
        <v>6390</v>
      </c>
      <c r="Q14" t="s">
        <v>492</v>
      </c>
      <c r="R14">
        <v>1</v>
      </c>
      <c r="U14" t="s">
        <v>1098</v>
      </c>
      <c r="W14">
        <v>5</v>
      </c>
    </row>
    <row r="15" spans="1:30">
      <c r="E15" t="s">
        <v>409</v>
      </c>
      <c r="G15">
        <v>120</v>
      </c>
      <c r="I15" t="s">
        <v>276</v>
      </c>
      <c r="J15">
        <v>2092</v>
      </c>
      <c r="Q15" t="s">
        <v>1096</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1099</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1100</v>
      </c>
      <c r="R25">
        <v>1</v>
      </c>
    </row>
    <row r="26" spans="9:18">
      <c r="I26" t="s">
        <v>354</v>
      </c>
      <c r="J26">
        <v>6104</v>
      </c>
      <c r="P26" t="s">
        <v>1101</v>
      </c>
      <c r="R26">
        <v>19</v>
      </c>
    </row>
    <row r="27" spans="9:18">
      <c r="I27" t="s">
        <v>379</v>
      </c>
      <c r="J27">
        <v>826</v>
      </c>
      <c r="P27" t="s">
        <v>1102</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1103</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1104</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1105</v>
      </c>
      <c r="D1" s="174" t="s">
        <v>134</v>
      </c>
      <c r="E1" s="174" t="s">
        <v>1105</v>
      </c>
    </row>
    <row r="2" spans="1:5">
      <c r="A2" t="s">
        <v>135</v>
      </c>
      <c r="B2">
        <v>3</v>
      </c>
      <c r="D2" t="s">
        <v>135</v>
      </c>
      <c r="E2">
        <v>1</v>
      </c>
    </row>
    <row r="3" spans="1:5">
      <c r="A3" t="s">
        <v>409</v>
      </c>
      <c r="B3">
        <v>3</v>
      </c>
      <c r="D3" t="s">
        <v>324</v>
      </c>
      <c r="E3">
        <v>2</v>
      </c>
    </row>
    <row r="4" spans="1:5" hidden="1">
      <c r="A4" t="s">
        <v>1106</v>
      </c>
      <c r="B4">
        <v>2</v>
      </c>
      <c r="D4" t="s">
        <v>1106</v>
      </c>
    </row>
    <row r="5" spans="1:5">
      <c r="A5" t="s">
        <v>1107</v>
      </c>
      <c r="B5">
        <v>4</v>
      </c>
      <c r="D5" t="s">
        <v>1107</v>
      </c>
      <c r="E5">
        <v>1</v>
      </c>
    </row>
    <row r="9" spans="1:5">
      <c r="A9" s="174" t="s">
        <v>1108</v>
      </c>
      <c r="D9" s="174" t="s">
        <v>1108</v>
      </c>
      <c r="E9" s="174" t="s">
        <v>1105</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1109</v>
      </c>
      <c r="B15">
        <v>5</v>
      </c>
      <c r="D15" t="s">
        <v>1109</v>
      </c>
      <c r="E15">
        <v>3</v>
      </c>
    </row>
    <row r="18" spans="1:5">
      <c r="A18" s="174" t="s">
        <v>1110</v>
      </c>
      <c r="D18" s="174" t="s">
        <v>1110</v>
      </c>
      <c r="E18" s="174" t="s">
        <v>1105</v>
      </c>
    </row>
    <row r="19" spans="1:5">
      <c r="A19" t="s">
        <v>262</v>
      </c>
      <c r="B19">
        <v>1</v>
      </c>
      <c r="D19" t="s">
        <v>262</v>
      </c>
      <c r="E19">
        <v>1</v>
      </c>
    </row>
    <row r="20" spans="1:5">
      <c r="A20" t="s">
        <v>1111</v>
      </c>
      <c r="B20" t="s">
        <v>100</v>
      </c>
      <c r="D20" t="s">
        <v>1111</v>
      </c>
      <c r="E20" t="s">
        <v>100</v>
      </c>
    </row>
    <row r="21" spans="1:5">
      <c r="A21" t="s">
        <v>297</v>
      </c>
      <c r="B21" t="s">
        <v>100</v>
      </c>
      <c r="D21" t="s">
        <v>297</v>
      </c>
      <c r="E21" t="s">
        <v>100</v>
      </c>
    </row>
    <row r="22" spans="1:5">
      <c r="A22" t="s">
        <v>1112</v>
      </c>
      <c r="B22" t="s">
        <v>100</v>
      </c>
      <c r="D22" t="s">
        <v>1112</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1113</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1114</v>
      </c>
      <c r="S2" s="3" t="s">
        <v>1030</v>
      </c>
      <c r="T2" s="357" t="s">
        <v>1031</v>
      </c>
      <c r="U2" s="357" t="s">
        <v>1031</v>
      </c>
      <c r="V2" s="357" t="s">
        <v>1031</v>
      </c>
      <c r="W2" s="357" t="s">
        <v>1031</v>
      </c>
      <c r="X2" s="357" t="s">
        <v>1032</v>
      </c>
      <c r="Y2" s="357" t="s">
        <v>1115</v>
      </c>
    </row>
    <row r="3" spans="1:26" ht="15.75" thickBot="1">
      <c r="A3" s="356" t="s">
        <v>1086</v>
      </c>
      <c r="B3" s="352" t="s">
        <v>20</v>
      </c>
      <c r="C3" s="352" t="s">
        <v>1116</v>
      </c>
      <c r="D3" s="352" t="s">
        <v>26</v>
      </c>
      <c r="E3" s="352" t="s">
        <v>1081</v>
      </c>
      <c r="F3" s="352" t="s">
        <v>1117</v>
      </c>
      <c r="G3" s="352" t="s">
        <v>27</v>
      </c>
      <c r="H3" s="293" t="s">
        <v>28</v>
      </c>
      <c r="I3" s="293" t="s">
        <v>1118</v>
      </c>
      <c r="J3" s="293" t="s">
        <v>1119</v>
      </c>
      <c r="K3" s="293" t="s">
        <v>1120</v>
      </c>
      <c r="L3" s="293" t="s">
        <v>1022</v>
      </c>
      <c r="M3" s="293" t="s">
        <v>1121</v>
      </c>
      <c r="N3" s="293" t="s">
        <v>1122</v>
      </c>
      <c r="O3" s="292" t="s">
        <v>1035</v>
      </c>
      <c r="P3" s="353" t="s">
        <v>1087</v>
      </c>
      <c r="Q3" s="354" t="s">
        <v>34</v>
      </c>
      <c r="R3" s="354" t="s">
        <v>1118</v>
      </c>
      <c r="S3" s="5" t="s">
        <v>1036</v>
      </c>
      <c r="T3" s="354" t="s">
        <v>1123</v>
      </c>
      <c r="U3" s="354" t="s">
        <v>43</v>
      </c>
      <c r="V3" s="354" t="s">
        <v>1037</v>
      </c>
      <c r="W3" s="354" t="s">
        <v>46</v>
      </c>
      <c r="X3" s="354" t="s">
        <v>47</v>
      </c>
      <c r="Y3" s="354" t="s">
        <v>1124</v>
      </c>
      <c r="Z3" s="406" t="s">
        <v>1125</v>
      </c>
    </row>
    <row r="4" spans="1:26" ht="15.75" hidden="1" thickBot="1">
      <c r="A4" s="162" t="s">
        <v>104</v>
      </c>
      <c r="B4" s="120" t="str">
        <f>VLOOKUP(A4,'[1]Tillman UG Footage'!A:B,2,FALSE)</f>
        <v>St Petersburg</v>
      </c>
      <c r="C4" s="85">
        <v>45807</v>
      </c>
      <c r="D4" s="361"/>
      <c r="E4" s="362" t="s">
        <v>1126</v>
      </c>
      <c r="F4" s="361"/>
      <c r="G4" s="363" t="s">
        <v>1080</v>
      </c>
      <c r="H4" s="361"/>
      <c r="I4" s="361"/>
      <c r="J4" s="364"/>
      <c r="K4" s="291"/>
      <c r="L4" s="291"/>
      <c r="M4" s="291"/>
      <c r="N4" s="365"/>
      <c r="O4" s="366"/>
      <c r="P4" s="367" t="s">
        <v>1127</v>
      </c>
      <c r="Q4" s="368" t="s">
        <v>66</v>
      </c>
      <c r="R4" s="173" t="s">
        <v>1128</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1126</v>
      </c>
      <c r="F5" s="361"/>
      <c r="G5" s="363" t="s">
        <v>1080</v>
      </c>
      <c r="H5" s="361"/>
      <c r="I5" s="361"/>
      <c r="J5" s="372"/>
      <c r="K5" s="291"/>
      <c r="L5" s="291"/>
      <c r="M5" s="291"/>
      <c r="N5" s="365"/>
      <c r="O5" s="366"/>
      <c r="P5" s="367" t="s">
        <v>1127</v>
      </c>
      <c r="Q5" s="368" t="s">
        <v>66</v>
      </c>
      <c r="R5" s="173" t="s">
        <v>1128</v>
      </c>
      <c r="S5" s="173"/>
      <c r="T5" s="369"/>
      <c r="U5" s="370"/>
      <c r="V5" s="370"/>
      <c r="W5" s="370"/>
      <c r="X5" s="370"/>
      <c r="Y5" s="370"/>
      <c r="Z5" t="e">
        <f>VLOOKUP(A5,#REF!,9,FALSE)</f>
        <v>#REF!</v>
      </c>
    </row>
    <row r="6" spans="1:26" ht="15.75" hidden="1" thickBot="1">
      <c r="A6" s="162" t="s">
        <v>562</v>
      </c>
      <c r="B6" s="120" t="s">
        <v>50</v>
      </c>
      <c r="C6" s="307">
        <v>45807</v>
      </c>
      <c r="D6" s="361"/>
      <c r="E6" s="362" t="s">
        <v>1126</v>
      </c>
      <c r="F6" s="361"/>
      <c r="G6" s="363" t="s">
        <v>1080</v>
      </c>
      <c r="H6" s="361"/>
      <c r="I6" s="361"/>
      <c r="J6" s="372"/>
      <c r="K6" s="291"/>
      <c r="L6" s="291"/>
      <c r="M6" s="291"/>
      <c r="N6" s="365"/>
      <c r="O6" s="366"/>
      <c r="P6" s="367" t="s">
        <v>1127</v>
      </c>
      <c r="Q6" s="368" t="s">
        <v>66</v>
      </c>
      <c r="R6" s="173" t="s">
        <v>1128</v>
      </c>
      <c r="S6" s="173"/>
      <c r="T6" s="369"/>
      <c r="U6" s="370"/>
      <c r="V6" s="370"/>
      <c r="W6" s="370"/>
      <c r="X6" s="370"/>
      <c r="Y6" s="370"/>
      <c r="Z6" t="e">
        <f>VLOOKUP(A6,#REF!,9,FALSE)</f>
        <v>#REF!</v>
      </c>
    </row>
    <row r="7" spans="1:26" ht="15.75" hidden="1" thickBot="1">
      <c r="A7" s="162" t="s">
        <v>579</v>
      </c>
      <c r="B7" s="120" t="s">
        <v>50</v>
      </c>
      <c r="C7" s="307">
        <v>45807</v>
      </c>
      <c r="D7" s="361"/>
      <c r="E7" s="362" t="s">
        <v>1126</v>
      </c>
      <c r="F7" s="361"/>
      <c r="G7" s="363" t="s">
        <v>1080</v>
      </c>
      <c r="H7" s="361"/>
      <c r="I7" s="361"/>
      <c r="J7" s="372"/>
      <c r="K7" s="291"/>
      <c r="L7" s="291"/>
      <c r="M7" s="291"/>
      <c r="N7" s="365"/>
      <c r="O7" s="366"/>
      <c r="P7" s="367" t="s">
        <v>1127</v>
      </c>
      <c r="Q7" s="368" t="s">
        <v>66</v>
      </c>
      <c r="R7" s="173" t="s">
        <v>1128</v>
      </c>
      <c r="S7" s="173"/>
      <c r="T7" s="369"/>
      <c r="U7" s="370"/>
      <c r="V7" s="370"/>
      <c r="W7" s="370"/>
      <c r="X7" s="370"/>
      <c r="Y7" s="370"/>
      <c r="Z7" t="e">
        <f>VLOOKUP(A7,#REF!,9,FALSE)</f>
        <v>#REF!</v>
      </c>
    </row>
    <row r="8" spans="1:26" ht="15.75" hidden="1" thickBot="1">
      <c r="A8" s="371" t="s">
        <v>1129</v>
      </c>
      <c r="B8" s="120" t="s">
        <v>50</v>
      </c>
      <c r="C8" s="307">
        <v>45807</v>
      </c>
      <c r="D8" s="361"/>
      <c r="E8" s="362" t="s">
        <v>1126</v>
      </c>
      <c r="F8" s="361"/>
      <c r="G8" s="363" t="s">
        <v>1080</v>
      </c>
      <c r="H8" s="361"/>
      <c r="I8" s="361"/>
      <c r="J8" s="372"/>
      <c r="K8" s="291"/>
      <c r="L8" s="291"/>
      <c r="M8" s="291"/>
      <c r="N8" s="365"/>
      <c r="O8" s="366"/>
      <c r="P8" s="367" t="s">
        <v>1091</v>
      </c>
      <c r="Q8" s="368" t="s">
        <v>1130</v>
      </c>
      <c r="R8" s="173" t="s">
        <v>1131</v>
      </c>
      <c r="S8" s="173"/>
      <c r="T8" s="369"/>
      <c r="U8" s="370"/>
      <c r="V8" s="370"/>
      <c r="W8" s="370"/>
      <c r="X8" s="370"/>
      <c r="Y8" s="370"/>
      <c r="Z8" t="e">
        <f>VLOOKUP(A8,#REF!,9,FALSE)</f>
        <v>#REF!</v>
      </c>
    </row>
    <row r="9" spans="1:26" ht="15.75" hidden="1" thickBot="1">
      <c r="A9" s="162" t="s">
        <v>1132</v>
      </c>
      <c r="B9" s="120" t="s">
        <v>50</v>
      </c>
      <c r="C9" s="307">
        <v>45807</v>
      </c>
      <c r="D9" s="373"/>
      <c r="E9" s="362" t="s">
        <v>1126</v>
      </c>
      <c r="F9" s="373"/>
      <c r="G9" s="374" t="s">
        <v>1080</v>
      </c>
      <c r="H9" s="361"/>
      <c r="I9" s="361"/>
      <c r="J9" s="372"/>
      <c r="K9" s="291"/>
      <c r="L9" s="291"/>
      <c r="M9" s="291"/>
      <c r="N9" s="365"/>
      <c r="O9" s="366"/>
      <c r="P9" s="367" t="s">
        <v>1127</v>
      </c>
      <c r="Q9" s="368" t="s">
        <v>66</v>
      </c>
      <c r="R9" s="173" t="s">
        <v>1128</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1126</v>
      </c>
      <c r="F10" s="375"/>
      <c r="G10" s="376" t="s">
        <v>1080</v>
      </c>
      <c r="H10" s="322"/>
      <c r="I10" s="322"/>
      <c r="J10" s="49"/>
      <c r="K10" s="290"/>
      <c r="L10" s="290"/>
      <c r="M10" s="290"/>
      <c r="N10" s="377"/>
      <c r="O10" s="378"/>
      <c r="P10" s="367" t="s">
        <v>1127</v>
      </c>
      <c r="Q10" s="368" t="s">
        <v>57</v>
      </c>
      <c r="R10" s="173" t="s">
        <v>1128</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1126</v>
      </c>
      <c r="F11" s="375"/>
      <c r="G11" s="376" t="s">
        <v>1080</v>
      </c>
      <c r="H11" s="322"/>
      <c r="I11" s="322"/>
      <c r="J11" s="49"/>
      <c r="K11" s="290"/>
      <c r="L11" s="290"/>
      <c r="M11" s="290"/>
      <c r="N11" s="377"/>
      <c r="O11" s="378"/>
      <c r="P11" s="367" t="s">
        <v>1127</v>
      </c>
      <c r="Q11" s="368" t="s">
        <v>66</v>
      </c>
      <c r="R11" s="173" t="s">
        <v>1128</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1126</v>
      </c>
      <c r="F12" s="375"/>
      <c r="G12" s="376" t="s">
        <v>1080</v>
      </c>
      <c r="H12" s="322"/>
      <c r="I12" s="322"/>
      <c r="J12" s="49"/>
      <c r="K12" s="290"/>
      <c r="L12" s="290"/>
      <c r="M12" s="290"/>
      <c r="N12" s="377"/>
      <c r="O12" s="378"/>
      <c r="P12" s="367" t="s">
        <v>1127</v>
      </c>
      <c r="Q12" s="368" t="s">
        <v>66</v>
      </c>
      <c r="R12" s="173" t="s">
        <v>1128</v>
      </c>
      <c r="S12" s="173"/>
      <c r="T12" s="369"/>
      <c r="U12" s="370"/>
      <c r="V12" s="370"/>
      <c r="W12" s="370"/>
      <c r="X12" s="370"/>
      <c r="Y12" s="370"/>
      <c r="Z12" t="e">
        <f>VLOOKUP(A12,#REF!,9,FALSE)</f>
        <v>#REF!</v>
      </c>
    </row>
    <row r="13" spans="1:26" ht="15.75" hidden="1" thickBot="1">
      <c r="A13" s="162" t="s">
        <v>1133</v>
      </c>
      <c r="B13" s="120" t="s">
        <v>50</v>
      </c>
      <c r="C13" s="307" t="e">
        <f>VLOOKUP(A13,'[1]Tillman UG Footage'!A:C,3,FALSE)</f>
        <v>#N/A</v>
      </c>
      <c r="D13" s="375"/>
      <c r="E13" s="362" t="s">
        <v>1126</v>
      </c>
      <c r="F13" s="375"/>
      <c r="G13" s="376" t="s">
        <v>1080</v>
      </c>
      <c r="H13" s="322"/>
      <c r="I13" s="322"/>
      <c r="J13" s="49"/>
      <c r="K13" s="290"/>
      <c r="L13" s="290"/>
      <c r="M13" s="290"/>
      <c r="N13" s="377"/>
      <c r="O13" s="378"/>
      <c r="P13" s="367" t="s">
        <v>1127</v>
      </c>
      <c r="Q13" s="368" t="s">
        <v>66</v>
      </c>
      <c r="R13" s="173" t="s">
        <v>1128</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1126</v>
      </c>
      <c r="F14" s="375"/>
      <c r="G14" s="376" t="s">
        <v>1080</v>
      </c>
      <c r="H14" s="322"/>
      <c r="I14" s="322"/>
      <c r="J14" s="49"/>
      <c r="K14" s="290"/>
      <c r="L14" s="290"/>
      <c r="M14" s="290"/>
      <c r="N14" s="377"/>
      <c r="O14" s="378"/>
      <c r="P14" s="367" t="s">
        <v>1127</v>
      </c>
      <c r="Q14" s="368" t="s">
        <v>66</v>
      </c>
      <c r="R14" s="173" t="s">
        <v>1128</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1126</v>
      </c>
      <c r="F15" s="375"/>
      <c r="G15" s="376" t="s">
        <v>1080</v>
      </c>
      <c r="H15" s="322"/>
      <c r="I15" s="322"/>
      <c r="J15" s="49"/>
      <c r="K15" s="290"/>
      <c r="L15" s="290"/>
      <c r="M15" s="290"/>
      <c r="N15" s="377"/>
      <c r="O15" s="378"/>
      <c r="P15" s="367" t="s">
        <v>1127</v>
      </c>
      <c r="Q15" s="368" t="s">
        <v>66</v>
      </c>
      <c r="R15" s="173" t="s">
        <v>1128</v>
      </c>
      <c r="S15" s="173"/>
      <c r="T15" s="369"/>
      <c r="U15" s="370"/>
      <c r="V15" s="370"/>
      <c r="W15" s="370"/>
      <c r="X15" s="370"/>
      <c r="Y15" s="370"/>
      <c r="Z15" t="e">
        <f>VLOOKUP(A15,#REF!,9,FALSE)</f>
        <v>#REF!</v>
      </c>
    </row>
    <row r="16" spans="1:26" ht="15.75" hidden="1" thickBot="1">
      <c r="A16" s="379" t="s">
        <v>1134</v>
      </c>
      <c r="B16" s="120" t="s">
        <v>50</v>
      </c>
      <c r="C16" s="307" t="e">
        <f>VLOOKUP(A16,'[1]Tillman UG Footage'!A:C,3,FALSE)</f>
        <v>#N/A</v>
      </c>
      <c r="D16" s="375"/>
      <c r="E16" s="362" t="s">
        <v>1126</v>
      </c>
      <c r="F16" s="375"/>
      <c r="G16" s="376" t="s">
        <v>1080</v>
      </c>
      <c r="H16" s="322"/>
      <c r="I16" s="322"/>
      <c r="J16" s="49"/>
      <c r="K16" s="290"/>
      <c r="L16" s="290"/>
      <c r="M16" s="290"/>
      <c r="N16" s="377"/>
      <c r="O16" s="378"/>
      <c r="P16" s="367" t="s">
        <v>1127</v>
      </c>
      <c r="Q16" s="368" t="s">
        <v>66</v>
      </c>
      <c r="R16" s="173" t="s">
        <v>1128</v>
      </c>
      <c r="S16" s="173"/>
      <c r="T16" s="369"/>
      <c r="U16" s="370"/>
      <c r="V16" s="370"/>
      <c r="W16" s="370"/>
      <c r="X16" s="370"/>
      <c r="Y16" s="370"/>
      <c r="Z16" t="e">
        <f>VLOOKUP(A16,#REF!,9,FALSE)</f>
        <v>#REF!</v>
      </c>
    </row>
    <row r="17" spans="1:26" ht="15.75" thickBot="1">
      <c r="A17" s="368" t="s">
        <v>392</v>
      </c>
      <c r="B17" s="120" t="s">
        <v>50</v>
      </c>
      <c r="C17" s="307" t="e">
        <v>#N/A</v>
      </c>
      <c r="D17" s="375"/>
      <c r="E17" s="362" t="s">
        <v>1076</v>
      </c>
      <c r="F17" s="375"/>
      <c r="G17" s="376" t="s">
        <v>1080</v>
      </c>
      <c r="H17" s="322"/>
      <c r="I17" s="322"/>
      <c r="J17" s="49"/>
      <c r="K17" s="290"/>
      <c r="L17" s="290"/>
      <c r="M17" s="290"/>
      <c r="N17" s="377"/>
      <c r="O17" s="378"/>
      <c r="P17" s="367"/>
      <c r="Q17" s="368" t="s">
        <v>66</v>
      </c>
      <c r="R17" s="173" t="s">
        <v>1128</v>
      </c>
      <c r="S17" s="173"/>
      <c r="T17" s="369"/>
      <c r="U17" s="370"/>
      <c r="V17" s="370"/>
      <c r="W17" s="370"/>
      <c r="X17" s="370"/>
      <c r="Y17" s="370"/>
      <c r="Z17" t="e">
        <f>VLOOKUP(A17,#REF!,9,FALSE)</f>
        <v>#REF!</v>
      </c>
    </row>
    <row r="18" spans="1:26" ht="15.75" thickBot="1">
      <c r="A18" s="368" t="s">
        <v>337</v>
      </c>
      <c r="B18" s="120" t="s">
        <v>50</v>
      </c>
      <c r="C18" s="307">
        <v>45807</v>
      </c>
      <c r="D18" s="375"/>
      <c r="E18" s="362" t="s">
        <v>1076</v>
      </c>
      <c r="F18" s="375"/>
      <c r="G18" s="376" t="s">
        <v>1080</v>
      </c>
      <c r="H18" s="322"/>
      <c r="I18" s="322"/>
      <c r="J18" s="49"/>
      <c r="K18" s="290"/>
      <c r="L18" s="290"/>
      <c r="M18" s="290"/>
      <c r="N18" s="377"/>
      <c r="O18" s="378"/>
      <c r="P18" s="476" t="s">
        <v>1088</v>
      </c>
      <c r="Q18" s="368"/>
      <c r="R18" s="173" t="s">
        <v>1128</v>
      </c>
      <c r="S18" s="173"/>
      <c r="T18" s="369"/>
      <c r="U18" s="370"/>
      <c r="V18" s="370"/>
      <c r="W18" s="370"/>
      <c r="X18" s="370"/>
      <c r="Y18" s="370"/>
      <c r="Z18" t="e">
        <f>VLOOKUP(A18,#REF!,9,FALSE)</f>
        <v>#REF!</v>
      </c>
    </row>
    <row r="19" spans="1:26" ht="15.75" thickBot="1">
      <c r="A19" s="368" t="s">
        <v>342</v>
      </c>
      <c r="B19" s="120" t="s">
        <v>50</v>
      </c>
      <c r="C19" s="307" t="e">
        <v>#N/A</v>
      </c>
      <c r="D19" s="375"/>
      <c r="E19" s="362" t="s">
        <v>1076</v>
      </c>
      <c r="F19" s="375"/>
      <c r="G19" s="376" t="s">
        <v>1102</v>
      </c>
      <c r="H19" s="322"/>
      <c r="I19" s="322"/>
      <c r="J19" s="49"/>
      <c r="K19" s="290"/>
      <c r="L19" s="290"/>
      <c r="M19" s="290"/>
      <c r="N19" s="377"/>
      <c r="O19" s="378"/>
      <c r="P19" s="367"/>
      <c r="Q19" s="368" t="s">
        <v>1102</v>
      </c>
      <c r="R19" s="173" t="s">
        <v>1128</v>
      </c>
      <c r="S19" s="173"/>
      <c r="T19" s="369"/>
      <c r="U19" s="370"/>
      <c r="V19" s="370"/>
      <c r="W19" s="370"/>
      <c r="X19" s="370"/>
      <c r="Y19" s="370"/>
      <c r="Z19" t="e">
        <f>VLOOKUP(A19,#REF!,9,FALSE)</f>
        <v>#REF!</v>
      </c>
    </row>
    <row r="20" spans="1:26" ht="15.75" thickBot="1">
      <c r="A20" s="368" t="s">
        <v>440</v>
      </c>
      <c r="B20" s="120" t="s">
        <v>50</v>
      </c>
      <c r="C20" s="307" t="e">
        <v>#N/A</v>
      </c>
      <c r="D20" s="375"/>
      <c r="E20" s="362" t="s">
        <v>1076</v>
      </c>
      <c r="F20" s="375"/>
      <c r="G20" s="376" t="s">
        <v>1102</v>
      </c>
      <c r="H20" s="322"/>
      <c r="I20" s="322"/>
      <c r="J20" s="49"/>
      <c r="K20" s="290"/>
      <c r="L20" s="290"/>
      <c r="M20" s="290"/>
      <c r="N20" s="377"/>
      <c r="O20" s="378"/>
      <c r="P20" s="367"/>
      <c r="Q20" s="368" t="s">
        <v>1102</v>
      </c>
      <c r="R20" s="173" t="s">
        <v>1128</v>
      </c>
      <c r="S20" s="173"/>
      <c r="T20" s="369"/>
      <c r="U20" s="370"/>
      <c r="V20" s="370"/>
      <c r="W20" s="370"/>
      <c r="X20" s="370"/>
      <c r="Y20" s="370"/>
      <c r="Z20" t="e">
        <f>VLOOKUP(A20,#REF!,9,FALSE)</f>
        <v>#REF!</v>
      </c>
    </row>
    <row r="21" spans="1:26" s="306" customFormat="1">
      <c r="A21" s="355" t="s">
        <v>1097</v>
      </c>
      <c r="B21" s="471" t="e">
        <v>#N/A</v>
      </c>
      <c r="C21" s="323">
        <v>45807</v>
      </c>
      <c r="D21" s="375"/>
      <c r="E21" s="362" t="s">
        <v>1076</v>
      </c>
      <c r="F21" s="375"/>
      <c r="G21" s="376" t="s">
        <v>1080</v>
      </c>
      <c r="H21" s="322"/>
      <c r="I21" s="322"/>
      <c r="J21" s="322"/>
      <c r="K21" s="321"/>
      <c r="L21" s="321"/>
      <c r="M21" s="321"/>
      <c r="N21" s="377"/>
      <c r="O21" s="378"/>
      <c r="P21" s="367"/>
      <c r="Q21" s="317" t="s">
        <v>62</v>
      </c>
      <c r="R21" s="173" t="s">
        <v>1128</v>
      </c>
      <c r="S21" s="320"/>
      <c r="T21" s="319"/>
      <c r="U21" s="318"/>
      <c r="V21" s="318"/>
      <c r="W21" s="318"/>
      <c r="X21" s="318"/>
      <c r="Y21" s="318" t="s">
        <v>1135</v>
      </c>
      <c r="Z21" t="e">
        <f>VLOOKUP(A21,#REF!,9,FALSE)</f>
        <v>#REF!</v>
      </c>
    </row>
    <row r="22" spans="1:26" ht="15.75" thickBot="1">
      <c r="A22" s="368" t="s">
        <v>442</v>
      </c>
      <c r="B22" s="120" t="s">
        <v>50</v>
      </c>
      <c r="C22" s="307" t="e">
        <v>#N/A</v>
      </c>
      <c r="D22" s="375"/>
      <c r="E22" s="362" t="s">
        <v>1076</v>
      </c>
      <c r="F22" s="375"/>
      <c r="G22" s="376" t="s">
        <v>1102</v>
      </c>
      <c r="H22" s="322"/>
      <c r="I22" s="322"/>
      <c r="J22" s="49"/>
      <c r="K22" s="290"/>
      <c r="L22" s="290"/>
      <c r="M22" s="290"/>
      <c r="N22" s="377"/>
      <c r="O22" s="378"/>
      <c r="P22" s="367"/>
      <c r="Q22" s="368" t="s">
        <v>1102</v>
      </c>
      <c r="R22" s="173" t="s">
        <v>1128</v>
      </c>
      <c r="S22" s="173"/>
      <c r="T22" s="369"/>
      <c r="U22" s="370"/>
      <c r="V22" s="370"/>
      <c r="W22" s="370"/>
      <c r="X22" s="370"/>
      <c r="Y22" s="370"/>
      <c r="Z22" t="e">
        <f>VLOOKUP(A22,#REF!,9,FALSE)</f>
        <v>#REF!</v>
      </c>
    </row>
    <row r="23" spans="1:26" ht="15.75" thickBot="1">
      <c r="A23" s="368" t="s">
        <v>282</v>
      </c>
      <c r="B23" s="120" t="s">
        <v>50</v>
      </c>
      <c r="C23" s="307" t="e">
        <v>#N/A</v>
      </c>
      <c r="D23" s="375"/>
      <c r="E23" s="362" t="s">
        <v>1076</v>
      </c>
      <c r="F23" s="375"/>
      <c r="G23" s="376" t="s">
        <v>1080</v>
      </c>
      <c r="H23" s="322"/>
      <c r="I23" s="322"/>
      <c r="J23" s="49"/>
      <c r="K23" s="290"/>
      <c r="L23" s="290"/>
      <c r="M23" s="290"/>
      <c r="N23" s="377"/>
      <c r="O23" s="378"/>
      <c r="P23" s="367"/>
      <c r="Q23" s="368" t="s">
        <v>62</v>
      </c>
      <c r="R23" s="173" t="s">
        <v>1128</v>
      </c>
      <c r="S23" s="173"/>
      <c r="T23" s="369"/>
      <c r="U23" s="370"/>
      <c r="V23" s="370"/>
      <c r="W23" s="370"/>
      <c r="X23" s="370"/>
      <c r="Y23" s="370" t="s">
        <v>1136</v>
      </c>
      <c r="Z23" t="e">
        <f>VLOOKUP(A23,#REF!,9,FALSE)</f>
        <v>#REF!</v>
      </c>
    </row>
    <row r="24" spans="1:26" s="306" customFormat="1" ht="69.599999999999994" customHeight="1" thickBot="1">
      <c r="A24" s="317" t="s">
        <v>1093</v>
      </c>
      <c r="B24" s="324" t="e">
        <v>#N/A</v>
      </c>
      <c r="C24" s="323">
        <v>45716</v>
      </c>
      <c r="D24" s="375"/>
      <c r="E24" s="362" t="s">
        <v>1076</v>
      </c>
      <c r="F24" s="375"/>
      <c r="G24" s="376" t="s">
        <v>1080</v>
      </c>
      <c r="H24" s="322"/>
      <c r="I24" s="322"/>
      <c r="J24" s="322"/>
      <c r="K24" s="321"/>
      <c r="L24" s="321"/>
      <c r="M24" s="321"/>
      <c r="N24" s="377"/>
      <c r="O24" s="378"/>
      <c r="P24" s="367" t="s">
        <v>1094</v>
      </c>
      <c r="Q24" s="317" t="s">
        <v>62</v>
      </c>
      <c r="R24" s="173" t="s">
        <v>1128</v>
      </c>
      <c r="S24" s="320"/>
      <c r="T24" s="319"/>
      <c r="U24" s="318"/>
      <c r="V24" s="318"/>
      <c r="W24" s="318"/>
      <c r="X24" s="318"/>
      <c r="Y24" s="318" t="s">
        <v>1136</v>
      </c>
      <c r="Z24" t="e">
        <f>VLOOKUP(A24,#REF!,9,FALSE)</f>
        <v>#REF!</v>
      </c>
    </row>
    <row r="25" spans="1:26" ht="15.75" thickBot="1">
      <c r="A25" s="368" t="s">
        <v>488</v>
      </c>
      <c r="B25" s="120" t="s">
        <v>50</v>
      </c>
      <c r="C25" s="307">
        <v>45772</v>
      </c>
      <c r="D25" s="375"/>
      <c r="E25" s="362" t="s">
        <v>1076</v>
      </c>
      <c r="F25" s="375"/>
      <c r="G25" s="376" t="s">
        <v>1080</v>
      </c>
      <c r="H25" s="322"/>
      <c r="I25" s="322"/>
      <c r="J25" s="49"/>
      <c r="K25" s="290"/>
      <c r="L25" s="290"/>
      <c r="M25" s="290"/>
      <c r="N25" s="377"/>
      <c r="O25" s="378"/>
      <c r="P25" s="367" t="s">
        <v>1094</v>
      </c>
      <c r="Q25" s="368" t="s">
        <v>62</v>
      </c>
      <c r="R25" s="173" t="s">
        <v>1128</v>
      </c>
      <c r="S25" s="173"/>
      <c r="T25" s="369"/>
      <c r="U25" s="370"/>
      <c r="V25" s="370"/>
      <c r="W25" s="370"/>
      <c r="X25" s="370"/>
      <c r="Y25" s="370"/>
      <c r="Z25" t="e">
        <f>VLOOKUP(A25,#REF!,9,FALSE)</f>
        <v>#REF!</v>
      </c>
    </row>
    <row r="26" spans="1:26" ht="15.75" thickBot="1">
      <c r="A26" s="368" t="s">
        <v>286</v>
      </c>
      <c r="B26" s="120" t="s">
        <v>50</v>
      </c>
      <c r="C26" s="307">
        <v>45772</v>
      </c>
      <c r="D26" s="375"/>
      <c r="E26" s="362" t="s">
        <v>1076</v>
      </c>
      <c r="F26" s="375"/>
      <c r="G26" s="376" t="s">
        <v>1080</v>
      </c>
      <c r="H26" s="322"/>
      <c r="I26" s="322"/>
      <c r="J26" s="49"/>
      <c r="K26" s="290"/>
      <c r="L26" s="290"/>
      <c r="M26" s="290"/>
      <c r="N26" s="377"/>
      <c r="O26" s="378"/>
      <c r="P26" s="367" t="s">
        <v>1094</v>
      </c>
      <c r="Q26" s="368" t="s">
        <v>62</v>
      </c>
      <c r="R26" s="173" t="s">
        <v>1128</v>
      </c>
      <c r="S26" s="173"/>
      <c r="T26" s="369"/>
      <c r="U26" s="370"/>
      <c r="V26" s="370"/>
      <c r="W26" s="370"/>
      <c r="X26" s="370"/>
      <c r="Y26" s="370"/>
      <c r="Z26" t="e">
        <f>VLOOKUP(A26,#REF!,9,FALSE)</f>
        <v>#REF!</v>
      </c>
    </row>
    <row r="27" spans="1:26" ht="15.75" thickBot="1">
      <c r="A27" s="368" t="s">
        <v>310</v>
      </c>
      <c r="B27" s="120" t="s">
        <v>50</v>
      </c>
      <c r="C27" s="307">
        <v>45772</v>
      </c>
      <c r="D27" s="375"/>
      <c r="E27" s="362" t="s">
        <v>1076</v>
      </c>
      <c r="F27" s="375"/>
      <c r="G27" s="376" t="s">
        <v>1080</v>
      </c>
      <c r="H27" s="322"/>
      <c r="I27" s="322"/>
      <c r="J27" s="49"/>
      <c r="K27" s="290"/>
      <c r="L27" s="290"/>
      <c r="M27" s="290"/>
      <c r="N27" s="377"/>
      <c r="O27" s="378"/>
      <c r="P27" s="367" t="s">
        <v>1094</v>
      </c>
      <c r="Q27" s="368" t="s">
        <v>62</v>
      </c>
      <c r="R27" s="173" t="s">
        <v>1128</v>
      </c>
      <c r="S27" s="173"/>
      <c r="T27" s="369"/>
      <c r="U27" s="370"/>
      <c r="V27" s="370"/>
      <c r="W27" s="370"/>
      <c r="X27" s="370"/>
      <c r="Y27" s="370"/>
      <c r="Z27" t="e">
        <f>VLOOKUP(A27,#REF!,9,FALSE)</f>
        <v>#REF!</v>
      </c>
    </row>
    <row r="28" spans="1:26" ht="70.150000000000006" customHeight="1" thickBot="1">
      <c r="A28" s="317" t="s">
        <v>1096</v>
      </c>
      <c r="B28" s="324"/>
      <c r="C28" s="323"/>
      <c r="D28" s="375"/>
      <c r="E28" s="362" t="s">
        <v>1076</v>
      </c>
      <c r="F28" s="375"/>
      <c r="G28" s="376" t="s">
        <v>1080</v>
      </c>
      <c r="H28" s="322"/>
      <c r="I28" s="322"/>
      <c r="J28" s="322"/>
      <c r="K28" s="321"/>
      <c r="L28" s="321"/>
      <c r="M28" s="321"/>
      <c r="N28" s="377"/>
      <c r="O28" s="378"/>
      <c r="P28" s="476" t="s">
        <v>1094</v>
      </c>
      <c r="Q28" s="317" t="s">
        <v>62</v>
      </c>
      <c r="R28" s="173" t="s">
        <v>1128</v>
      </c>
      <c r="S28" s="320"/>
      <c r="T28" s="319"/>
      <c r="U28" s="318"/>
      <c r="V28" s="318"/>
      <c r="W28" s="318"/>
      <c r="X28" s="318"/>
      <c r="Y28" s="381" t="s">
        <v>1137</v>
      </c>
      <c r="Z28" t="e">
        <f>VLOOKUP(A28,#REF!,9,FALSE)</f>
        <v>#REF!</v>
      </c>
    </row>
    <row r="29" spans="1:26" s="306" customFormat="1" ht="69.599999999999994" customHeight="1" thickBot="1">
      <c r="A29" s="317" t="s">
        <v>1099</v>
      </c>
      <c r="B29" s="324" t="e">
        <v>#N/A</v>
      </c>
      <c r="C29" s="323" t="e">
        <v>#N/A</v>
      </c>
      <c r="D29" s="375"/>
      <c r="E29" s="362" t="s">
        <v>1076</v>
      </c>
      <c r="F29" s="375"/>
      <c r="G29" s="376" t="s">
        <v>1080</v>
      </c>
      <c r="H29" s="322"/>
      <c r="I29" s="322"/>
      <c r="J29" s="322"/>
      <c r="K29" s="321"/>
      <c r="L29" s="321"/>
      <c r="M29" s="321"/>
      <c r="N29" s="377"/>
      <c r="O29" s="378"/>
      <c r="P29" s="476"/>
      <c r="Q29" s="312" t="s">
        <v>62</v>
      </c>
      <c r="R29" s="173" t="s">
        <v>1128</v>
      </c>
      <c r="S29" s="320"/>
      <c r="T29" s="319"/>
      <c r="U29" s="318"/>
      <c r="V29" s="318"/>
      <c r="W29" s="318"/>
      <c r="X29" s="318"/>
      <c r="Y29" s="318" t="s">
        <v>1137</v>
      </c>
      <c r="Z29" t="e">
        <f>VLOOKUP(A29,#REF!,9,FALSE)</f>
        <v>#REF!</v>
      </c>
    </row>
    <row r="30" spans="1:26">
      <c r="A30" s="368" t="s">
        <v>302</v>
      </c>
      <c r="B30" s="120" t="s">
        <v>50</v>
      </c>
      <c r="C30" s="307">
        <v>45772</v>
      </c>
      <c r="D30" s="375"/>
      <c r="E30" s="362" t="s">
        <v>1076</v>
      </c>
      <c r="F30" s="375"/>
      <c r="G30" s="376" t="s">
        <v>1102</v>
      </c>
      <c r="H30" s="322"/>
      <c r="I30" s="322"/>
      <c r="J30" s="49"/>
      <c r="K30" s="290"/>
      <c r="L30" s="290"/>
      <c r="M30" s="290"/>
      <c r="N30" s="377"/>
      <c r="O30" s="378"/>
      <c r="P30" s="476"/>
      <c r="Q30" s="368" t="s">
        <v>1102</v>
      </c>
      <c r="R30" s="173" t="s">
        <v>1128</v>
      </c>
      <c r="S30" s="173"/>
      <c r="T30" s="369"/>
      <c r="U30" s="370"/>
      <c r="V30" s="370"/>
      <c r="W30" s="370"/>
      <c r="X30" s="370"/>
      <c r="Y30" s="370"/>
      <c r="Z30" t="e">
        <f>VLOOKUP(A30,#REF!,9,FALSE)</f>
        <v>#REF!</v>
      </c>
    </row>
    <row r="31" spans="1:26" s="77" customFormat="1">
      <c r="A31" s="325" t="s">
        <v>308</v>
      </c>
      <c r="B31" s="326" t="s">
        <v>50</v>
      </c>
      <c r="C31" s="327">
        <v>45772</v>
      </c>
      <c r="D31" s="382"/>
      <c r="E31" s="362" t="s">
        <v>1076</v>
      </c>
      <c r="F31" s="382"/>
      <c r="G31" s="383" t="s">
        <v>1102</v>
      </c>
      <c r="H31" s="314"/>
      <c r="I31" s="314"/>
      <c r="J31" s="328"/>
      <c r="K31" s="329"/>
      <c r="L31" s="329"/>
      <c r="M31" s="329"/>
      <c r="N31" s="314"/>
      <c r="O31" s="384"/>
      <c r="P31" s="476"/>
      <c r="Q31" s="325" t="s">
        <v>1102</v>
      </c>
      <c r="R31" s="173" t="s">
        <v>1128</v>
      </c>
      <c r="S31" s="330"/>
      <c r="T31" s="331"/>
      <c r="U31" s="332"/>
      <c r="V31" s="332"/>
      <c r="W31" s="332"/>
      <c r="X31" s="332"/>
      <c r="Y31" s="332" t="s">
        <v>1138</v>
      </c>
      <c r="Z31" t="e">
        <f>VLOOKUP(A31,#REF!,9,FALSE)</f>
        <v>#REF!</v>
      </c>
    </row>
    <row r="32" spans="1:26">
      <c r="A32" s="368" t="s">
        <v>306</v>
      </c>
      <c r="B32" s="120" t="s">
        <v>50</v>
      </c>
      <c r="C32" s="307">
        <v>45772</v>
      </c>
      <c r="D32" s="375"/>
      <c r="E32" s="362" t="s">
        <v>1076</v>
      </c>
      <c r="F32" s="375"/>
      <c r="G32" s="376" t="s">
        <v>1102</v>
      </c>
      <c r="H32" s="322"/>
      <c r="I32" s="322"/>
      <c r="J32" s="49"/>
      <c r="K32" s="290"/>
      <c r="L32" s="290"/>
      <c r="M32" s="290"/>
      <c r="N32" s="377"/>
      <c r="O32" s="378"/>
      <c r="P32" s="476"/>
      <c r="Q32" s="368" t="s">
        <v>1102</v>
      </c>
      <c r="R32" s="173" t="s">
        <v>1128</v>
      </c>
      <c r="S32" s="173"/>
      <c r="T32" s="369"/>
      <c r="U32" s="370"/>
      <c r="V32" s="370"/>
      <c r="W32" s="370"/>
      <c r="X32" s="370"/>
      <c r="Y32" s="370"/>
      <c r="Z32" t="e">
        <f>VLOOKUP(A32,#REF!,9,FALSE)</f>
        <v>#REF!</v>
      </c>
    </row>
    <row r="33" spans="1:26" ht="15.75" thickBot="1">
      <c r="A33" s="368" t="s">
        <v>494</v>
      </c>
      <c r="B33" s="120" t="s">
        <v>50</v>
      </c>
      <c r="C33" s="307">
        <v>45831</v>
      </c>
      <c r="D33" s="375"/>
      <c r="E33" s="362" t="s">
        <v>1076</v>
      </c>
      <c r="F33" s="375"/>
      <c r="G33" s="376" t="s">
        <v>1080</v>
      </c>
      <c r="H33" s="322"/>
      <c r="I33" s="322"/>
      <c r="J33" s="49"/>
      <c r="K33" s="290"/>
      <c r="L33" s="290"/>
      <c r="M33" s="290"/>
      <c r="N33" s="377"/>
      <c r="O33" s="378"/>
      <c r="P33" s="367"/>
      <c r="Q33" s="317" t="s">
        <v>62</v>
      </c>
      <c r="R33" s="173" t="s">
        <v>1128</v>
      </c>
      <c r="S33" s="173"/>
      <c r="T33" s="369"/>
      <c r="U33" s="370"/>
      <c r="V33" s="370"/>
      <c r="W33" s="370"/>
      <c r="X33" s="370"/>
      <c r="Y33" s="370"/>
      <c r="Z33" t="e">
        <f>VLOOKUP(A33,#REF!,9,FALSE)</f>
        <v>#REF!</v>
      </c>
    </row>
    <row r="34" spans="1:26" ht="15.75" thickBot="1">
      <c r="A34" s="368" t="s">
        <v>492</v>
      </c>
      <c r="B34" s="120" t="s">
        <v>50</v>
      </c>
      <c r="C34" s="307">
        <v>45831</v>
      </c>
      <c r="D34" s="375"/>
      <c r="E34" s="362" t="s">
        <v>1076</v>
      </c>
      <c r="F34" s="375"/>
      <c r="G34" s="376" t="s">
        <v>1080</v>
      </c>
      <c r="H34" s="322"/>
      <c r="I34" s="322"/>
      <c r="J34" s="49"/>
      <c r="K34" s="290"/>
      <c r="L34" s="290"/>
      <c r="M34" s="290"/>
      <c r="N34" s="377"/>
      <c r="O34" s="378"/>
      <c r="P34" s="367"/>
      <c r="Q34" s="368" t="s">
        <v>62</v>
      </c>
      <c r="R34" s="173" t="s">
        <v>1128</v>
      </c>
      <c r="S34" s="173"/>
      <c r="T34" s="369"/>
      <c r="U34" s="370"/>
      <c r="V34" s="370"/>
      <c r="W34" s="370"/>
      <c r="X34" s="370"/>
      <c r="Y34" s="370"/>
      <c r="Z34" t="e">
        <f>VLOOKUP(A34,#REF!,9,FALSE)</f>
        <v>#REF!</v>
      </c>
    </row>
    <row r="35" spans="1:26" ht="15.75" thickBot="1">
      <c r="A35" s="368" t="s">
        <v>291</v>
      </c>
      <c r="B35" s="120" t="s">
        <v>50</v>
      </c>
      <c r="C35" s="307">
        <v>45831</v>
      </c>
      <c r="D35" s="375"/>
      <c r="E35" s="362" t="s">
        <v>1076</v>
      </c>
      <c r="F35" s="375"/>
      <c r="G35" s="376" t="s">
        <v>1080</v>
      </c>
      <c r="H35" s="322"/>
      <c r="I35" s="322"/>
      <c r="J35" s="49"/>
      <c r="K35" s="290"/>
      <c r="L35" s="290"/>
      <c r="M35" s="290"/>
      <c r="N35" s="377"/>
      <c r="O35" s="378"/>
      <c r="P35" s="367"/>
      <c r="Q35" s="368" t="s">
        <v>62</v>
      </c>
      <c r="R35" s="173" t="s">
        <v>1128</v>
      </c>
      <c r="S35" s="173"/>
      <c r="T35" s="369"/>
      <c r="U35" s="370"/>
      <c r="V35" s="370"/>
      <c r="W35" s="370"/>
      <c r="X35" s="370"/>
      <c r="Y35" s="370"/>
      <c r="Z35" t="e">
        <f>VLOOKUP(A35,#REF!,9,FALSE)</f>
        <v>#REF!</v>
      </c>
    </row>
    <row r="36" spans="1:26" ht="15.75" thickBot="1">
      <c r="A36" s="368" t="s">
        <v>490</v>
      </c>
      <c r="B36" s="120" t="s">
        <v>50</v>
      </c>
      <c r="C36" s="307">
        <v>45772</v>
      </c>
      <c r="D36" s="375"/>
      <c r="E36" s="362" t="s">
        <v>1076</v>
      </c>
      <c r="F36" s="375"/>
      <c r="G36" s="376" t="s">
        <v>1102</v>
      </c>
      <c r="H36" s="322"/>
      <c r="I36" s="322"/>
      <c r="J36" s="49"/>
      <c r="K36" s="290"/>
      <c r="L36" s="290"/>
      <c r="M36" s="290"/>
      <c r="N36" s="377"/>
      <c r="O36" s="378"/>
      <c r="P36" s="367"/>
      <c r="Q36" s="368" t="s">
        <v>1102</v>
      </c>
      <c r="R36" s="173" t="s">
        <v>1128</v>
      </c>
      <c r="S36" s="173"/>
      <c r="T36" s="369"/>
      <c r="U36" s="370"/>
      <c r="V36" s="370"/>
      <c r="W36" s="370"/>
      <c r="X36" s="370"/>
      <c r="Y36" s="370"/>
      <c r="Z36" t="e">
        <f>VLOOKUP(A36,#REF!,9,FALSE)</f>
        <v>#REF!</v>
      </c>
    </row>
    <row r="37" spans="1:26" ht="15.75" thickBot="1">
      <c r="A37" s="368" t="s">
        <v>296</v>
      </c>
      <c r="B37" s="120" t="s">
        <v>50</v>
      </c>
      <c r="C37" s="307">
        <v>45831</v>
      </c>
      <c r="D37" s="375"/>
      <c r="E37" s="362" t="s">
        <v>1076</v>
      </c>
      <c r="F37" s="375"/>
      <c r="G37" s="376" t="s">
        <v>1080</v>
      </c>
      <c r="H37" s="322"/>
      <c r="I37" s="322"/>
      <c r="J37" s="49"/>
      <c r="K37" s="290"/>
      <c r="L37" s="290"/>
      <c r="M37" s="290"/>
      <c r="N37" s="377"/>
      <c r="O37" s="378"/>
      <c r="P37" s="367"/>
      <c r="Q37" s="368" t="s">
        <v>62</v>
      </c>
      <c r="R37" s="173" t="s">
        <v>1128</v>
      </c>
      <c r="S37" s="173"/>
      <c r="T37" s="369"/>
      <c r="U37" s="370"/>
      <c r="V37" s="370"/>
      <c r="W37" s="370"/>
      <c r="X37" s="370"/>
      <c r="Y37" s="370"/>
      <c r="Z37" t="e">
        <f>VLOOKUP(A37,#REF!,9,FALSE)</f>
        <v>#REF!</v>
      </c>
    </row>
    <row r="38" spans="1:26" ht="15.75" thickBot="1">
      <c r="A38" s="368" t="s">
        <v>300</v>
      </c>
      <c r="B38" s="120" t="s">
        <v>50</v>
      </c>
      <c r="C38" s="307">
        <v>45831</v>
      </c>
      <c r="D38" s="375"/>
      <c r="E38" s="362" t="s">
        <v>1076</v>
      </c>
      <c r="F38" s="375"/>
      <c r="G38" s="376" t="s">
        <v>1080</v>
      </c>
      <c r="H38" s="322"/>
      <c r="I38" s="322"/>
      <c r="J38" s="49"/>
      <c r="K38" s="290"/>
      <c r="L38" s="290"/>
      <c r="M38" s="290"/>
      <c r="N38" s="377"/>
      <c r="O38" s="378"/>
      <c r="P38" s="367"/>
      <c r="Q38" s="368" t="s">
        <v>62</v>
      </c>
      <c r="R38" s="173" t="s">
        <v>1128</v>
      </c>
      <c r="S38" s="173"/>
      <c r="T38" s="369"/>
      <c r="U38" s="370"/>
      <c r="V38" s="370"/>
      <c r="W38" s="370"/>
      <c r="X38" s="370"/>
      <c r="Y38" s="370"/>
      <c r="Z38" t="e">
        <f>VLOOKUP(A38,#REF!,9,FALSE)</f>
        <v>#REF!</v>
      </c>
    </row>
    <row r="39" spans="1:26" s="308" customFormat="1" ht="70.150000000000006" customHeight="1" thickBot="1">
      <c r="A39" s="312" t="s">
        <v>1103</v>
      </c>
      <c r="B39" s="316" t="e">
        <v>#N/A</v>
      </c>
      <c r="C39" s="315" t="e">
        <v>#N/A</v>
      </c>
      <c r="D39" s="382"/>
      <c r="E39" s="362" t="s">
        <v>1076</v>
      </c>
      <c r="F39" s="382"/>
      <c r="G39" s="383" t="s">
        <v>1102</v>
      </c>
      <c r="H39" s="314"/>
      <c r="I39" s="314"/>
      <c r="J39" s="314"/>
      <c r="K39" s="313"/>
      <c r="L39" s="313"/>
      <c r="M39" s="313"/>
      <c r="N39" s="314"/>
      <c r="O39" s="384"/>
      <c r="P39" s="476"/>
      <c r="Q39" s="312" t="s">
        <v>1102</v>
      </c>
      <c r="R39" s="173" t="s">
        <v>1128</v>
      </c>
      <c r="S39" s="311"/>
      <c r="T39" s="310"/>
      <c r="U39" s="309"/>
      <c r="V39" s="309"/>
      <c r="W39" s="309"/>
      <c r="X39" s="309"/>
      <c r="Y39" s="309" t="s">
        <v>1137</v>
      </c>
      <c r="Z39" t="e">
        <f>VLOOKUP(A39,#REF!,9,FALSE)</f>
        <v>#REF!</v>
      </c>
    </row>
    <row r="40" spans="1:26" ht="15.75" thickBot="1">
      <c r="A40" s="368" t="s">
        <v>304</v>
      </c>
      <c r="B40" s="120" t="s">
        <v>50</v>
      </c>
      <c r="C40" s="307">
        <v>45831</v>
      </c>
      <c r="D40" s="375"/>
      <c r="E40" s="362" t="s">
        <v>1076</v>
      </c>
      <c r="F40" s="375"/>
      <c r="G40" s="376" t="s">
        <v>1080</v>
      </c>
      <c r="H40" s="322"/>
      <c r="I40" s="322"/>
      <c r="J40" s="49"/>
      <c r="K40" s="290"/>
      <c r="L40" s="290"/>
      <c r="M40" s="290"/>
      <c r="N40" s="377"/>
      <c r="O40" s="378"/>
      <c r="P40" s="367"/>
      <c r="Q40" s="368" t="s">
        <v>62</v>
      </c>
      <c r="R40" s="173" t="s">
        <v>1128</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1126</v>
      </c>
      <c r="F41" s="375"/>
      <c r="G41" s="376" t="s">
        <v>1080</v>
      </c>
      <c r="H41" s="322"/>
      <c r="I41" s="322"/>
      <c r="J41" s="49"/>
      <c r="K41" s="290"/>
      <c r="L41" s="290"/>
      <c r="M41" s="290"/>
      <c r="N41" s="377"/>
      <c r="O41" s="378"/>
      <c r="P41" s="367" t="s">
        <v>1127</v>
      </c>
      <c r="Q41" s="368" t="s">
        <v>57</v>
      </c>
      <c r="R41" s="173" t="s">
        <v>1128</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1126</v>
      </c>
      <c r="F42" s="375"/>
      <c r="G42" s="376" t="s">
        <v>1080</v>
      </c>
      <c r="H42" s="322"/>
      <c r="I42" s="322"/>
      <c r="J42" s="49"/>
      <c r="K42" s="290"/>
      <c r="L42" s="290"/>
      <c r="M42" s="290"/>
      <c r="N42" s="377"/>
      <c r="O42" s="378"/>
      <c r="P42" s="367" t="s">
        <v>1127</v>
      </c>
      <c r="Q42" s="368" t="s">
        <v>62</v>
      </c>
      <c r="R42" s="173" t="s">
        <v>1128</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1126</v>
      </c>
      <c r="F43" s="375"/>
      <c r="G43" s="376" t="s">
        <v>1080</v>
      </c>
      <c r="H43" s="322"/>
      <c r="I43" s="322"/>
      <c r="J43" s="49"/>
      <c r="K43" s="290"/>
      <c r="L43" s="290"/>
      <c r="M43" s="290"/>
      <c r="N43" s="377"/>
      <c r="O43" s="378"/>
      <c r="P43" s="367" t="s">
        <v>1127</v>
      </c>
      <c r="Q43" s="368" t="s">
        <v>57</v>
      </c>
      <c r="R43" s="173" t="s">
        <v>1128</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1126</v>
      </c>
      <c r="F44" s="375"/>
      <c r="G44" s="376" t="s">
        <v>1080</v>
      </c>
      <c r="H44" s="322"/>
      <c r="I44" s="322"/>
      <c r="J44" s="49"/>
      <c r="K44" s="290"/>
      <c r="L44" s="290"/>
      <c r="M44" s="290"/>
      <c r="N44" s="377"/>
      <c r="O44" s="378"/>
      <c r="P44" s="367" t="s">
        <v>1088</v>
      </c>
      <c r="Q44" s="368" t="s">
        <v>62</v>
      </c>
      <c r="R44" s="173" t="s">
        <v>1128</v>
      </c>
      <c r="S44" s="173"/>
      <c r="T44" s="369"/>
      <c r="U44" s="370"/>
      <c r="V44" s="370"/>
      <c r="W44" s="370"/>
      <c r="X44" s="370"/>
      <c r="Y44" s="370"/>
      <c r="Z44" t="e">
        <f>VLOOKUP(A44,#REF!,9,FALSE)</f>
        <v>#REF!</v>
      </c>
    </row>
    <row r="45" spans="1:26" ht="15.75" thickBot="1">
      <c r="A45" s="472" t="s">
        <v>480</v>
      </c>
      <c r="B45" s="120" t="s">
        <v>50</v>
      </c>
      <c r="C45" s="307">
        <v>45807</v>
      </c>
      <c r="D45" s="375"/>
      <c r="E45" s="362" t="s">
        <v>1076</v>
      </c>
      <c r="F45" s="375"/>
      <c r="G45" s="376" t="s">
        <v>1080</v>
      </c>
      <c r="H45" s="322"/>
      <c r="I45" s="322"/>
      <c r="J45" s="49"/>
      <c r="K45" s="290"/>
      <c r="L45" s="290"/>
      <c r="M45" s="290"/>
      <c r="N45" s="377"/>
      <c r="O45" s="378"/>
      <c r="P45" s="367"/>
      <c r="Q45" s="368" t="s">
        <v>57</v>
      </c>
      <c r="R45" s="173" t="s">
        <v>1128</v>
      </c>
      <c r="S45" s="173"/>
      <c r="T45" s="369"/>
      <c r="U45" s="370"/>
      <c r="V45" s="370"/>
      <c r="W45" s="370"/>
      <c r="X45" s="370"/>
      <c r="Y45" s="370"/>
      <c r="Z45" t="e">
        <f>VLOOKUP(A45,#REF!,9,FALSE)</f>
        <v>#REF!</v>
      </c>
    </row>
    <row r="46" spans="1:26" ht="15.75" thickBot="1">
      <c r="A46" s="385" t="s">
        <v>209</v>
      </c>
      <c r="B46" s="120" t="s">
        <v>50</v>
      </c>
      <c r="C46" s="307">
        <v>45807</v>
      </c>
      <c r="D46" s="375"/>
      <c r="E46" s="362" t="s">
        <v>1076</v>
      </c>
      <c r="F46" s="375"/>
      <c r="G46" s="386" t="s">
        <v>1080</v>
      </c>
      <c r="H46" s="322"/>
      <c r="I46" s="322"/>
      <c r="J46" s="49"/>
      <c r="K46" s="290"/>
      <c r="L46" s="290"/>
      <c r="M46" s="290"/>
      <c r="N46" s="377"/>
      <c r="O46" s="378"/>
      <c r="P46" s="367"/>
      <c r="Q46" s="368" t="s">
        <v>57</v>
      </c>
      <c r="R46" s="173" t="s">
        <v>1128</v>
      </c>
      <c r="S46" s="173"/>
      <c r="T46" s="369"/>
      <c r="U46" s="370"/>
      <c r="V46" s="370"/>
      <c r="W46" s="370"/>
      <c r="X46" s="370"/>
      <c r="Y46" s="370"/>
      <c r="Z46" t="e">
        <f>VLOOKUP(A46,#REF!,9,FALSE)</f>
        <v>#REF!</v>
      </c>
    </row>
    <row r="47" spans="1:26" ht="15.75" thickBot="1">
      <c r="A47" s="387" t="s">
        <v>1100</v>
      </c>
      <c r="B47" s="120" t="s">
        <v>50</v>
      </c>
      <c r="C47" s="307">
        <v>45807</v>
      </c>
      <c r="D47" s="375"/>
      <c r="E47" s="362" t="s">
        <v>1076</v>
      </c>
      <c r="F47" s="375"/>
      <c r="G47" s="376" t="s">
        <v>1080</v>
      </c>
      <c r="H47" s="322"/>
      <c r="I47" s="322"/>
      <c r="J47" s="49"/>
      <c r="K47" s="290"/>
      <c r="L47" s="290"/>
      <c r="M47" s="290"/>
      <c r="N47" s="377"/>
      <c r="O47" s="378"/>
      <c r="P47" s="367" t="s">
        <v>1091</v>
      </c>
      <c r="Q47" s="368" t="s">
        <v>57</v>
      </c>
      <c r="R47" s="173" t="s">
        <v>1131</v>
      </c>
      <c r="S47" s="173"/>
      <c r="T47" s="369"/>
      <c r="U47" s="370"/>
      <c r="V47" s="370"/>
      <c r="W47" s="370"/>
      <c r="X47" s="370"/>
      <c r="Y47" s="370"/>
      <c r="Z47" t="e">
        <f>VLOOKUP(A47,#REF!,9,FALSE)</f>
        <v>#REF!</v>
      </c>
    </row>
    <row r="48" spans="1:26" ht="15.75" thickBot="1">
      <c r="A48" s="385" t="s">
        <v>473</v>
      </c>
      <c r="B48" s="120" t="s">
        <v>50</v>
      </c>
      <c r="C48" s="307">
        <v>45807</v>
      </c>
      <c r="D48" s="375"/>
      <c r="E48" s="362" t="s">
        <v>1076</v>
      </c>
      <c r="F48" s="375"/>
      <c r="G48" s="386" t="s">
        <v>1102</v>
      </c>
      <c r="H48" s="322"/>
      <c r="I48" s="322"/>
      <c r="J48" s="49"/>
      <c r="K48" s="290"/>
      <c r="L48" s="290"/>
      <c r="M48" s="290"/>
      <c r="N48" s="377"/>
      <c r="O48" s="378"/>
      <c r="P48" s="367" t="s">
        <v>1139</v>
      </c>
      <c r="Q48" s="368" t="s">
        <v>1102</v>
      </c>
      <c r="R48" s="173" t="s">
        <v>1128</v>
      </c>
      <c r="S48" s="173"/>
      <c r="T48" s="369"/>
      <c r="U48" s="370"/>
      <c r="V48" s="370"/>
      <c r="W48" s="370"/>
      <c r="X48" s="370"/>
      <c r="Y48" s="370"/>
      <c r="Z48" t="e">
        <f>VLOOKUP(A48,#REF!,9,FALSE)</f>
        <v>#REF!</v>
      </c>
    </row>
    <row r="49" spans="1:26" ht="15.75" thickBot="1">
      <c r="A49" s="385" t="s">
        <v>467</v>
      </c>
      <c r="B49" s="120" t="s">
        <v>134</v>
      </c>
      <c r="C49" s="307">
        <v>45772</v>
      </c>
      <c r="D49" s="375"/>
      <c r="E49" s="362" t="s">
        <v>1076</v>
      </c>
      <c r="F49" s="375"/>
      <c r="G49" s="386" t="s">
        <v>1102</v>
      </c>
      <c r="H49" s="322"/>
      <c r="I49" s="322"/>
      <c r="J49" s="49"/>
      <c r="K49" s="290"/>
      <c r="L49" s="290"/>
      <c r="M49" s="290"/>
      <c r="N49" s="377"/>
      <c r="O49" s="378"/>
      <c r="P49" s="367" t="s">
        <v>1139</v>
      </c>
      <c r="Q49" s="368" t="s">
        <v>1102</v>
      </c>
      <c r="R49" s="173" t="s">
        <v>1128</v>
      </c>
      <c r="S49" s="173"/>
      <c r="T49" s="369"/>
      <c r="U49" s="370"/>
      <c r="V49" s="370"/>
      <c r="W49" s="370"/>
      <c r="X49" s="370"/>
      <c r="Y49" s="370"/>
      <c r="Z49" t="e">
        <f>VLOOKUP(A49,#REF!,9,FALSE)</f>
        <v>#REF!</v>
      </c>
    </row>
    <row r="50" spans="1:26" ht="15.75" thickBot="1">
      <c r="A50" s="385" t="s">
        <v>465</v>
      </c>
      <c r="B50" s="120" t="s">
        <v>134</v>
      </c>
      <c r="C50" s="307">
        <v>45772</v>
      </c>
      <c r="D50" s="375"/>
      <c r="E50" s="362" t="s">
        <v>1076</v>
      </c>
      <c r="F50" s="375"/>
      <c r="G50" s="386" t="s">
        <v>1102</v>
      </c>
      <c r="H50" s="322"/>
      <c r="I50" s="322"/>
      <c r="J50" s="49"/>
      <c r="K50" s="290"/>
      <c r="L50" s="290"/>
      <c r="M50" s="290"/>
      <c r="N50" s="377"/>
      <c r="O50" s="378"/>
      <c r="P50" s="367" t="s">
        <v>1139</v>
      </c>
      <c r="Q50" s="368" t="s">
        <v>1102</v>
      </c>
      <c r="R50" s="173" t="s">
        <v>1128</v>
      </c>
      <c r="S50" s="173"/>
      <c r="T50" s="369"/>
      <c r="U50" s="370"/>
      <c r="V50" s="370"/>
      <c r="W50" s="370"/>
      <c r="X50" s="370"/>
      <c r="Y50" s="370"/>
      <c r="Z50" t="e">
        <f>VLOOKUP(A50,#REF!,9,FALSE)</f>
        <v>#REF!</v>
      </c>
    </row>
    <row r="51" spans="1:26" ht="15.75" thickBot="1">
      <c r="A51" s="385" t="s">
        <v>471</v>
      </c>
      <c r="B51" s="120" t="e">
        <v>#N/A</v>
      </c>
      <c r="C51" s="307" t="e">
        <v>#N/A</v>
      </c>
      <c r="D51" s="375"/>
      <c r="E51" s="362" t="s">
        <v>1076</v>
      </c>
      <c r="F51" s="375"/>
      <c r="G51" s="386" t="s">
        <v>1102</v>
      </c>
      <c r="H51" s="322"/>
      <c r="I51" s="322"/>
      <c r="J51" s="49"/>
      <c r="K51" s="290"/>
      <c r="L51" s="290"/>
      <c r="M51" s="290"/>
      <c r="N51" s="377"/>
      <c r="O51" s="378"/>
      <c r="P51" s="367" t="s">
        <v>1139</v>
      </c>
      <c r="Q51" s="368" t="s">
        <v>1102</v>
      </c>
      <c r="R51" s="173" t="s">
        <v>1128</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1126</v>
      </c>
      <c r="F52" s="375"/>
      <c r="G52" s="376" t="s">
        <v>1080</v>
      </c>
      <c r="H52" s="322"/>
      <c r="I52" s="322"/>
      <c r="J52" s="49"/>
      <c r="K52" s="290"/>
      <c r="L52" s="290"/>
      <c r="M52" s="290"/>
      <c r="N52" s="377"/>
      <c r="O52" s="378"/>
      <c r="P52" s="367" t="s">
        <v>1127</v>
      </c>
      <c r="Q52" s="368" t="s">
        <v>62</v>
      </c>
      <c r="R52" s="173" t="s">
        <v>1128</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1126</v>
      </c>
      <c r="F53" s="375"/>
      <c r="G53" s="376" t="s">
        <v>1080</v>
      </c>
      <c r="H53" s="322"/>
      <c r="I53" s="322"/>
      <c r="J53" s="49"/>
      <c r="K53" s="290"/>
      <c r="L53" s="290"/>
      <c r="M53" s="290"/>
      <c r="N53" s="377"/>
      <c r="O53" s="378"/>
      <c r="P53" s="367" t="s">
        <v>1127</v>
      </c>
      <c r="Q53" s="368" t="s">
        <v>62</v>
      </c>
      <c r="R53" s="173" t="s">
        <v>1128</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1126</v>
      </c>
      <c r="F54" s="375"/>
      <c r="G54" s="376" t="s">
        <v>1080</v>
      </c>
      <c r="H54" s="322"/>
      <c r="I54" s="322"/>
      <c r="J54" s="49"/>
      <c r="K54" s="290"/>
      <c r="L54" s="290"/>
      <c r="M54" s="290"/>
      <c r="N54" s="377"/>
      <c r="O54" s="378"/>
      <c r="P54" s="367" t="s">
        <v>1127</v>
      </c>
      <c r="Q54" s="368" t="s">
        <v>62</v>
      </c>
      <c r="R54" s="173" t="s">
        <v>1128</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1126</v>
      </c>
      <c r="F55" s="375"/>
      <c r="G55" s="376" t="s">
        <v>1080</v>
      </c>
      <c r="H55" s="322"/>
      <c r="I55" s="322"/>
      <c r="J55" s="49"/>
      <c r="K55" s="290"/>
      <c r="L55" s="290"/>
      <c r="M55" s="290"/>
      <c r="N55" s="377"/>
      <c r="O55" s="378"/>
      <c r="P55" s="367" t="s">
        <v>1091</v>
      </c>
      <c r="Q55" s="368" t="s">
        <v>57</v>
      </c>
      <c r="R55" s="173" t="s">
        <v>1131</v>
      </c>
      <c r="S55" s="173"/>
      <c r="T55" s="369"/>
      <c r="U55" s="370"/>
      <c r="V55" s="370"/>
      <c r="W55" s="370"/>
      <c r="X55" s="370"/>
      <c r="Y55" s="370"/>
      <c r="Z55" t="e">
        <f>VLOOKUP(A55,#REF!,9,FALSE)</f>
        <v>#REF!</v>
      </c>
    </row>
    <row r="56" spans="1:26" ht="15.75" hidden="1" thickBot="1">
      <c r="A56" s="385" t="s">
        <v>1140</v>
      </c>
      <c r="B56" s="120"/>
      <c r="C56" s="307" t="e">
        <f>VLOOKUP(A56,'[1]Tillman UG Footage'!A:C,3,FALSE)</f>
        <v>#N/A</v>
      </c>
      <c r="D56" s="375"/>
      <c r="E56" s="362" t="s">
        <v>1126</v>
      </c>
      <c r="F56" s="375"/>
      <c r="G56" s="376" t="s">
        <v>1080</v>
      </c>
      <c r="H56" s="322"/>
      <c r="I56" s="322"/>
      <c r="J56" s="49"/>
      <c r="K56" s="290"/>
      <c r="L56" s="290"/>
      <c r="M56" s="290"/>
      <c r="N56" s="377"/>
      <c r="O56" s="378"/>
      <c r="P56" s="367" t="s">
        <v>1141</v>
      </c>
      <c r="Q56" s="368" t="s">
        <v>57</v>
      </c>
      <c r="R56" s="173" t="s">
        <v>1131</v>
      </c>
      <c r="S56" s="173"/>
      <c r="T56" s="369"/>
      <c r="U56" s="370"/>
      <c r="V56" s="370"/>
      <c r="W56" s="370"/>
      <c r="X56" s="370"/>
      <c r="Y56" s="370"/>
      <c r="Z56" t="e">
        <f>VLOOKUP(A56,#REF!,9,FALSE)</f>
        <v>#REF!</v>
      </c>
    </row>
    <row r="57" spans="1:26" ht="15.75" hidden="1" thickBot="1">
      <c r="A57" s="224" t="s">
        <v>1142</v>
      </c>
      <c r="B57" s="120" t="s">
        <v>134</v>
      </c>
      <c r="C57" s="388">
        <v>45787</v>
      </c>
      <c r="D57" s="375"/>
      <c r="E57" s="362" t="s">
        <v>1126</v>
      </c>
      <c r="F57" s="375"/>
      <c r="G57" s="376" t="s">
        <v>1080</v>
      </c>
      <c r="H57" s="322"/>
      <c r="I57" s="322"/>
      <c r="J57" s="49"/>
      <c r="K57" s="290"/>
      <c r="L57" s="290"/>
      <c r="M57" s="290"/>
      <c r="N57" s="377"/>
      <c r="O57" s="378"/>
      <c r="P57" s="367" t="s">
        <v>1091</v>
      </c>
      <c r="Q57" s="368" t="s">
        <v>1143</v>
      </c>
      <c r="R57" s="173" t="s">
        <v>1131</v>
      </c>
      <c r="S57" s="173"/>
      <c r="T57" s="369"/>
      <c r="U57" s="370"/>
      <c r="V57" s="370"/>
      <c r="W57" s="370"/>
      <c r="X57" s="370"/>
      <c r="Y57" s="370"/>
      <c r="Z57" t="e">
        <f>VLOOKUP(A57,#REF!,9,FALSE)</f>
        <v>#REF!</v>
      </c>
    </row>
    <row r="58" spans="1:26" ht="15.75" thickBot="1">
      <c r="A58" s="474" t="s">
        <v>515</v>
      </c>
      <c r="B58" s="471" t="s">
        <v>50</v>
      </c>
      <c r="C58" s="390">
        <v>45807</v>
      </c>
      <c r="D58" s="375"/>
      <c r="E58" s="475" t="s">
        <v>1076</v>
      </c>
      <c r="F58" s="375"/>
      <c r="G58" s="376" t="s">
        <v>1080</v>
      </c>
      <c r="H58" s="322"/>
      <c r="I58" s="322"/>
      <c r="J58" s="49"/>
      <c r="K58" s="290"/>
      <c r="L58" s="290"/>
      <c r="M58" s="290"/>
      <c r="N58" s="377"/>
      <c r="O58" s="378"/>
      <c r="P58" s="380"/>
      <c r="Q58" s="368" t="s">
        <v>62</v>
      </c>
      <c r="R58" s="173" t="s">
        <v>1128</v>
      </c>
      <c r="S58" s="173"/>
      <c r="T58" s="369"/>
      <c r="U58" s="370"/>
      <c r="V58" s="370"/>
      <c r="W58" s="370"/>
      <c r="X58" s="370"/>
      <c r="Y58" s="370"/>
    </row>
    <row r="59" spans="1:26" ht="15.75" thickBot="1">
      <c r="A59" s="474" t="s">
        <v>517</v>
      </c>
      <c r="B59" s="471" t="s">
        <v>134</v>
      </c>
      <c r="C59" s="390">
        <v>45772</v>
      </c>
      <c r="D59" s="375"/>
      <c r="E59" s="475" t="s">
        <v>1076</v>
      </c>
      <c r="F59" s="375"/>
      <c r="G59" s="376" t="s">
        <v>1080</v>
      </c>
      <c r="H59" s="322"/>
      <c r="I59" s="322"/>
      <c r="J59" s="49"/>
      <c r="K59" s="290"/>
      <c r="L59" s="290"/>
      <c r="M59" s="290"/>
      <c r="N59" s="377"/>
      <c r="O59" s="378"/>
      <c r="P59" s="380"/>
      <c r="Q59" s="368" t="s">
        <v>62</v>
      </c>
      <c r="R59" s="173" t="s">
        <v>1128</v>
      </c>
      <c r="S59" s="173"/>
      <c r="T59" s="369"/>
      <c r="U59" s="370"/>
      <c r="V59" s="370"/>
      <c r="W59" s="370"/>
      <c r="X59" s="370"/>
      <c r="Y59" s="370"/>
    </row>
    <row r="60" spans="1:26">
      <c r="A60" s="473" t="s">
        <v>519</v>
      </c>
      <c r="B60" s="471" t="s">
        <v>134</v>
      </c>
      <c r="C60" s="390">
        <v>45772</v>
      </c>
      <c r="D60" s="375"/>
      <c r="E60" s="475" t="s">
        <v>1076</v>
      </c>
      <c r="F60" s="375"/>
      <c r="G60" s="376" t="s">
        <v>1080</v>
      </c>
      <c r="H60" s="322"/>
      <c r="I60" s="322"/>
      <c r="J60" s="49"/>
      <c r="K60" s="290"/>
      <c r="L60" s="290"/>
      <c r="M60" s="290"/>
      <c r="N60" s="377"/>
      <c r="O60" s="378"/>
      <c r="P60" s="380"/>
      <c r="Q60" s="368" t="s">
        <v>62</v>
      </c>
      <c r="R60" s="173" t="s">
        <v>1128</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1120</v>
      </c>
      <c r="B70" s="395">
        <f>SUM(K4:K9)</f>
        <v>0</v>
      </c>
      <c r="C70" s="396" t="e">
        <f>B70/B73</f>
        <v>#DIV/0!</v>
      </c>
    </row>
    <row r="71" spans="1:25">
      <c r="A71" s="394" t="s">
        <v>1022</v>
      </c>
      <c r="B71" s="395">
        <f>SUM(L4:L9)</f>
        <v>0</v>
      </c>
      <c r="C71" s="396" t="e">
        <f>B71/B73</f>
        <v>#DIV/0!</v>
      </c>
    </row>
    <row r="72" spans="1:25">
      <c r="A72" s="394" t="s">
        <v>1121</v>
      </c>
      <c r="B72" s="395">
        <f>SUM(M4:M9)</f>
        <v>0</v>
      </c>
      <c r="C72" s="396" t="e">
        <f>B72/B73</f>
        <v>#DIV/0!</v>
      </c>
    </row>
    <row r="73" spans="1:25">
      <c r="A73" s="394" t="s">
        <v>541</v>
      </c>
      <c r="B73" s="395">
        <f>SUM(B70:B72)</f>
        <v>0</v>
      </c>
      <c r="C73" s="372"/>
    </row>
    <row r="80" spans="1:25">
      <c r="A80" t="s">
        <v>1144</v>
      </c>
    </row>
    <row r="81" spans="1:1">
      <c r="A81" t="s">
        <v>1145</v>
      </c>
    </row>
    <row r="82" spans="1:1">
      <c r="A82" t="s">
        <v>1127</v>
      </c>
    </row>
    <row r="83" spans="1:1">
      <c r="A83" t="s">
        <v>1146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1147</v>
      </c>
    </row>
    <row r="3" spans="1:18">
      <c r="A3" t="s">
        <v>1086</v>
      </c>
      <c r="B3" t="s">
        <v>20</v>
      </c>
      <c r="C3" t="s">
        <v>1116</v>
      </c>
      <c r="D3" t="s">
        <v>26</v>
      </c>
      <c r="E3" t="s">
        <v>1081</v>
      </c>
      <c r="F3" t="s">
        <v>1117</v>
      </c>
      <c r="G3" t="s">
        <v>27</v>
      </c>
      <c r="H3" t="s">
        <v>28</v>
      </c>
      <c r="I3" t="s">
        <v>1118</v>
      </c>
      <c r="J3" t="s">
        <v>1119</v>
      </c>
      <c r="K3" t="s">
        <v>1120</v>
      </c>
      <c r="L3" t="s">
        <v>1022</v>
      </c>
      <c r="M3" t="s">
        <v>1121</v>
      </c>
      <c r="N3" t="s">
        <v>1122</v>
      </c>
      <c r="O3" t="s">
        <v>1035</v>
      </c>
      <c r="P3" t="s">
        <v>1087</v>
      </c>
      <c r="Q3" t="s">
        <v>34</v>
      </c>
      <c r="R3" t="s">
        <v>1148</v>
      </c>
    </row>
    <row r="4" spans="1:18">
      <c r="A4" t="s">
        <v>480</v>
      </c>
      <c r="B4" t="s">
        <v>134</v>
      </c>
      <c r="C4" s="134">
        <v>45772</v>
      </c>
      <c r="E4" t="s">
        <v>1076</v>
      </c>
      <c r="G4" t="s">
        <v>1080</v>
      </c>
      <c r="P4" t="s">
        <v>755</v>
      </c>
      <c r="Q4" t="s">
        <v>62</v>
      </c>
      <c r="R4" t="s">
        <v>1149</v>
      </c>
    </row>
    <row r="5" spans="1:18">
      <c r="A5" t="s">
        <v>488</v>
      </c>
      <c r="B5" t="s">
        <v>50</v>
      </c>
      <c r="C5" s="134">
        <v>45772</v>
      </c>
      <c r="E5" t="s">
        <v>1076</v>
      </c>
      <c r="G5" t="s">
        <v>1080</v>
      </c>
      <c r="P5" t="s">
        <v>1127</v>
      </c>
      <c r="Q5" t="s">
        <v>66</v>
      </c>
      <c r="R5" t="s">
        <v>1150</v>
      </c>
    </row>
    <row r="6" spans="1:18">
      <c r="A6" t="s">
        <v>490</v>
      </c>
      <c r="B6" t="s">
        <v>50</v>
      </c>
      <c r="C6" s="134">
        <v>45772</v>
      </c>
      <c r="E6" t="s">
        <v>1076</v>
      </c>
      <c r="G6" t="s">
        <v>1080</v>
      </c>
      <c r="P6" t="s">
        <v>1127</v>
      </c>
      <c r="Q6" t="s">
        <v>62</v>
      </c>
      <c r="R6" t="s">
        <v>1151</v>
      </c>
    </row>
    <row r="7" spans="1:18">
      <c r="A7" t="s">
        <v>492</v>
      </c>
      <c r="B7" t="s">
        <v>50</v>
      </c>
      <c r="C7" s="134">
        <v>45831</v>
      </c>
      <c r="E7" t="s">
        <v>1076</v>
      </c>
      <c r="G7" t="s">
        <v>1080</v>
      </c>
      <c r="P7" t="s">
        <v>1127</v>
      </c>
      <c r="Q7" t="s">
        <v>62</v>
      </c>
      <c r="R7" t="s">
        <v>1152</v>
      </c>
    </row>
    <row r="8" spans="1:18">
      <c r="A8" t="s">
        <v>291</v>
      </c>
      <c r="B8" t="s">
        <v>50</v>
      </c>
      <c r="C8" s="134">
        <v>45831</v>
      </c>
      <c r="E8" t="s">
        <v>1076</v>
      </c>
      <c r="G8" t="s">
        <v>1080</v>
      </c>
      <c r="P8" t="s">
        <v>1127</v>
      </c>
      <c r="Q8" t="s">
        <v>62</v>
      </c>
      <c r="R8" t="s">
        <v>1153</v>
      </c>
    </row>
    <row r="9" spans="1:18">
      <c r="A9" t="s">
        <v>494</v>
      </c>
      <c r="B9" t="s">
        <v>50</v>
      </c>
      <c r="C9" s="134">
        <v>45831</v>
      </c>
      <c r="E9" t="s">
        <v>1076</v>
      </c>
      <c r="G9" t="s">
        <v>1080</v>
      </c>
      <c r="P9" t="s">
        <v>1154</v>
      </c>
      <c r="Q9" t="s">
        <v>57</v>
      </c>
      <c r="R9" t="s">
        <v>1155</v>
      </c>
    </row>
    <row r="10" spans="1:18">
      <c r="A10" t="s">
        <v>296</v>
      </c>
      <c r="B10" t="s">
        <v>50</v>
      </c>
      <c r="C10" s="134">
        <v>45831</v>
      </c>
      <c r="E10" t="s">
        <v>1076</v>
      </c>
      <c r="G10" t="s">
        <v>1080</v>
      </c>
      <c r="P10" t="s">
        <v>1127</v>
      </c>
      <c r="Q10" t="s">
        <v>62</v>
      </c>
      <c r="R10" t="s">
        <v>1156</v>
      </c>
    </row>
    <row r="11" spans="1:18">
      <c r="A11" t="s">
        <v>300</v>
      </c>
      <c r="B11" t="s">
        <v>50</v>
      </c>
      <c r="C11" s="134">
        <v>45831</v>
      </c>
      <c r="E11" t="s">
        <v>1076</v>
      </c>
      <c r="G11" t="s">
        <v>1080</v>
      </c>
      <c r="P11" t="s">
        <v>1127</v>
      </c>
      <c r="Q11" t="s">
        <v>62</v>
      </c>
      <c r="R11" t="s">
        <v>1157</v>
      </c>
    </row>
    <row r="12" spans="1:18">
      <c r="A12" t="s">
        <v>304</v>
      </c>
      <c r="B12" t="s">
        <v>50</v>
      </c>
      <c r="C12" s="134">
        <v>45831</v>
      </c>
      <c r="E12" t="s">
        <v>1076</v>
      </c>
      <c r="G12" t="s">
        <v>1080</v>
      </c>
      <c r="P12" t="s">
        <v>1127</v>
      </c>
      <c r="Q12" t="s">
        <v>57</v>
      </c>
      <c r="R12" t="s">
        <v>1158</v>
      </c>
    </row>
    <row r="13" spans="1:18">
      <c r="A13" t="s">
        <v>337</v>
      </c>
      <c r="B13" t="s">
        <v>50</v>
      </c>
      <c r="C13" s="134">
        <v>45772</v>
      </c>
      <c r="E13" t="s">
        <v>1076</v>
      </c>
      <c r="G13" t="s">
        <v>1080</v>
      </c>
      <c r="P13" t="s">
        <v>1088</v>
      </c>
      <c r="R13" t="s">
        <v>1159</v>
      </c>
    </row>
    <row r="14" spans="1:18">
      <c r="A14" t="s">
        <v>1100</v>
      </c>
      <c r="B14" t="e">
        <v>#N/A</v>
      </c>
      <c r="C14" t="e">
        <v>#N/A</v>
      </c>
      <c r="E14" t="s">
        <v>1076</v>
      </c>
      <c r="G14" t="s">
        <v>1080</v>
      </c>
      <c r="P14" t="s">
        <v>1091</v>
      </c>
      <c r="Q14" t="s">
        <v>57</v>
      </c>
      <c r="R14" t="s">
        <v>1160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3FAF27A-E1D5-412F-825F-FA78800EFC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2025-07-23T22:14:48Z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