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833" documentId="8_{941262AC-BC69-4A39-A0F5-E6C0C5A7C19A}" xr6:coauthVersionLast="47" xr6:coauthVersionMax="47" xr10:uidLastSave="{32B1FE8C-5E70-407F-BFC7-9EE5520BAB6E}"/>
  <bookViews>
    <workbookView xWindow="-28920" yWindow="-120" windowWidth="29040" windowHeight="15720" tabRatio="920" firstSheet="2" activeTab="7"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1513" r:id="rId12"/>
    <pivotCache cacheId="1514" r:id="rId13"/>
    <pivotCache cacheId="1515" r:id="rId14"/>
    <pivotCache cacheId="1516" r:id="rId15"/>
    <pivotCache cacheId="151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21" i="30" l="1"/>
  <c r="U219" i="30"/>
  <c r="W7" i="3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20" i="30"/>
  <c r="U262" i="30"/>
  <c r="U260" i="30"/>
  <c r="U52" i="30"/>
  <c r="U55" i="30"/>
  <c r="U72" i="30"/>
  <c r="U56" i="30"/>
  <c r="U95" i="30"/>
  <c r="U54" i="30"/>
  <c r="U71" i="30"/>
  <c r="W52" i="2"/>
  <c r="X52" i="2"/>
  <c r="U208" i="30"/>
  <c r="U195" i="30"/>
  <c r="A1" i="32" a="1"/>
  <c r="A1" i="32" s="1"/>
  <c r="U272"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91" i="30"/>
  <c r="U58" i="30"/>
  <c r="U289" i="30"/>
  <c r="U274" i="30"/>
  <c r="U213" i="30"/>
  <c r="U278" i="30"/>
  <c r="U290" i="30"/>
  <c r="W58" i="2"/>
  <c r="X58" i="2"/>
  <c r="W59" i="2"/>
  <c r="X59" i="2"/>
  <c r="X69" i="2"/>
  <c r="W69" i="2"/>
  <c r="X68" i="2"/>
  <c r="W68" i="2"/>
  <c r="X67" i="2"/>
  <c r="W67" i="2"/>
  <c r="X66" i="2"/>
  <c r="W66" i="2"/>
  <c r="X65" i="2"/>
  <c r="W65" i="2"/>
  <c r="X64" i="2"/>
  <c r="W64" i="2"/>
  <c r="X63" i="2"/>
  <c r="W63" i="2"/>
  <c r="X62" i="2"/>
  <c r="W62" i="2"/>
  <c r="X61" i="2"/>
  <c r="W61" i="2"/>
  <c r="X60" i="2"/>
  <c r="W60" i="2"/>
  <c r="U281" i="30"/>
  <c r="U270" i="30"/>
  <c r="U284" i="30"/>
  <c r="U275" i="30"/>
  <c r="W27" i="31"/>
  <c r="X27" i="31"/>
  <c r="U280" i="30"/>
  <c r="U279" i="30"/>
  <c r="U282" i="30"/>
  <c r="U200" i="30"/>
  <c r="U292" i="30"/>
  <c r="U207" i="30"/>
  <c r="U201" i="30"/>
  <c r="U283" i="30"/>
  <c r="X309" i="30"/>
  <c r="U277" i="30"/>
  <c r="U199" i="30"/>
  <c r="U196" i="30"/>
  <c r="U269" i="30"/>
  <c r="U268" i="30"/>
  <c r="U254" i="30"/>
  <c r="U259" i="30"/>
  <c r="U258" i="30"/>
  <c r="U250" i="30"/>
  <c r="U248" i="30"/>
  <c r="U245" i="30"/>
  <c r="U244" i="30"/>
  <c r="U236" i="30"/>
  <c r="U230" i="30"/>
  <c r="U229" i="30"/>
  <c r="U228" i="30"/>
  <c r="U227" i="30"/>
  <c r="U226" i="30"/>
  <c r="U225" i="30"/>
  <c r="U216" i="30"/>
  <c r="U206" i="30"/>
  <c r="U198" i="30"/>
  <c r="U271" i="30"/>
  <c r="X18" i="2"/>
  <c r="W18" i="2"/>
  <c r="U247" i="30"/>
  <c r="U193" i="30"/>
  <c r="U287" i="30"/>
  <c r="U288" i="30"/>
  <c r="U253" i="30"/>
  <c r="W24" i="2"/>
  <c r="X24" i="2"/>
  <c r="U242" i="30"/>
  <c r="W50" i="2"/>
  <c r="X50" i="2"/>
  <c r="W51" i="2"/>
  <c r="X51" i="2"/>
  <c r="U261" i="30"/>
  <c r="U204" i="30"/>
  <c r="U212" i="30"/>
  <c r="U223" i="30"/>
  <c r="U286" i="30"/>
  <c r="U224" i="30"/>
  <c r="W23" i="31"/>
  <c r="X23" i="31"/>
  <c r="U276" i="30"/>
  <c r="W46" i="2"/>
  <c r="X46" i="2"/>
  <c r="W47" i="2"/>
  <c r="X47" i="2"/>
  <c r="W40" i="2"/>
  <c r="X40" i="2"/>
  <c r="U285" i="30"/>
  <c r="X15" i="31"/>
  <c r="W15" i="31"/>
  <c r="X14" i="31"/>
  <c r="W14" i="31"/>
  <c r="X11" i="31"/>
  <c r="W11" i="31"/>
  <c r="U249" i="30"/>
  <c r="U239" i="30"/>
  <c r="X10" i="2"/>
  <c r="W73" i="2"/>
  <c r="X73" i="2"/>
  <c r="X6" i="31"/>
  <c r="W6" i="31"/>
  <c r="X5" i="31"/>
  <c r="W5" i="31"/>
  <c r="U246" i="30"/>
  <c r="X56" i="2"/>
  <c r="W56" i="2"/>
  <c r="X29" i="31"/>
  <c r="W29" i="31"/>
  <c r="U238" i="30"/>
  <c r="U234" i="30"/>
  <c r="X13" i="31"/>
  <c r="W13" i="31"/>
  <c r="X31" i="31"/>
  <c r="W31" i="31"/>
  <c r="U273" i="30"/>
  <c r="X33" i="31"/>
  <c r="W33" i="31"/>
  <c r="X18" i="31"/>
  <c r="W18" i="31"/>
  <c r="X136" i="2"/>
  <c r="X137" i="2"/>
  <c r="X138" i="2"/>
  <c r="X139" i="2"/>
  <c r="X140" i="2"/>
  <c r="X141" i="2"/>
  <c r="X142" i="2"/>
  <c r="X143" i="2"/>
  <c r="X144" i="2"/>
  <c r="X145" i="2"/>
  <c r="X146" i="2"/>
  <c r="X147" i="2"/>
  <c r="X39" i="2"/>
  <c r="W39" i="2"/>
  <c r="X45" i="2"/>
  <c r="W45" i="2"/>
  <c r="X12" i="31"/>
  <c r="W12" i="31"/>
  <c r="U217" i="30"/>
  <c r="U77" i="30"/>
  <c r="U241"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8" i="30"/>
  <c r="X308" i="30"/>
  <c r="Y307" i="30"/>
  <c r="X307" i="30"/>
  <c r="U303" i="30"/>
  <c r="U302" i="30"/>
  <c r="U301" i="30"/>
  <c r="U300" i="30"/>
  <c r="U299" i="30"/>
  <c r="U298" i="30"/>
  <c r="U297" i="30"/>
  <c r="U203" i="30"/>
  <c r="U243" i="30"/>
  <c r="U214" i="30"/>
  <c r="U222" i="30"/>
  <c r="U255" i="30"/>
  <c r="U256" i="30"/>
  <c r="U257" i="30"/>
  <c r="U264" i="30"/>
  <c r="U265"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tc={DD94AC37-A8CB-47A2-A7D2-4B2E13F89FB8}</author>
    <author>tc={4E23B84B-85BE-49F4-AC29-A3FE37BB4B31}</author>
    <author>tc={E7ACE9D5-1253-4B78-93BE-2383C25094C9}</author>
    <author>tc={17EEBD50-76AE-4BB2-B390-4E7285A5DAA2}</author>
    <author>tc={90A29D87-F3DB-4663-A01B-512B54EBB15A}</author>
    <author>tc={83954B7B-0F22-48F5-925B-996B4FA0F85A}</author>
    <author>tc={2F23B9AF-5808-419E-BA71-FE6B2FCE8CA5}</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9" authorId="45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9" authorId="45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19" authorId="454" shapeId="0" xr:uid="{DD94AC37-A8CB-47A2-A7D2-4B2E13F89FB8}">
      <text>
        <t>[Threaded comment]
Your version of Excel allows you to read this threaded comment; however, any edits to it will get removed if the file is opened in a newer version of Excel. Learn more: https://go.microsoft.com/fwlink/?linkid=870924
Comment:
    3-23-2026 QC Walkout Not Submitted In SiteTracker As Of 3-23-2026.</t>
      </text>
    </comment>
    <comment ref="S220" authorId="455"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0" authorId="456"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0" authorId="457"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1" authorId="45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1" authorId="45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1" authorId="460" shapeId="0" xr:uid="{2F23B9AF-5808-419E-BA71-FE6B2FCE8CA5}">
      <text>
        <t>[Threaded comment]
Your version of Excel allows you to read this threaded comment; however, any edits to it will get removed if the file is opened in a newer version of Excel. Learn more: https://go.microsoft.com/fwlink/?linkid=870924
Comment:
    3-23-2026 Walkout Entered In SiteTracker On 3-12-2026.</t>
      </text>
    </comment>
    <comment ref="T222" authorId="46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2" authorId="46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3" authorId="46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3" authorId="46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4" authorId="46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4" authorId="46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5" authorId="46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5" authorId="46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6" authorId="469"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6" authorId="470"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7" authorId="471"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8" authorId="473"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8" authorId="474"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9" authorId="475"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9" authorId="476"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0" authorId="477"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8"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7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1" authorId="48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2" authorId="48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2" authorId="48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3" authorId="48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3" authorId="48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4" authorId="48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4" authorId="48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5" authorId="48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5" authorId="48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6" authorId="48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6" authorId="49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6" authorId="49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7" authorId="49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7" authorId="49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8" authorId="49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8" authorId="49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9" authorId="49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9" authorId="49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0" authorId="49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0" authorId="49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1" authorId="50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1" authorId="50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2" authorId="50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3" authorId="50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3" authorId="50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4" authorId="50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4" authorId="50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5" authorId="50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5" authorId="50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6" authorId="51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6" authorId="51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7" authorId="51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7" authorId="51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8" authorId="51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8" authorId="51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9" authorId="51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9" authorId="51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0" authorId="5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1" authorId="5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2" authorId="52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2" authorId="52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3" authorId="52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3" authorId="52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4" authorId="52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4" authorId="52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5" authorId="5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5" authorId="5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6" authorId="5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6" authorId="5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7" authorId="5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7" authorId="5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7" authorId="5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7" authorId="5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8" authorId="53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8" authorId="53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9" authorId="53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9" authorId="53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0" authorId="54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4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1" authorId="54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2" authorId="54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2" authorId="54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3" authorId="54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3" authorId="54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4" authorId="54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4" authorId="54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4" authorId="55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5" authorId="55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5" authorId="55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6" authorId="5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6" authorId="5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7" authorId="5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7" authorId="5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8" authorId="5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8" authorId="5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8" authorId="5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9" authorId="56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9" authorId="56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0" authorId="56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0" authorId="56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1" authorId="56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1" authorId="56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2" authorId="566"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2" authorId="567"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3" authorId="56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3" authorId="56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4" authorId="57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5" authorId="57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6" authorId="57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6" authorId="57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7" authorId="57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79"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8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9" authorId="58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0" authorId="58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4"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1" authorId="585"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2" authorId="586"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2" authorId="587"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3" authorId="58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3" authorId="58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4" authorId="59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59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59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5" authorId="59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6" authorId="59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6" authorId="59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7" authorId="59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7" authorId="59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8" authorId="59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8" authorId="59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9" authorId="600"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601"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2"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03"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04"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1" authorId="605"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2" authorId="60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0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7" authorId="60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7" authorId="61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8" authorId="61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9" authorId="61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9" authorId="61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9" authorId="61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0" authorId="61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1" authorId="61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2" authorId="62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2" authorId="62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3" authorId="62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2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<sst xmlns="http://schemas.openxmlformats.org/spreadsheetml/2006/main" count="19013" uniqueCount="2413">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</sst>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52" fillId="24" borderId="122" xfId="0" applyFont="1" applyFill="1" applyBorder="1" applyAlignment="1">
      <alignment horizontal="center" vertical="center"/>
    </xf>
    <xf numFmtId="0" fontId="52" fillId="24" borderId="121" xfId="0" applyFont="1" applyFill="1" applyBorder="1" applyAlignment="1">
      <alignment horizontal="center" vertical="center"/>
    </xf>
    <xf numFmtId="0" fontId="52" fillId="24" borderId="12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applyAlignment="1">
      <alignment horizontal="center"/>
    </xf>
    <xf numFmtId="9" fontId="6" fillId="0" borderId="9" xfId="0" applyNumberFormat="1" applyFont="1" applyFill="1" applyBorder="1" applyAlignment="1">
      <alignment horizontal="center" wrapText="1"/>
    </xf>
    <xf numFmtId="0" fontId="0" fillId="0" borderId="21" xfId="0" applyFill="1" applyBorder="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2" totalsRowShown="0" headerRowDxfId="67" dataDxfId="66" headerRowBorderDxfId="65">
  <autoFilter ref="A189:AB292" xr:uid="{3754D8CF-035B-4624-939E-6943FE283BFD}"/>
  <sortState xmlns:xlrd2="http://schemas.microsoft.com/office/spreadsheetml/2017/richdata2" ref="A190:AB266">
    <sortCondition ref="B189:B266"/>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6:AB303" totalsRowShown="0" tableBorderDxfId="37">
  <autoFilter ref="A296:AB303"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IFERROR($T297/$S297,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6:AC309" totalsRowShown="0" headerRowDxfId="10">
  <autoFilter ref="A306:AC30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SUM(V307-W307)</calculatedColumnFormula>
    </tableColumn>
    <tableColumn id="25" xr3:uid="{770FAB41-DACC-4B3F-B9E9-E295E26EBA4D}" name="Footage Remaining" dataDxfId="2">
      <calculatedColumnFormula>IFERROR($W307/$V307,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T219" dT="2026-03-23T11:53:30.64" personId="{79160F3F-A2CD-4B5D-ACD4-80E02EA51DFF}" id="{22684672-557E-40EA-A1F1-7686CD7C31DA}">
    <text>3-23-2026 Confirmed Actual Completed Footage.</text>
  </threadedComment>
  <threadedComment ref="U219" dT="2026-03-23T11:54:33.03" personId="{79160F3F-A2CD-4B5D-ACD4-80E02EA51DFF}" id="{62D6DEB1-23D6-4E3B-AFE1-8353F21B6D32}">
    <text>3-23-2026 Conduit Placement Confirmed Completed.</text>
  </threadedComment>
  <threadedComment ref="Z219" dT="2026-03-23T11:44:54.61" personId="{79160F3F-A2CD-4B5D-ACD4-80E02EA51DFF}" id="{DD94AC37-A8CB-47A2-A7D2-4B2E13F89FB8}">
    <text>3-23-2026 QC Walkout Not Submitted In SiteTracker As Of 3-23-2026.</text>
  </threadedComment>
  <threadedComment ref="S220" dT="2026-03-06T12:48:29.42" personId="{79160F3F-A2CD-4B5D-ACD4-80E02EA51DFF}" id="{4E23B84B-85BE-49F4-AC29-A3FE37BB4B31}">
    <text>2-23-2026 Footage Changed Due To Adding 150' Of Additional Conduit To The Project.</text>
  </threadedComment>
  <threadedComment ref="T220" dT="2026-03-06T12:45:42.96" personId="{79160F3F-A2CD-4B5D-ACD4-80E02EA51DFF}" id="{E7ACE9D5-1253-4B78-93BE-2383C25094C9}">
    <text>3-6-2026 Confirmed Actual Completed Footage.</text>
  </threadedComment>
  <threadedComment ref="U220" dT="2026-03-06T12:46:13.58" personId="{79160F3F-A2CD-4B5D-ACD4-80E02EA51DFF}" id="{17EEBD50-76AE-4BB2-B390-4E7285A5DAA2}">
    <text>3-6-2026 Conduit Placement Confirmed Completed.</text>
  </threadedComment>
  <threadedComment ref="T221" dT="2026-03-23T11:53:58.86" personId="{79160F3F-A2CD-4B5D-ACD4-80E02EA51DFF}" id="{90A29D87-F3DB-4663-A01B-512B54EBB15A}">
    <text>3-23-2026 Confirmed Actual Completed Footage.</text>
  </threadedComment>
  <threadedComment ref="U221" dT="2026-03-23T11:55:14.52" personId="{79160F3F-A2CD-4B5D-ACD4-80E02EA51DFF}" id="{83954B7B-0F22-48F5-925B-996B4FA0F85A}">
    <text>3-23-2026 Conduit Placement Confirmed Completed.</text>
  </threadedComment>
  <threadedComment ref="Z221" dT="2026-03-23T11:47:55.46" personId="{79160F3F-A2CD-4B5D-ACD4-80E02EA51DFF}" id="{2F23B9AF-5808-419E-BA71-FE6B2FCE8CA5}">
    <text>3-23-2026 Walkout Entered In SiteTracker On 3-12-2026.</text>
  </threadedComment>
  <threadedComment ref="T222" dT="2025-09-17T17:53:40.58" personId="{79160F3F-A2CD-4B5D-ACD4-80E02EA51DFF}" id="{93B7186D-9E27-4279-8E29-BFF4CFBCA8E4}">
    <text>9-17-2025 Footage Changed Due To Adding Additional Conduit To Project BHZD-FWP-13-W.</text>
  </threadedComment>
  <threadedComment ref="T222" dT="2025-09-30T23:13:29.53" personId="{79160F3F-A2CD-4B5D-ACD4-80E02EA51DFF}" id="{1308E563-7F0B-4D35-89D9-96662C297BE3}" parentId="{93B7186D-9E27-4279-8E29-BFF4CFBCA8E4}">
    <text>9-30-2025 Confirmed Actual Completed Footage.</text>
  </threadedComment>
  <threadedComment ref="U222" dT="2025-09-30T23:12:28.65" personId="{79160F3F-A2CD-4B5D-ACD4-80E02EA51DFF}" id="{F6551809-F240-4B97-AABC-471215EF6CED}">
    <text>9-30-2025 Conduit Placement Confirmed Completed.</text>
  </threadedComment>
  <threadedComment ref="T223" dT="2026-02-11T18:12:30.06" personId="{79160F3F-A2CD-4B5D-ACD4-80E02EA51DFF}" id="{8DDEC00F-5DED-4023-934D-F5FD6B1586B1}">
    <text>2-11-2026 Confirmed Actual Completed Footage.</text>
  </threadedComment>
  <threadedComment ref="U223" dT="2026-02-11T18:12:58.37" personId="{79160F3F-A2CD-4B5D-ACD4-80E02EA51DFF}" id="{6C48491E-C9BC-4B0B-B366-07DB2B26EBE6}">
    <text>2-11-2026 Conduit Placement Confirmed Completed.</text>
  </threadedComment>
  <threadedComment ref="T224" dT="2026-02-11T12:50:03.95" personId="{79160F3F-A2CD-4B5D-ACD4-80E02EA51DFF}" id="{B6B25C49-781D-4B77-A976-837F2CC4C7BC}">
    <text>2-11-2026 Confirmed Actual Completed Footage.</text>
  </threadedComment>
  <threadedComment ref="U224" dT="2026-02-11T12:50:44.47" personId="{79160F3F-A2CD-4B5D-ACD4-80E02EA51DFF}" id="{AF8DA3FA-77B4-4157-9C53-18277CE5439A}">
    <text>2-11-2026 Conduit Placement Confirmed Completed.</text>
  </threadedComment>
  <threadedComment ref="T225" dT="2025-12-29T14:19:45.20" personId="{79160F3F-A2CD-4B5D-ACD4-80E02EA51DFF}" id="{C6E55277-07D3-453A-A43F-405081FB6C03}">
    <text>12-29-2025 Confirmed Actual Completed Footage.</text>
  </threadedComment>
  <threadedComment ref="U225" dT="2025-12-29T14:20:08.94" personId="{79160F3F-A2CD-4B5D-ACD4-80E02EA51DFF}" id="{710D664E-0DC2-4C59-913D-57654C153C35}">
    <text>12-29-2025 Conduit Placement Confirmed Completed.</text>
  </threadedComment>
  <threadedComment ref="T226" dT="2025-10-20T15:59:58.58" personId="{79160F3F-A2CD-4B5D-ACD4-80E02EA51DFF}" id="{B8C06E1C-585B-4EC6-B11F-87E132EAEFD0}">
    <text>10-20-2025 Confirmed Actual Completed Footage.</text>
  </threadedComment>
  <threadedComment ref="U226" dT="2025-10-20T16:00:52.25" personId="{79160F3F-A2CD-4B5D-ACD4-80E02EA51DFF}" id="{50EF01BA-4F3B-443F-90A0-48C8B06BF52F}">
    <text>10-20-2025 Conduit Placement Confirmed Completed.</text>
  </threadedComment>
  <threadedComment ref="T227" dT="2026-01-02T17:13:00.98" personId="{79160F3F-A2CD-4B5D-ACD4-80E02EA51DFF}" id="{791BE567-53DE-41E0-999F-4F918F61BEF0}">
    <text>1-2-2025 Confirmed Actual Completed Footage.</text>
  </threadedComment>
  <threadedComment ref="U227" dT="2026-01-02T17:13:29.00" personId="{79160F3F-A2CD-4B5D-ACD4-80E02EA51DFF}" id="{4143CEF2-792E-4729-8B02-67CF9D11600E}">
    <text>1-2-2025 Conduit Placement Confirmed Completed.</text>
  </threadedComment>
  <threadedComment ref="T228" dT="2025-10-16T16:11:16.13" personId="{79160F3F-A2CD-4B5D-ACD4-80E02EA51DFF}" id="{8278E467-4614-48DD-BFBC-9F3CD27D13C6}">
    <text>10-15-2025 Confirmed Actual Completed Footage.</text>
  </threadedComment>
  <threadedComment ref="U228" dT="2025-10-16T16:11:40.35" personId="{79160F3F-A2CD-4B5D-ACD4-80E02EA51DFF}" id="{B374128A-1732-49D4-B3B5-5C892EB45592}">
    <text>10-15-2025 Conduit Placement Confirmed Completed.</text>
  </threadedComment>
  <threadedComment ref="T229" dT="2025-12-31T16:30:26.27" personId="{79160F3F-A2CD-4B5D-ACD4-80E02EA51DFF}" id="{326B1F73-A459-44D8-A48A-5D23B65E714C}">
    <text>12-31-2025 Confirmed Actual Completed Footage.</text>
  </threadedComment>
  <threadedComment ref="U229" dT="2025-12-31T16:30:51.66" personId="{79160F3F-A2CD-4B5D-ACD4-80E02EA51DFF}" id="{CE2F9A41-A4F1-4BD7-AD93-69E87E753382}">
    <text>12-31-2025 Conduit Placement Confirmed Completed.</text>
  </threadedComment>
  <threadedComment ref="T230" dT="2026-01-02T14:23:09.06" personId="{79160F3F-A2CD-4B5D-ACD4-80E02EA51DFF}" id="{592ACBA0-2C0E-404B-9D55-E7E133A7DABF}">
    <text>1-2-2025 Confirmed Actual Completed Footage.</text>
  </threadedComment>
  <threadedComment ref="U230" dT="2026-01-02T14:23:35.69" personId="{79160F3F-A2CD-4B5D-ACD4-80E02EA51DFF}" id="{BC5BD352-5878-4157-8DA5-34C9B9012B1E}">
    <text>1-2-2025 Conduit Placement Confirmed Completed.</text>
  </threadedComment>
  <threadedComment ref="T231" dT="2025-10-10T18:00:01.74" personId="{79160F3F-A2CD-4B5D-ACD4-80E02EA51DFF}" id="{B27F1D30-D5EA-4FAE-A379-581D59357C31}">
    <text>10-10-2025 Confirmed Actual Completed Footage.</text>
  </threadedComment>
  <threadedComment ref="U231" dT="2025-10-10T18:00:31.66" personId="{79160F3F-A2CD-4B5D-ACD4-80E02EA51DFF}" id="{F69552C7-C65A-4E3C-98B0-3D447557800E}">
    <text>10-10-2025 Conduit Placement Confirmed Completed.</text>
  </threadedComment>
  <threadedComment ref="T232" dT="2025-09-11T18:39:09.67" personId="{79160F3F-A2CD-4B5D-ACD4-80E02EA51DFF}" id="{CD6A4135-AA39-4133-8A20-AA77C2F4381E}">
    <text>9-11-2025 As Per Anthony Part Of The Project Was Removed By Tillman--Approved By Jessie.</text>
  </threadedComment>
  <threadedComment ref="T232" dT="2025-10-13T18:52:15.22" personId="{79160F3F-A2CD-4B5D-ACD4-80E02EA51DFF}" id="{2953228B-BC21-4B10-A41F-48C419D1149E}" parentId="{CD6A4135-AA39-4133-8A20-AA77C2F4381E}">
    <text>10-13-2025 Confirmed Actual Completed Footage.</text>
  </threadedComment>
  <threadedComment ref="U232" dT="2025-10-13T18:52:39.58" personId="{79160F3F-A2CD-4B5D-ACD4-80E02EA51DFF}" id="{3704B04E-FA54-40B9-964E-CBF99AA84648}">
    <text>10-13-2025 Conduit Placement Confirmed Completed.</text>
  </threadedComment>
  <threadedComment ref="T233"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3" dT="2025-10-09T19:35:45.28" personId="{79160F3F-A2CD-4B5D-ACD4-80E02EA51DFF}" id="{1C0B8325-BEB8-486D-9B0A-D2629FE68077}" parentId="{24419E88-4D8A-4808-B1F5-F7A663F5FAAD}">
    <text>10-9-2025 Confirmed Actual Completed Footage.</text>
  </threadedComment>
  <threadedComment ref="U233" dT="2025-10-09T19:36:15.10" personId="{79160F3F-A2CD-4B5D-ACD4-80E02EA51DFF}" id="{014350A7-C6E1-44AD-98BD-D34283335E8D}">
    <text>10-9-2025 Conduit Placement Confirmed Completed.</text>
  </threadedComment>
  <threadedComment ref="T234" dT="2026-01-20T19:40:17.56" personId="{79160F3F-A2CD-4B5D-ACD4-80E02EA51DFF}" id="{641C871B-9414-4919-ACC9-B172A178B8B6}">
    <text>1-20-2026 Confirmed Actual Completed Footage.</text>
  </threadedComment>
  <threadedComment ref="U234" dT="2026-01-20T19:41:04.85" personId="{79160F3F-A2CD-4B5D-ACD4-80E02EA51DFF}" id="{A0FDF7BF-6C26-4DBD-8A6A-1A1F709EA2E5}">
    <text>1-20-202 6Conduit Placement Confirmed Completed.</text>
  </threadedComment>
  <threadedComment ref="T235" dT="2025-10-14T18:46:54.81" personId="{79160F3F-A2CD-4B5D-ACD4-80E02EA51DFF}" id="{F3897203-F2FA-4AED-8E18-26CFC4F18A92}">
    <text>10-14-2025 Confirmed Actual Completed Footage.</text>
  </threadedComment>
  <threadedComment ref="U235" dT="2025-10-14T18:47:19.81" personId="{79160F3F-A2CD-4B5D-ACD4-80E02EA51DFF}" id="{29111F55-4DB2-4936-A642-D82BFFE8DF6B}">
    <text>10-14-2025 Conduit Placement Confirmed Completed.</text>
  </threadedComment>
  <threadedComment ref="S236" dT="2025-10-08T18:55:54.99" personId="{79160F3F-A2CD-4B5D-ACD4-80E02EA51DFF}" id="{D730A6A0-9A2F-484C-9295-B1C62C14500A}">
    <text>10-8-2025 As Per Anthony Footage Removed Per Mike Garrison.</text>
  </threadedComment>
  <threadedComment ref="T236" dT="2025-10-20T16:00:09.66" personId="{79160F3F-A2CD-4B5D-ACD4-80E02EA51DFF}" id="{BB017633-E59C-4CF9-8F57-F7E38C238151}">
    <text>10-20-2025 Confirmed Actual Completed Footage.</text>
  </threadedComment>
  <threadedComment ref="U236" dT="2025-10-20T16:01:05.27" personId="{79160F3F-A2CD-4B5D-ACD4-80E02EA51DFF}" id="{F72FEE41-3A2C-4E83-AED1-DA5843B16846}">
    <text>10-20-2025 Conduit Placement Confirmed Completed.</text>
  </threadedComment>
  <threadedComment ref="T237" dT="2025-11-03T17:47:02.16" personId="{79160F3F-A2CD-4B5D-ACD4-80E02EA51DFF}" id="{7DEC1497-1AD7-4756-8F4B-05544990BB5F}">
    <text>11-3-2025 Confirmed Actual Completed Footage.</text>
  </threadedComment>
  <threadedComment ref="U237" dT="2025-11-03T17:47:34.04" personId="{79160F3F-A2CD-4B5D-ACD4-80E02EA51DFF}" id="{AA736ABC-9AAD-4E17-906D-ABE3655970BD}">
    <text>11-3-2025 Conduit Placement Confirmed Completed.</text>
  </threadedComment>
  <threadedComment ref="T238" dT="2026-01-22T18:19:23.59" personId="{79160F3F-A2CD-4B5D-ACD4-80E02EA51DFF}" id="{25BBEF46-148D-4FC2-B52E-9562A6F620B1}">
    <text>1-22-2026 Confirmed Actual Completed Footage.</text>
  </threadedComment>
  <threadedComment ref="U238" dT="2026-01-22T18:20:00.75" personId="{79160F3F-A2CD-4B5D-ACD4-80E02EA51DFF}" id="{B790C4AA-B11F-46A1-BA11-F9C74CD8E1AF}">
    <text>1-22-2026 Conduit Placement Confirmed Completed.</text>
  </threadedComment>
  <threadedComment ref="T239" dT="2026-02-04T16:34:00.32" personId="{79160F3F-A2CD-4B5D-ACD4-80E02EA51DFF}" id="{87A2C380-B0AB-4A80-8B2D-C26BBCB05359}">
    <text>2-3-2026 Confirmed Actual Completed Footage.</text>
  </threadedComment>
  <threadedComment ref="U239" dT="2026-02-04T16:34:30.05" personId="{79160F3F-A2CD-4B5D-ACD4-80E02EA51DFF}" id="{C1B321B1-48D8-41D9-B544-A27134BF9D39}">
    <text>2-3-2026 Conduit Placement Confirmed Completed.</text>
  </threadedComment>
  <threadedComment ref="T240" dT="2025-09-25T16:58:01.72" personId="{79160F3F-A2CD-4B5D-ACD4-80E02EA51DFF}" id="{6EF4CFD2-D5C0-4E02-9861-EE265A28B782}">
    <text>9-25-2025 Confirmed Actual Completed Footage.</text>
  </threadedComment>
  <threadedComment ref="U240" dT="2025-09-25T16:58:39.99" personId="{79160F3F-A2CD-4B5D-ACD4-80E02EA51DFF}" id="{1A11367F-7CF1-4290-9C7F-6A2AF57DA1CF}">
    <text>9-25-2025 Conduit Placement Confirmed Completed.</text>
  </threadedComment>
  <threadedComment ref="T241" dT="2026-01-20T19:44:57.49" personId="{79160F3F-A2CD-4B5D-ACD4-80E02EA51DFF}" id="{AB9DB9F0-4B8A-4437-BD53-FE94D9A39867}">
    <text>8-7-2025 Confirmed Actual Completed Footage.</text>
  </threadedComment>
  <threadedComment ref="U241" dT="2026-01-20T19:45:28.85" personId="{79160F3F-A2CD-4B5D-ACD4-80E02EA51DFF}" id="{8D8B14D1-EA18-4241-A889-2A79F44140B7}">
    <text>8-7-2025 Conduit Placement Confirmed Completed.</text>
  </threadedComment>
  <threadedComment ref="T242" dT="2026-02-12T15:16:56.93" personId="{79160F3F-A2CD-4B5D-ACD4-80E02EA51DFF}" id="{07B234CB-2B30-43FA-80B3-8CF23F317188}">
    <text>2-12-2026 Confirmed Actual Completed Footage.</text>
  </threadedComment>
  <threadedComment ref="U242" dT="2026-02-12T15:17:31.34" personId="{79160F3F-A2CD-4B5D-ACD4-80E02EA51DFF}" id="{6C6EA34A-D135-4BE4-B779-0D4DEE06F750}">
    <text>2-12-2026 Conduit Placement Confirmed Completed.</text>
  </threadedComment>
  <threadedComment ref="T243" dT="2025-09-08T16:57:51.38" personId="{79160F3F-A2CD-4B5D-ACD4-80E02EA51DFF}" id="{52117EF6-31E4-4888-A04E-4FEB13AA53F1}">
    <text>9-8-2025 Confirmed Actual Completed Footage.</text>
  </threadedComment>
  <threadedComment ref="U243" dT="2025-09-08T16:58:27.55" personId="{79160F3F-A2CD-4B5D-ACD4-80E02EA51DFF}" id="{3872CF74-48CD-43CE-8A6F-B150DFBDA571}">
    <text>9-8-2025 Conduit Placement Confirmed Completed.</text>
  </threadedComment>
  <threadedComment ref="T244" dT="2025-12-31T15:56:15.15" personId="{79160F3F-A2CD-4B5D-ACD4-80E02EA51DFF}" id="{E3BF2BA0-70B8-422A-8B92-1C69C139E9F3}">
    <text>12-31-2025 Confirmed Actual Completed Footage.</text>
  </threadedComment>
  <threadedComment ref="U244" dT="2025-12-31T15:56:43.54" personId="{79160F3F-A2CD-4B5D-ACD4-80E02EA51DFF}" id="{A4376093-311B-42C9-B175-26AB8F236811}">
    <text>12-31-2025 Conduit Placement Confirmed Completed.</text>
  </threadedComment>
  <threadedComment ref="T245" dT="2025-12-11T16:48:58.81" personId="{79160F3F-A2CD-4B5D-ACD4-80E02EA51DFF}" id="{8CE1E9BD-D356-41AB-B083-3C8FEBF26354}">
    <text>12-11-2025 Confirmed Actual Completed Footage.</text>
  </threadedComment>
  <threadedComment ref="U245" dT="2025-12-11T16:49:23.39" personId="{79160F3F-A2CD-4B5D-ACD4-80E02EA51DFF}" id="{F56AA7F4-B97A-4465-A332-BB460260AB52}">
    <text>12-11-2025 Conduit Placement Confirmed Completed.</text>
  </threadedComment>
  <threadedComment ref="T246" dT="2026-01-30T19:46:43.53" personId="{79160F3F-A2CD-4B5D-ACD4-80E02EA51DFF}" id="{3AD5DE2C-D689-4E59-AA93-B91E131A8F11}">
    <text>1-30-2026 Confirmed Actual Completed Footage.</text>
  </threadedComment>
  <threadedComment ref="U246" dT="2026-01-30T19:47:19.30" personId="{79160F3F-A2CD-4B5D-ACD4-80E02EA51DFF}" id="{7C5C8B7C-42C5-430E-AD85-BDCEE701CDA6}">
    <text>1-30-2026 Conduit Placement Confirmed Completed.</text>
  </threadedComment>
  <threadedComment ref="T247" dT="2026-02-13T13:20:15.60" personId="{79160F3F-A2CD-4B5D-ACD4-80E02EA51DFF}" id="{110A7994-58DE-4F8E-8427-801FB51847F0}">
    <text>2-13-2026 Confirmed Actual Completed Footage.</text>
  </threadedComment>
  <threadedComment ref="U247" dT="2026-02-13T13:20:47.41" personId="{79160F3F-A2CD-4B5D-ACD4-80E02EA51DFF}" id="{4A258C6F-9CD1-4913-B5ED-37732A4AEF54}">
    <text>2-13-2026 Conduit Placement Confirmed Completed.</text>
  </threadedComment>
  <threadedComment ref="T248" dT="2026-01-02T16:57:06.87" personId="{79160F3F-A2CD-4B5D-ACD4-80E02EA51DFF}" id="{EAC732D0-AB96-4C69-A91D-BB359554AB1A}">
    <text>1-2-2025 Confirmed Actual Completed Footage.</text>
  </threadedComment>
  <threadedComment ref="U248" dT="2026-01-02T16:57:28.34" personId="{79160F3F-A2CD-4B5D-ACD4-80E02EA51DFF}" id="{E91BF1F0-0963-45B5-A474-CADA3DA4504E}">
    <text>1-2-2025 Conduit Placement Confirmed Completed.</text>
  </threadedComment>
  <threadedComment ref="T249" dT="2025-10-16T19:26:29.89" personId="{79160F3F-A2CD-4B5D-ACD4-80E02EA51DFF}" id="{FA615D11-82FF-4B99-8265-3A41810828A3}">
    <text>10-16-2025 Confirmed Actual Completed Footage.</text>
  </threadedComment>
  <threadedComment ref="T249" dT="2026-02-04T18:59:08.58" personId="{79160F3F-A2CD-4B5D-ACD4-80E02EA51DFF}" id="{9C8C23CB-AF2B-4F20-A06A-A2970B4BE619}" parentId="{FA615D11-82FF-4B99-8265-3A41810828A3}">
    <text>Updated Footage On 2-4-2026.</text>
  </threadedComment>
  <threadedComment ref="U249" dT="2026-02-04T18:59:44.83" personId="{79160F3F-A2CD-4B5D-ACD4-80E02EA51DFF}" id="{13B18FC3-8424-4159-95B1-51E32C91AE33}">
    <text>10-16-2025 Conduit Placement Confirmed Completed.</text>
  </threadedComment>
  <threadedComment ref="U249" dT="2026-02-04T19:01:24.29" personId="{79160F3F-A2CD-4B5D-ACD4-80E02EA51DFF}" id="{B2CFBDD9-A15A-48B9-ADF9-7F4EB84EAD9A}" parentId="{13B18FC3-8424-4159-95B1-51E32C91AE33}">
    <text>Updated Footage On 2-4-2026.</text>
  </threadedComment>
  <threadedComment ref="T250" dT="2025-11-03T17:53:22.59" personId="{79160F3F-A2CD-4B5D-ACD4-80E02EA51DFF}" id="{72EB9C4C-DE17-41D2-A678-76EBCA054D4D}">
    <text>11-3-2025 Confirmed Actual Completed Footage.</text>
  </threadedComment>
  <threadedComment ref="U250" dT="2025-11-03T17:53:44.56" personId="{79160F3F-A2CD-4B5D-ACD4-80E02EA51DFF}" id="{AA6A1BC9-0D53-4FA7-B453-E62F63289AE1}">
    <text>11-3-2025 Conduit Placement Confirmed Completed.</text>
  </threadedComment>
  <threadedComment ref="T251" dT="2026-01-06T15:27:35.06" personId="{74F12554-A315-4F9B-B137-457CC8B8B285}" id="{F8B2389A-5065-41F8-84D3-EB3EF0C0A196}">
    <text>1-6-2025 Confirmed Actual Completed Footage.</text>
  </threadedComment>
  <threadedComment ref="U251" dT="2026-01-18T16:36:21.24" personId="{79160F3F-A2CD-4B5D-ACD4-80E02EA51DFF}" id="{76C45A56-2FFC-43A0-90EC-7414E0AE5855}">
    <text>1-6-2025 Conduit Placement Confirmed Completed.</text>
  </threadedComment>
  <threadedComment ref="T252" dT="2025-09-25T13:43:53.24" personId="{79160F3F-A2CD-4B5D-ACD4-80E02EA51DFF}" id="{092F352F-24A5-425E-82FB-1643E38E162D}">
    <text>9-25-2025 All Rear Easement Toby Boxes Were Changed To Front Yard As Per Tillman And Skyview Management As Per Anthony.</text>
  </threadedComment>
  <threadedComment ref="T252" dT="2025-10-13T15:56:20.84" personId="{79160F3F-A2CD-4B5D-ACD4-80E02EA51DFF}" id="{FFABCF5F-19D9-4EC3-90B1-EAC7CC6F9D24}" parentId="{092F352F-24A5-425E-82FB-1643E38E162D}">
    <text>10-13-2025 Confirmed Actual Completed Footage.</text>
  </threadedComment>
  <threadedComment ref="U252" dT="2025-10-13T15:56:51.25" personId="{79160F3F-A2CD-4B5D-ACD4-80E02EA51DFF}" id="{05C2C591-F696-4C5F-8436-820D383D6963}">
    <text>10-13-2025 Conduit Placement Confirmed Completed.</text>
  </threadedComment>
  <threadedComment ref="T253" dT="2026-02-12T19:12:13.25" personId="{79160F3F-A2CD-4B5D-ACD4-80E02EA51DFF}" id="{6F20F396-E348-4B7A-915C-C6CA63EE3BB0}">
    <text>2-12-2026 Confirmed Actual Completed Footage.</text>
  </threadedComment>
  <threadedComment ref="U253" dT="2026-02-12T19:13:06.70" personId="{79160F3F-A2CD-4B5D-ACD4-80E02EA51DFF}" id="{C9E88274-CA30-4519-9AD6-96FDC8D26E9F}">
    <text>2-12-2026 Conduit Placement Confirmed Completed.</text>
  </threadedComment>
  <threadedComment ref="T254" dT="2025-04-07T20:33:57.07" personId="{79160F3F-A2CD-4B5D-ACD4-80E02EA51DFF}" id="{50F84F4B-CA08-4953-A659-686A5D4BF6C5}">
    <text>4-7-2025 Design Change Per Tillman.</text>
  </threadedComment>
  <threadedComment ref="T254" dT="2025-06-10T13:50:44.48" personId="{79160F3F-A2CD-4B5D-ACD4-80E02EA51DFF}" id="{0F5DE082-C2CC-49FF-9013-1FF5154D270E}" parentId="{50F84F4B-CA08-4953-A659-686A5D4BF6C5}">
    <text>6-10-2025 Confirmed Actual Completed Footage.</text>
  </threadedComment>
  <threadedComment ref="U254" dT="2025-06-10T13:51:26.28" personId="{79160F3F-A2CD-4B5D-ACD4-80E02EA51DFF}" id="{2B2F7E7E-F88F-4841-A27E-49AA7E710B67}">
    <text>6-10-2025 Conduit Placement Confirmed Completed.</text>
  </threadedComment>
  <threadedComment ref="T255" dT="2025-06-17T16:39:36.55" personId="{79160F3F-A2CD-4B5D-ACD4-80E02EA51DFF}" id="{D1852C84-14FD-4DC1-BC16-89890BB4781E}">
    <text xml:space="preserve">6-17-2025 Confirmed Actual Completed Footage. </text>
  </threadedComment>
  <threadedComment ref="U255" dT="2025-06-17T16:40:11.59" personId="{79160F3F-A2CD-4B5D-ACD4-80E02EA51DFF}" id="{3BBE86DA-5374-4D96-8579-A3B1FA92A2A9}">
    <text>6-17-2025 Conduit Placement Confirmed Completed.</text>
  </threadedComment>
  <threadedComment ref="T256" dT="2025-06-24T17:02:44.45" personId="{79160F3F-A2CD-4B5D-ACD4-80E02EA51DFF}" id="{745D7727-40D7-47F6-A2B1-BA4AB1E0BB2E}">
    <text>6-24-2025 Confirmed Actual Completed Footage.</text>
  </threadedComment>
  <threadedComment ref="U256" dT="2025-06-24T17:03:14.57" personId="{79160F3F-A2CD-4B5D-ACD4-80E02EA51DFF}" id="{2F8020AC-CF79-42FC-93FF-5B7A2960DB7C}">
    <text>6-24-2025 Conduit Placement Confirmed Completed.</text>
  </threadedComment>
  <threadedComment ref="A257" dT="2025-08-14T19:57:08.85" personId="{79160F3F-A2CD-4B5D-ACD4-80E02EA51DFF}" id="{6AB5DE0D-3B51-4FD4-9A91-1598EDB71722}">
    <text>8-14-2025 Partial Build Project As Per Tillman Email On 2-10-2025.</text>
  </threadedComment>
  <threadedComment ref="Q257" dT="2025-01-29T22:16:27.08" personId="{79160F3F-A2CD-4B5D-ACD4-80E02EA51DFF}" id="{33521AA2-0B39-4641-B599-8482897CB736}">
    <text>Assigned To Barlett Fiber Per Curtis On 1/29/2025.</text>
  </threadedComment>
  <threadedComment ref="Q257" dT="2025-05-29T12:42:02.77" personId="{79160F3F-A2CD-4B5D-ACD4-80E02EA51DFF}" id="{6D81CF5B-AF97-42F8-ADE1-D52FAC478536}" parentId="{33521AA2-0B39-4641-B599-8482897CB736}">
    <text>Partial Build Project Per Tillman On 2-10-2025.</text>
  </threadedComment>
  <threadedComment ref="T257" dT="2025-05-29T12:41:16.60" personId="{79160F3F-A2CD-4B5D-ACD4-80E02EA51DFF}" id="{45665442-E3C8-4B10-A5C7-C77C21BFDB56}">
    <text>Per Tillman On 2-10-2025 SOW Shows The Whole Project, But This Is To Complete The 4100ft Left On The Project. Partial Build Project.</text>
  </threadedComment>
  <threadedComment ref="T257" dT="2025-08-14T19:52:09.67" personId="{79160F3F-A2CD-4B5D-ACD4-80E02EA51DFF}" id="{EABAAA62-3798-4AD3-8733-0B979639ABDE}" parentId="{45665442-E3C8-4B10-A5C7-C77C21BFDB56}">
    <text>10-13-2025 Confirmed Actual Completed Footage.</text>
  </threadedComment>
  <threadedComment ref="U257" dT="2025-08-14T19:53:25.30" personId="{79160F3F-A2CD-4B5D-ACD4-80E02EA51DFF}" id="{90997271-9650-4039-9458-321FFE3F47F6}">
    <text>10-13-2025 Partial Build Project--Conduit Placement Confirmed Completed.</text>
  </threadedComment>
  <threadedComment ref="T258" dT="2025-11-28T18:42:32.18" personId="{79160F3F-A2CD-4B5D-ACD4-80E02EA51DFF}" id="{DFA606EC-1656-404E-BD44-71980BDA735D}">
    <text>11-28-2025 Confirmed Actual Completed Footage.</text>
  </threadedComment>
  <threadedComment ref="U258" dT="2025-11-28T18:43:28.34" personId="{79160F3F-A2CD-4B5D-ACD4-80E02EA51DFF}" id="{2CC0BDFB-A319-4984-8071-35A472D333C7}">
    <text>11-28-2025 Conduit Placement Confirmed Completed.</text>
  </threadedComment>
  <threadedComment ref="T259" dT="2025-10-17T13:31:43.96" personId="{79160F3F-A2CD-4B5D-ACD4-80E02EA51DFF}" id="{430EB9FE-C68D-40BF-9C53-7B3E3AE65476}">
    <text>10-17-2025 Confirmed Actual Completed Footage.</text>
  </threadedComment>
  <threadedComment ref="U259" dT="2025-10-17T13:32:09.39" personId="{79160F3F-A2CD-4B5D-ACD4-80E02EA51DFF}" id="{6E6A0B35-D666-4965-881F-728295B71850}">
    <text>10-17-2025 Conduit Placement Confirmed Completed.</text>
  </threadedComment>
  <threadedComment ref="T260" dT="2026-03-05T19:26:45.41" personId="{79160F3F-A2CD-4B5D-ACD4-80E02EA51DFF}" id="{FE5D99F9-BFE9-451F-9F7E-A4CD22501884}">
    <text>3-5-2026 Confirmed Actual Completed Footage.</text>
  </threadedComment>
  <threadedComment ref="U260" dT="2026-03-05T19:27:19.10" personId="{79160F3F-A2CD-4B5D-ACD4-80E02EA51DFF}" id="{686B8EE3-213F-4466-BAF3-37E641755DA9}">
    <text>3-5-2026 Conduit Placement Confirmed Completed.</text>
  </threadedComment>
  <threadedComment ref="T261" dT="2026-02-12T12:14:29.49" personId="{79160F3F-A2CD-4B5D-ACD4-80E02EA51DFF}" id="{3D5B1262-F66B-4C59-BBBC-F6AFC2433BB9}">
    <text>2-12-2025 Confirmed Actual Completed Footage.</text>
  </threadedComment>
  <threadedComment ref="U261" dT="2026-02-12T12:15:03.38" personId="{79160F3F-A2CD-4B5D-ACD4-80E02EA51DFF}" id="{1F735FD8-2386-4BC2-B4E8-A477509547EE}">
    <text>2-12-2025 Conduit Placement Confirmed Completed.</text>
  </threadedComment>
  <threadedComment ref="T262" dT="2026-03-05T19:29:34.02" personId="{79160F3F-A2CD-4B5D-ACD4-80E02EA51DFF}" id="{2A3711DB-C2FE-4CC7-AA9B-5AC125161584}">
    <text>3-5-2026 Confirmed Actual Completed Footage.</text>
  </threadedComment>
  <threadedComment ref="U262" dT="2026-03-05T19:30:23.51" personId="{79160F3F-A2CD-4B5D-ACD4-80E02EA51DFF}" id="{59FC3BA9-B9B1-4F1C-8FA3-2E5E59939416}">
    <text>3-5-2026 Conduit Placement Confirmed Completed.</text>
  </threadedComment>
  <threadedComment ref="T263" dT="2025-10-24T14:15:47.33" personId="{79160F3F-A2CD-4B5D-ACD4-80E02EA51DFF}" id="{F382406F-04AA-4560-A001-1FD1AD150E9C}">
    <text>10-24-2025 Confirmed Actual Completed Footage.</text>
  </threadedComment>
  <threadedComment ref="T263" dT="2026-02-12T12:04:43.81" personId="{79160F3F-A2CD-4B5D-ACD4-80E02EA51DFF}" id="{5455B33A-0341-4217-9C6C-376F9634415F}" parentId="{F382406F-04AA-4560-A001-1FD1AD150E9C}">
    <text>2-12-2026 Footage Updated From Previous COP Package.</text>
  </threadedComment>
  <threadedComment ref="U263" dT="2025-10-24T14:16:13.77" personId="{79160F3F-A2CD-4B5D-ACD4-80E02EA51DFF}" id="{D47DB38C-951F-48D0-BAF4-D295F9189733}">
    <text>10-23-2025 Conduit Placement Confirmed Completed.</text>
  </threadedComment>
  <threadedComment ref="U263" dT="2026-02-12T12:05:02.03" personId="{79160F3F-A2CD-4B5D-ACD4-80E02EA51DFF}" id="{0D36A99E-3C73-438A-8288-C12505E9C896}" parentId="{D47DB38C-951F-48D0-BAF4-D295F9189733}">
    <text>2-12-2026 Footage Updated From Previous COP Package.</text>
  </threadedComment>
  <threadedComment ref="Q264" dT="2025-01-29T22:16:27.08" personId="{79160F3F-A2CD-4B5D-ACD4-80E02EA51DFF}" id="{E0656D9E-91FB-43EA-BA86-B9995DFABA33}">
    <text>Assigned To Barlett Fiber Per Curtis On 1/29/2025.</text>
  </threadedComment>
  <threadedComment ref="T264" dT="2025-08-28T18:47:07.25" personId="{79160F3F-A2CD-4B5D-ACD4-80E02EA51DFF}" id="{E93D87B3-3FBB-4ECE-A260-E3DA40656D32}">
    <text>8-28-2025 Confirmed Actual Completed Footage.</text>
  </threadedComment>
  <threadedComment ref="U264" dT="2025-08-28T18:48:13.27" personId="{79160F3F-A2CD-4B5D-ACD4-80E02EA51DFF}" id="{C0706972-4404-4AC2-9F60-7E1BECE80834}">
    <text>8-28-2025 Conduit Placement Confirmed Completed.</text>
  </threadedComment>
  <threadedComment ref="T265" dT="2025-08-27T18:49:17.58" personId="{79160F3F-A2CD-4B5D-ACD4-80E02EA51DFF}" id="{24B742A4-1CDA-4ECA-91C3-1197BE43FF62}">
    <text>8-27-2025 Confirmed Actual Completed Footage.</text>
  </threadedComment>
  <threadedComment ref="U265" dT="2025-08-27T18:49:51.28" personId="{79160F3F-A2CD-4B5D-ACD4-80E02EA51DFF}" id="{1B31B59A-2D5F-402A-925E-BB7C97DFA533}">
    <text>8-27-2025 Conduit Placement Confirmed Completed.</text>
  </threadedComment>
  <threadedComment ref="T266" dT="2025-09-03T16:33:54.38" personId="{79160F3F-A2CD-4B5D-ACD4-80E02EA51DFF}" id="{27B8619C-5C7F-45EA-AC39-FB33987A8417}">
    <text>9-3-2025 Confirmed Actual Completed Footage.</text>
  </threadedComment>
  <threadedComment ref="U266" dT="2025-09-03T16:34:18.42" personId="{79160F3F-A2CD-4B5D-ACD4-80E02EA51DFF}" id="{2ABA58B2-A453-411E-9D6B-092ACC54AF58}">
    <text>9-3-2025 Conduit Placement Confirmed Completed.</text>
  </threadedComment>
  <threadedComment ref="T267" dT="2026-01-22T15:37:27.51" personId="{79160F3F-A2CD-4B5D-ACD4-80E02EA51DFF}" id="{C1437040-BD6F-4B71-A174-A63D12FE65F0}">
    <text>1-22-2026 Confirmed Actual Completed Footage.</text>
  </threadedComment>
  <threadedComment ref="U267" dT="2026-01-18T19:06:49.29" personId="{79160F3F-A2CD-4B5D-ACD4-80E02EA51DFF}" id="{19EAB0C6-1425-4247-8A45-FCC0FB3D1AED}">
    <text>1-22-2026 Conduit Placement Confirmed Completed.</text>
  </threadedComment>
  <threadedComment ref="S268" dT="2025-11-07T21:20:51.48" personId="{79160F3F-A2CD-4B5D-ACD4-80E02EA51DFF}" id="{EC719E92-C077-43B7-BBDA-FF7B8D67D5DF}">
    <text>11-7-2025 Additional Footage Added For Connection Conduit That Was Not Completed By The MDU Vendor.</text>
  </threadedComment>
  <threadedComment ref="T268" dT="2025-11-07T21:28:03.34" personId="{79160F3F-A2CD-4B5D-ACD4-80E02EA51DFF}" id="{6FE375DB-D560-49AB-9894-D42851ABC6FF}">
    <text>11-7-2025 Additional Footage Added For Connection Conduit That Was Not Completed By The MDU Vendor.</text>
  </threadedComment>
  <threadedComment ref="T268" dT="2025-12-31T16:43:31.93" personId="{79160F3F-A2CD-4B5D-ACD4-80E02EA51DFF}" id="{938E8F24-F356-4846-BC92-6C6DEBCA159F}" parentId="{6FE375DB-D560-49AB-9894-D42851ABC6FF}">
    <text>12-31-2025 Confirmed Actual Completed Footage.</text>
  </threadedComment>
  <threadedComment ref="U268" dT="2025-12-31T16:44:01.34" personId="{79160F3F-A2CD-4B5D-ACD4-80E02EA51DFF}" id="{86C231E1-31D3-477D-8A75-806AA4FADE40}">
    <text>12-31-2025 Conduit Placement Confirmed Completed.</text>
  </threadedComment>
  <threadedComment ref="T269" dT="2026-01-13T21:28:05.63" personId="{74F12554-A315-4F9B-B137-457CC8B8B285}" id="{15178492-A7D4-4725-AE16-54B81F8805BE}">
    <text>1-13-2025 Confirmed Actual Completed Footage.  Change Order Request Sent to Tillman.</text>
  </threadedComment>
  <threadedComment ref="U269" dT="2026-01-18T19:07:06.26" personId="{79160F3F-A2CD-4B5D-ACD4-80E02EA51DFF}" id="{BC73194F-E293-4B2D-A1FC-7E404092361A}">
    <text>1-7-2026 Conduit Placement Confirmed Completed.</text>
  </threadedComment>
  <threadedComment ref="T270" dT="2026-02-18T20:05:05.58" personId="{79160F3F-A2CD-4B5D-ACD4-80E02EA51DFF}" id="{A98BE3A8-337A-4FE4-AC67-017D4B5FBC87}">
    <text>2-18-2026 Confirmed Actual Completed Footage.</text>
  </threadedComment>
  <threadedComment ref="U270" dT="2026-02-18T20:05:56.81" personId="{79160F3F-A2CD-4B5D-ACD4-80E02EA51DFF}" id="{3C71D945-CF91-47B5-9BB0-67B3A7AA6711}">
    <text>2-18-2026 Conduit Placement Confirmed Completed.</text>
  </threadedComment>
  <threadedComment ref="T271" dT="2026-02-13T14:56:00.16" personId="{79160F3F-A2CD-4B5D-ACD4-80E02EA51DFF}" id="{12588EC4-9811-492A-9A60-A16A1FB09105}">
    <text>2-13-2026 Confirmed Actual Completed Footage.</text>
  </threadedComment>
  <threadedComment ref="U271" dT="2026-02-13T14:57:12.34" personId="{79160F3F-A2CD-4B5D-ACD4-80E02EA51DFF}" id="{A69F6EB8-8025-41C5-AA8D-65B8B395FC6F}">
    <text>2-13-2025 Conduit Placement Confirmed Completed.</text>
  </threadedComment>
  <threadedComment ref="T272" dT="2026-03-02T15:57:56.06" personId="{79160F3F-A2CD-4B5D-ACD4-80E02EA51DFF}" id="{ED6D5542-FEED-43B0-95EB-A4F8D3E3730A}">
    <text>3-2-2026 Confirmed Actual Completed Footage.</text>
  </threadedComment>
  <threadedComment ref="U272" dT="2026-03-02T15:58:32.41" personId="{79160F3F-A2CD-4B5D-ACD4-80E02EA51DFF}" id="{FB492AF6-E564-4A7C-9755-E53B7798C17F}">
    <text>3-2-2026 Conduit Placement Confirmed Completed.</text>
  </threadedComment>
  <threadedComment ref="T273" dT="2026-01-18T17:12:51.84" personId="{79160F3F-A2CD-4B5D-ACD4-80E02EA51DFF}" id="{2D2B9981-4324-4855-A594-46124D70FC47}">
    <text>1-6-2026 Confirmed Actual Completed Footage.</text>
  </threadedComment>
  <threadedComment ref="U273" dT="2026-01-18T17:14:26.89" personId="{79160F3F-A2CD-4B5D-ACD4-80E02EA51DFF}" id="{0158FCDB-5746-4906-8BAB-94D3F90B878A}">
    <text>1-6-2026 Fiber Placement and Splicing.</text>
  </threadedComment>
  <threadedComment ref="T274" dT="2026-02-20T13:00:18.94" personId="{79160F3F-A2CD-4B5D-ACD4-80E02EA51DFF}" id="{BAA40511-3275-40B5-86A2-703F450511FE}">
    <text>2-19-2026 Confirmed Actual Completed Footage.</text>
  </threadedComment>
  <threadedComment ref="U274" dT="2026-02-20T13:00:45.23" personId="{79160F3F-A2CD-4B5D-ACD4-80E02EA51DFF}" id="{B83338A2-9A43-4478-8D32-2AF51F0EE5D7}">
    <text>2-19-2026 Conduit Placement Confirmed Completed.</text>
  </threadedComment>
  <threadedComment ref="T275" dT="2026-02-18T14:14:07.56" personId="{79160F3F-A2CD-4B5D-ACD4-80E02EA51DFF}" id="{0D3ECAD9-AD0C-4008-91D4-C10F6C9BDE65}">
    <text>2-18-2026 Confirmed Actual Completed Footage.</text>
  </threadedComment>
  <threadedComment ref="U275" dT="2026-02-18T14:14:32.51" personId="{79160F3F-A2CD-4B5D-ACD4-80E02EA51DFF}" id="{C9344CE6-A1EB-4F93-99E9-82DD02424943}">
    <text>2-18-2026 Conduit Placement Confirmed Completed.</text>
  </threadedComment>
  <threadedComment ref="T276" dT="2026-02-10T14:54:16.11" personId="{79160F3F-A2CD-4B5D-ACD4-80E02EA51DFF}" id="{A1523670-8299-49F8-BC0E-C17A11A5158C}">
    <text>2-10-2026 Confirmed Actual Completed Footage.</text>
  </threadedComment>
  <threadedComment ref="U276" dT="2026-02-10T14:55:05.90" personId="{79160F3F-A2CD-4B5D-ACD4-80E02EA51DFF}" id="{86484425-BF2B-438E-BF87-CAF79B32145E}">
    <text>2-10-2026 Conduit Placement Confirmed Completed.</text>
  </threadedComment>
  <threadedComment ref="T277" dT="2026-02-16T13:22:46.91" personId="{79160F3F-A2CD-4B5D-ACD4-80E02EA51DFF}" id="{33E99D0C-0814-4C46-8BC3-69176613FEF8}">
    <text>2-16-2026 Confirmed Actual Completed Footage.</text>
  </threadedComment>
  <threadedComment ref="U277" dT="2026-02-16T13:23:40.02" personId="{79160F3F-A2CD-4B5D-ACD4-80E02EA51DFF}" id="{C187D7AE-04F5-45E6-86C3-93F833FB12C1}">
    <text>2-16-2026 Conduit Placement Confirmed Completed.</text>
  </threadedComment>
  <threadedComment ref="T278" dT="2026-02-19T20:59:10.79" personId="{79160F3F-A2CD-4B5D-ACD4-80E02EA51DFF}" id="{A93E8060-FB3D-4C47-B412-85B26289FD9A}">
    <text>2-19-2026 Confirmed Actual Completed Footage.</text>
  </threadedComment>
  <threadedComment ref="U278" dT="2026-02-19T20:59:38.59" personId="{79160F3F-A2CD-4B5D-ACD4-80E02EA51DFF}" id="{816BA403-EF78-4DFA-B289-1EEC0C36F62B}">
    <text>2-19-2026 Conduit Placement Confirmed Completed.</text>
  </threadedComment>
  <threadedComment ref="T279" dT="2026-02-17T15:58:40.00" personId="{79160F3F-A2CD-4B5D-ACD4-80E02EA51DFF}" id="{862963C8-16FB-4FBE-A563-F04E36DD6647}">
    <text>2-17-2026 Confirmed Actual Completed Footage.</text>
  </threadedComment>
  <threadedComment ref="U279" dT="2026-02-17T15:59:02.04" personId="{79160F3F-A2CD-4B5D-ACD4-80E02EA51DFF}" id="{6A78E1E5-9584-46C6-AD45-750D3B8605FA}">
    <text>2-17-2026 Conduit Placement Confirmed Completed.</text>
  </threadedComment>
  <threadedComment ref="T280" dT="2026-02-17T18:00:31.18" personId="{79160F3F-A2CD-4B5D-ACD4-80E02EA51DFF}" id="{88D4BA5F-33A5-497A-BF7C-EA1BC2724A62}">
    <text>2-17-2026 Confirmed Actual Completed Footage.</text>
  </threadedComment>
  <threadedComment ref="U280" dT="2026-02-17T18:00:51.95" personId="{79160F3F-A2CD-4B5D-ACD4-80E02EA51DFF}" id="{C4086BEF-76A4-453B-A210-12AA39763842}">
    <text>2-17-2026 Conduit Placement Confirmed Completed.</text>
  </threadedComment>
  <threadedComment ref="T281" dT="2026-02-19T14:30:10.12" personId="{79160F3F-A2CD-4B5D-ACD4-80E02EA51DFF}" id="{C43B3F3A-D6D4-4B7C-BB0A-82652D331B68}">
    <text>2-19-2026 Confirmed Actual Completed Footage.</text>
  </threadedComment>
  <threadedComment ref="U281" dT="2026-02-19T14:30:34.37" personId="{79160F3F-A2CD-4B5D-ACD4-80E02EA51DFF}" id="{7E55D298-EB53-4E0C-BF92-B426C0508B77}">
    <text>2-19-2026 Conduit Placement Confirmed Completed.</text>
  </threadedComment>
  <threadedComment ref="T282" dT="2026-02-17T15:37:22.67" personId="{79160F3F-A2CD-4B5D-ACD4-80E02EA51DFF}" id="{D24D63EC-D1D5-4834-AD1C-EE7FD18570C3}">
    <text>2-17-2026 Confirmed Actual Completed Footage.</text>
  </threadedComment>
  <threadedComment ref="U282" dT="2026-02-17T15:37:49.69" personId="{79160F3F-A2CD-4B5D-ACD4-80E02EA51DFF}" id="{67527DD3-1FB9-46BB-9494-9F7FF897EFAA}">
    <text>2-17-2026 Conduit Placement Confirmed Completed.</text>
  </threadedComment>
  <threadedComment ref="T283" dT="2026-02-16T16:49:47.05" personId="{79160F3F-A2CD-4B5D-ACD4-80E02EA51DFF}" id="{5564551D-A5BD-432E-A187-17A5D71C1715}">
    <text>2-16-2026 Confirmed Actual Completed Footage.</text>
  </threadedComment>
  <threadedComment ref="U283" dT="2026-02-16T16:40:15.02" personId="{79160F3F-A2CD-4B5D-ACD4-80E02EA51DFF}" id="{DD76A7F3-87D7-4206-BF6B-B7F1D7526D5B}">
    <text>2-16-2026 Conduit Placement Confirmed Completed.</text>
  </threadedComment>
  <threadedComment ref="T284" dT="2026-02-18T14:43:09.25" personId="{79160F3F-A2CD-4B5D-ACD4-80E02EA51DFF}" id="{BFCBF5C6-B997-45F7-AE9E-7905397BA65A}">
    <text>2-18-2026 Confirmed Actual Completed Footage.</text>
  </threadedComment>
  <threadedComment ref="U284" dT="2026-02-18T14:43:38.89" personId="{79160F3F-A2CD-4B5D-ACD4-80E02EA51DFF}" id="{F788B7FD-C780-4157-9258-2D767F1B8917}">
    <text>2-18-2026 Conduit Placement Confirmed Completed.</text>
  </threadedComment>
  <threadedComment ref="T285" dT="2026-02-05T16:55:24.02" personId="{79160F3F-A2CD-4B5D-ACD4-80E02EA51DFF}" id="{D88503A3-D444-4F31-BCD5-F9D8D89310D3}">
    <text>2-5-2026 Confirmed Actual Completed Footage.</text>
  </threadedComment>
  <threadedComment ref="U285" dT="2026-02-05T16:56:02.66" personId="{79160F3F-A2CD-4B5D-ACD4-80E02EA51DFF}" id="{9B46CB5B-C96A-43F5-9326-58F5A9619D94}">
    <text>2-5-2026 Conduit Placement Confirmed Completed.</text>
  </threadedComment>
  <threadedComment ref="T286" dT="2026-02-11T17:20:15.61" personId="{79160F3F-A2CD-4B5D-ACD4-80E02EA51DFF}" id="{14D1427B-9C11-4284-B744-EA9B67F3CF3A}">
    <text>2-11-2026 Confirmed Actual Completed Footage.</text>
  </threadedComment>
  <threadedComment ref="U286" dT="2026-02-11T17:21:08.01" personId="{79160F3F-A2CD-4B5D-ACD4-80E02EA51DFF}" id="{071B4E70-659E-4D73-97DE-0FFFBF9EBFB7}">
    <text>2-11-2026 Conduit Placement Confirmed Completed.</text>
  </threadedComment>
  <threadedComment ref="T287" dT="2026-02-12T21:05:41.41" personId="{79160F3F-A2CD-4B5D-ACD4-80E02EA51DFF}" id="{FE4DFD32-6BA4-4777-9F6B-8BE5755F0E1B}">
    <text>2-12-2026 Confirmed Actual Completed Footage.</text>
  </threadedComment>
  <threadedComment ref="U287" dT="2026-02-12T21:06:06.02" personId="{79160F3F-A2CD-4B5D-ACD4-80E02EA51DFF}" id="{D40C653A-FB90-47B3-9402-B36AF5F4FA0A}">
    <text>2-12-2026 Conduit Placement Confirmed Completed.</text>
  </threadedComment>
  <threadedComment ref="T288" dT="2026-02-12T19:32:43.48" personId="{79160F3F-A2CD-4B5D-ACD4-80E02EA51DFF}" id="{9CA5400C-C01D-4D8C-B7DF-11F5FF10AC63}">
    <text>2-12-2026 Confirmed Actual Completed Footage.</text>
  </threadedComment>
  <threadedComment ref="U288" dT="2026-02-12T19:33:08.78" personId="{79160F3F-A2CD-4B5D-ACD4-80E02EA51DFF}" id="{7544F845-A0AE-4FE1-AB49-BEE750E1B672}">
    <text>2-12-2026 Conduit Placement Confirmed Completed.</text>
  </threadedComment>
  <threadedComment ref="T289" dT="2026-02-20T14:55:19.17" personId="{79160F3F-A2CD-4B5D-ACD4-80E02EA51DFF}" id="{341BF7B9-F649-4457-9E27-4C42A82B3A28}">
    <text>2-20-2026 Confirmed Actual Completed Footage.</text>
  </threadedComment>
  <threadedComment ref="U289" dT="2026-02-20T14:55:46.10" personId="{79160F3F-A2CD-4B5D-ACD4-80E02EA51DFF}" id="{6DB2574A-CEC9-455B-B241-7DA7F42E31F0}">
    <text>2-20-2026 Conduit Placement Confirmed Completed.</text>
  </threadedComment>
  <threadedComment ref="T290" dT="2026-02-19T20:56:27.06" personId="{79160F3F-A2CD-4B5D-ACD4-80E02EA51DFF}" id="{BFEFFAC8-E32F-4388-A97A-FFC17E5EBE0A}">
    <text>2-19-2026 Confirmed Actual Completed Footage.</text>
  </threadedComment>
  <threadedComment ref="U290" dT="2026-02-19T20:56:50.78" personId="{79160F3F-A2CD-4B5D-ACD4-80E02EA51DFF}" id="{2076A592-7331-4983-8515-AAEFE47D110C}">
    <text>2-19-2026 Conduit Placement Confirmed Completed.</text>
  </threadedComment>
  <threadedComment ref="T291" dT="2026-02-20T17:01:14.41" personId="{79160F3F-A2CD-4B5D-ACD4-80E02EA51DFF}" id="{7F7D4AE3-F598-4968-A316-5ADD1A134145}">
    <text>2-20-2026 Confirmed Actual Completed Footage.</text>
  </threadedComment>
  <threadedComment ref="U291" dT="2026-02-20T17:01:41.28" personId="{79160F3F-A2CD-4B5D-ACD4-80E02EA51DFF}" id="{DD46B0C2-70B9-4B9E-AD1F-FBC2D3708C5F}">
    <text>2-20-2026 Conduit Placement Confirmed Completed.</text>
  </threadedComment>
  <threadedComment ref="T292" dT="2026-02-16T19:35:14.22" personId="{79160F3F-A2CD-4B5D-ACD4-80E02EA51DFF}" id="{04127213-04CF-455F-8D7F-0714A2AE622C}">
    <text>2-16-2026 Confirmed Actual Completed Footage.</text>
  </threadedComment>
  <threadedComment ref="U292" dT="2026-02-16T19:35:42.56" personId="{79160F3F-A2CD-4B5D-ACD4-80E02EA51DFF}" id="{5A83E30D-A46A-43F1-9A85-3AA665B4FEE1}">
    <text>2-16-2026 Conduit Placement Confirmed Completed.</text>
  </threadedComment>
  <threadedComment ref="A297" dT="2025-02-27T13:01:24.28" personId="{79160F3F-A2CD-4B5D-ACD4-80E02EA51DFF}" id="{A37A4793-E60C-4CE6-A76D-C7E3B8D681AB}">
    <text>NTP Received Fiber Placement and Splice Only Project.</text>
  </threadedComment>
  <threadedComment ref="D297" dT="2025-10-13T19:33:59.98" personId="{79160F3F-A2CD-4B5D-ACD4-80E02EA51DFF}" id="{DA91151F-4A1B-4C7E-8021-AEA313E78314}">
    <text>10-13-2025 Light Levels Sent On 5-23-2025 and 10-13-2025.</text>
  </threadedComment>
  <threadedComment ref="Q297" dT="2025-01-29T22:16:27.08" personId="{79160F3F-A2CD-4B5D-ACD4-80E02EA51DFF}" id="{22BB94B6-292D-4F48-9F8F-2E7606AE5DB2}">
    <text>Assigned To Barlett Fiber Per Curtis On 1/29/2025.</text>
  </threadedComment>
  <threadedComment ref="A298" dT="2025-02-27T13:01:41.97" personId="{79160F3F-A2CD-4B5D-ACD4-80E02EA51DFF}" id="{1C613D79-198D-4F2E-B2B9-68EF42CB9F7B}">
    <text>NTP Received Fiber Placement and Splice Only Project.</text>
  </threadedComment>
  <threadedComment ref="D298" dT="2025-10-13T19:34:27.77" personId="{79160F3F-A2CD-4B5D-ACD4-80E02EA51DFF}" id="{CBF15CBA-88EB-470D-A62F-EE9DD467B0E9}">
    <text>10-13-2025 Light Levels Sent On 5-27-2025 and 10-13-2025.</text>
  </threadedComment>
  <threadedComment ref="Q298" dT="2025-01-29T22:16:27.08" personId="{79160F3F-A2CD-4B5D-ACD4-80E02EA51DFF}" id="{C6D60ED1-BBF7-4E26-82EE-4A886DDDEEC6}">
    <text>Assigned To Barlett Fiber Per Curtis On 1/29/2025.</text>
  </threadedComment>
  <threadedComment ref="A299" dT="2025-02-27T13:01:49.84" personId="{79160F3F-A2CD-4B5D-ACD4-80E02EA51DFF}" id="{F6E499A0-F22E-4BC3-99F7-2214F12B4AF1}">
    <text>NTP Received Fiber Placement and Splice Only Project.</text>
  </threadedComment>
  <threadedComment ref="D299" dT="2025-10-13T19:34:54.93" personId="{79160F3F-A2CD-4B5D-ACD4-80E02EA51DFF}" id="{5A6DA43F-3E8D-489F-A7C7-81F36A33DD07}">
    <text>10-13-2025 Light Levels Sent On 5-27-2025 and 10-13-2025.</text>
  </threadedComment>
  <threadedComment ref="Q299" dT="2025-01-29T22:16:27.08" personId="{79160F3F-A2CD-4B5D-ACD4-80E02EA51DFF}" id="{71A8135D-E913-4871-A81E-2F6A38E72F03}">
    <text>Assigned To Barlett Fiber Per Curtis On 1/29/2025.</text>
  </threadedComment>
  <threadedComment ref="A300" dT="2025-02-26T19:39:10.79" personId="{79160F3F-A2CD-4B5D-ACD4-80E02EA51DFF}" id="{D9F82B91-30C2-447A-9648-88D40C07F333}">
    <text>NTP Received Fiber Placement and Splice Only Project.</text>
  </threadedComment>
  <threadedComment ref="D300" dT="2025-10-13T19:35:38.16" personId="{79160F3F-A2CD-4B5D-ACD4-80E02EA51DFF}" id="{7DFF0006-B99C-46CE-90DA-63CA840B8AD8}">
    <text>10-13-2025 Light Levels Sent On 7-1-2025 and 10-13-2025.</text>
  </threadedComment>
  <threadedComment ref="D301" dT="2025-10-13T19:36:00.24" personId="{79160F3F-A2CD-4B5D-ACD4-80E02EA51DFF}" id="{BFFB3A05-E815-4E8B-986D-A7F5FC862DC2}">
    <text>10-13-2025 Light Levels Sent On 5-6-2025 and 10-13-2025.</text>
  </threadedComment>
  <threadedComment ref="A302" dT="2025-02-26T16:54:04.19" personId="{79160F3F-A2CD-4B5D-ACD4-80E02EA51DFF}" id="{34365959-AADA-4175-BEAD-5AE4D2FD766E}">
    <text>NTP Received Splice Only Project.</text>
  </threadedComment>
  <threadedComment ref="D302" dT="2025-10-13T19:36:40.93" personId="{79160F3F-A2CD-4B5D-ACD4-80E02EA51DFF}" id="{670D42A8-5418-4E36-950C-1200A0E7FE7D}">
    <text>10-13-2025 Light Levels Sent On 10-13-2025.</text>
  </threadedComment>
  <threadedComment ref="A303" dT="2025-02-26T19:38:35.07" personId="{79160F3F-A2CD-4B5D-ACD4-80E02EA51DFF}" id="{A24F9781-5662-44CF-BEE7-9DE1D8BBE520}">
    <text>NTP Received Fiber Placement and Splice Only Project.</text>
  </threadedComment>
  <threadedComment ref="D30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76" t="s">
        <v>0</v>
      </c>
      <c r="B1" s="1376"/>
      <c r="C1" s="1376"/>
      <c r="D1" s="1376"/>
      <c r="E1" s="1376"/>
      <c r="F1" s="1376"/>
      <c r="G1" s="1376"/>
      <c r="H1" s="1376"/>
      <c r="I1" s="1376"/>
      <c r="J1" s="1376"/>
      <c r="K1" s="1376"/>
      <c r="L1" s="1376"/>
      <c r="M1" s="1376"/>
      <c r="N1" s="1376"/>
      <c r="O1" s="1376"/>
      <c r="P1" s="1376"/>
      <c r="Q1" s="1093"/>
      <c r="S1" s="1093"/>
      <c r="T1" s="1093"/>
      <c r="U1" s="1093"/>
      <c r="V1" s="1093"/>
      <c r="W1" s="1093"/>
      <c r="X1" s="1093"/>
      <c r="Y1" s="1093"/>
      <c r="Z1" s="1093"/>
    </row>
    <row r="2" spans="1:26" ht="24.95" customHeight="1">
      <c r="A2" s="1377" t="str">
        <f ca="1">"Last Updated: "&amp;TEXT(NOW(),"MM/DD/YYYY  h:mm AM/PM")</f>
        <v>Last Updated: 03/23/2026  7:51 AM</v>
      </c>
      <c r="B2" s="1377"/>
      <c r="C2" s="1377"/>
      <c r="D2" s="1377"/>
      <c r="E2" s="1377"/>
      <c r="F2" s="1377"/>
      <c r="G2" s="1377"/>
      <c r="H2" s="1377"/>
      <c r="I2" s="1377"/>
      <c r="J2" s="1377"/>
      <c r="K2" s="1377"/>
      <c r="L2" s="1377"/>
      <c r="M2" s="1377"/>
      <c r="N2" s="1377"/>
      <c r="O2" s="1377"/>
      <c r="P2" s="1377"/>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7" t="s">
        <v>1</v>
      </c>
      <c r="B4" s="1397"/>
      <c r="C4" s="1397"/>
      <c r="D4" s="1397"/>
      <c r="E4" s="1397"/>
      <c r="F4" s="1397"/>
      <c r="G4" s="1397"/>
      <c r="H4" s="1397"/>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78" t="s">
        <v>8</v>
      </c>
      <c r="B7" s="1378"/>
      <c r="C7" s="1378"/>
      <c r="D7" s="1378"/>
      <c r="E7" s="1378"/>
      <c r="F7" s="1378"/>
      <c r="G7" s="1378"/>
      <c r="H7" s="1378"/>
      <c r="I7" s="1378"/>
      <c r="J7" s="1378"/>
      <c r="K7" s="1378"/>
      <c r="L7" s="1378"/>
      <c r="M7" s="1378"/>
      <c r="N7" s="1378"/>
      <c r="O7" s="1378"/>
      <c r="P7" s="1378"/>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79" t="s">
        <v>9</v>
      </c>
      <c r="B9" s="1380"/>
      <c r="C9" s="1093"/>
      <c r="D9" s="1359" t="s">
        <v>10</v>
      </c>
      <c r="E9" s="1360"/>
      <c r="F9" s="1361"/>
      <c r="G9" s="1093"/>
      <c r="H9" s="1359" t="s">
        <v>11</v>
      </c>
      <c r="I9" s="1360"/>
      <c r="J9" s="1361"/>
      <c r="K9" s="1093"/>
      <c r="L9" s="1359" t="s">
        <v>12</v>
      </c>
      <c r="M9" s="1360"/>
      <c r="N9" s="1361"/>
      <c r="O9" s="1093"/>
      <c r="P9" s="1093"/>
      <c r="Q9" s="1093"/>
      <c r="R9" s="1093"/>
      <c r="S9" s="1093"/>
      <c r="T9" s="1093"/>
      <c r="U9" s="1093"/>
      <c r="V9" s="1093"/>
      <c r="W9" s="1093"/>
      <c r="X9" s="1093"/>
      <c r="Y9" s="1093"/>
      <c r="Z9" s="1093"/>
    </row>
    <row r="10" spans="1:26" ht="50.1" customHeight="1">
      <c r="A10" s="1365"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7"/>
      <c r="C10" s="1093"/>
      <c r="D10" s="1365"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66"/>
      <c r="F10" s="1367"/>
      <c r="G10" s="1093"/>
      <c r="H10" s="138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82"/>
      <c r="J10" s="1383"/>
      <c r="K10" s="1093"/>
      <c r="L10" s="138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85"/>
      <c r="N10" s="138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9" t="s">
        <v>13</v>
      </c>
      <c r="B12" s="1361"/>
      <c r="C12" s="1093"/>
      <c r="D12" s="1359" t="s">
        <v>14</v>
      </c>
      <c r="E12" s="1360"/>
      <c r="F12" s="1361"/>
      <c r="G12" s="1093"/>
      <c r="H12" s="1359" t="s">
        <v>15</v>
      </c>
      <c r="I12" s="1360"/>
      <c r="J12" s="1361"/>
      <c r="K12" s="1093"/>
      <c r="L12" s="1359" t="s">
        <v>16</v>
      </c>
      <c r="M12" s="1360"/>
      <c r="N12" s="1361"/>
      <c r="O12" s="1093"/>
      <c r="P12" s="1093"/>
      <c r="Q12" s="1093"/>
      <c r="R12" s="1093"/>
      <c r="S12" s="1093"/>
      <c r="T12" s="1093"/>
      <c r="U12" s="1093"/>
      <c r="V12" s="1093"/>
      <c r="W12" s="1093"/>
      <c r="X12" s="1093"/>
      <c r="Y12" s="1093"/>
      <c r="Z12" s="1093"/>
    </row>
    <row r="13" spans="1:26" ht="50.1" customHeight="1">
      <c r="A13" s="1387">
        <f>IFERROR(H10/D10,0)</f>
        <v>0.95422193464898086</v>
      </c>
      <c r="B13" s="1388"/>
      <c r="C13" s="1093"/>
      <c r="D13" s="1362"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63"/>
      <c r="F13" s="1364"/>
      <c r="G13" s="1093"/>
      <c r="H13" s="1365"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66"/>
      <c r="J13" s="1367"/>
      <c r="K13" s="1093"/>
      <c r="L13" s="1373">
        <f>COUNTA('Completed Projects Pending PW'!A3:A45)-COUNTIF('Completed Projects Pending PW'!A3:A45,"")</f>
        <v>21</v>
      </c>
      <c r="M13" s="1374"/>
      <c r="N13" s="1375"/>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68" t="s">
        <v>17</v>
      </c>
      <c r="B15" s="1368"/>
      <c r="C15" s="1368"/>
      <c r="D15" s="1368"/>
      <c r="E15" s="1093"/>
      <c r="F15" s="1368" t="s">
        <v>18</v>
      </c>
      <c r="G15" s="1368"/>
      <c r="H15" s="1368"/>
      <c r="I15" s="1368"/>
      <c r="J15" s="1093"/>
      <c r="K15" s="1368" t="s">
        <v>19</v>
      </c>
      <c r="L15" s="1368"/>
      <c r="M15" s="1368"/>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68" t="s">
        <v>45</v>
      </c>
      <c r="B27" s="1368"/>
      <c r="C27" s="1368"/>
      <c r="D27" s="1368"/>
      <c r="F27" s="1369" t="s">
        <v>46</v>
      </c>
      <c r="G27" s="1369"/>
      <c r="H27" s="1369"/>
      <c r="I27" s="1369"/>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0" t="s">
        <v>65</v>
      </c>
      <c r="B39" s="1370"/>
      <c r="C39" s="1370"/>
      <c r="D39" s="1370"/>
      <c r="E39" s="1370"/>
      <c r="F39" s="1370"/>
      <c r="G39" s="1370"/>
      <c r="H39" s="1370"/>
      <c r="I39" s="1370"/>
      <c r="J39" s="1370"/>
      <c r="K39" s="1371"/>
      <c r="L39" s="1371"/>
      <c r="M39" s="1371"/>
      <c r="N39" s="1371"/>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72" t="s">
        <v>66</v>
      </c>
      <c r="B60" s="1372"/>
      <c r="C60" s="1372"/>
      <c r="D60" s="1372"/>
      <c r="E60" s="1372"/>
      <c r="F60" s="1372"/>
      <c r="G60" s="1372"/>
      <c r="H60" s="1372"/>
      <c r="I60" s="1372"/>
      <c r="J60" s="1372"/>
      <c r="K60" s="1372"/>
      <c r="L60" s="1372"/>
      <c r="M60" s="1372"/>
      <c r="N60" s="1372"/>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opLeftCell="A6" zoomScale="90" zoomScaleNormal="90" workbookViewId="0">
      <pane xSplit="1" topLeftCell="B70"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57">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58"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57">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9" t="s">
        <v>708</v>
      </c>
      <c r="C1" s="1389"/>
      <c r="D1" s="427"/>
      <c r="E1" s="1389" t="s">
        <v>709</v>
      </c>
      <c r="F1" s="1389"/>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v>8652</v>
      </c>
      <c r="E4" s="12" t="s">
        <v>710</v>
      </c>
      <c r="F4" t="s">
        <v>49</v>
      </c>
      <c r="W4" t="s">
        <v>715</v>
      </c>
      <c r="X4">
        <v>22</v>
      </c>
    </row>
    <row r="5" spans="1:25">
      <c r="B5" t="s">
        <v>51</v>
      </c>
      <c r="C5">
        <v>28276</v>
      </c>
      <c r="E5" t="s">
        <v>49</v>
      </c>
      <c r="F5">
        <v>36928</v>
      </c>
      <c r="K5" s="12" t="s">
        <v>716</v>
      </c>
      <c r="P5" s="12" t="s">
        <v>716</v>
      </c>
      <c r="W5" t="s">
        <v>717</v>
      </c>
      <c r="X5">
        <v>13</v>
      </c>
    </row>
    <row r="6" spans="1:25">
      <c r="B6" t="s">
        <v>718</v>
      </c>
      <c r="C6">
        <v>118218</v>
      </c>
      <c r="K6" s="12" t="s">
        <v>97</v>
      </c>
      <c r="L6" s="12" t="s">
        <v>719</v>
      </c>
      <c r="M6" t="s">
        <v>49</v>
      </c>
      <c r="P6" s="12" t="s">
        <v>720</v>
      </c>
      <c r="Q6" s="12" t="s">
        <v>719</v>
      </c>
      <c r="R6" t="s">
        <v>49</v>
      </c>
    </row>
    <row r="7" spans="1:25">
      <c r="B7" t="s">
        <v>93</v>
      </c>
      <c r="C7">
        <v>0</v>
      </c>
      <c r="K7" t="s">
        <v>712</v>
      </c>
      <c r="L7" t="s">
        <v>413</v>
      </c>
      <c r="M7">
        <v>1</v>
      </c>
      <c r="P7" t="s">
        <v>721</v>
      </c>
      <c r="R7">
        <v>1</v>
      </c>
      <c r="X7" t="s">
        <v>722</v>
      </c>
      <c r="Y7" t="s">
        <v>723</v>
      </c>
    </row>
    <row r="8" spans="1:25">
      <c r="B8" t="s">
        <v>55</v>
      </c>
      <c r="C8">
        <v>16209</v>
      </c>
      <c r="L8" t="s">
        <v>415</v>
      </c>
      <c r="M8">
        <v>1</v>
      </c>
      <c r="P8" t="s">
        <v>724</v>
      </c>
      <c r="R8">
        <v>1</v>
      </c>
      <c r="V8" t="s">
        <v>725</v>
      </c>
      <c r="W8" s="186">
        <v>203521</v>
      </c>
      <c r="X8" s="242">
        <f>X5/X4</f>
        <v>0.59090909090909094</v>
      </c>
      <c r="Y8" s="242">
        <f>W9/W8</f>
        <v>0.31446386367991508</v>
      </c>
    </row>
    <row r="9" spans="1:25">
      <c r="B9" t="s">
        <v>53</v>
      </c>
      <c r="C9">
        <v>30893</v>
      </c>
      <c r="L9" t="s">
        <v>726</v>
      </c>
      <c r="M9">
        <v>1</v>
      </c>
      <c r="P9" t="s">
        <v>727</v>
      </c>
      <c r="Q9" t="s">
        <v>726</v>
      </c>
      <c r="R9">
        <v>1</v>
      </c>
      <c r="V9" t="s">
        <v>728</v>
      </c>
      <c r="W9">
        <v>64000</v>
      </c>
    </row>
    <row r="10" spans="1:25">
      <c r="B10" t="s">
        <v>146</v>
      </c>
      <c r="C10">
        <v>3</v>
      </c>
      <c r="L10" t="s">
        <v>577</v>
      </c>
      <c r="M10">
        <v>1</v>
      </c>
      <c r="Q10" t="s">
        <v>579</v>
      </c>
      <c r="R10">
        <v>1</v>
      </c>
    </row>
    <row r="11" spans="1:25">
      <c r="B11" t="s">
        <v>117</v>
      </c>
      <c r="C11">
        <v>6182</v>
      </c>
      <c r="L11" t="s">
        <v>579</v>
      </c>
      <c r="M11">
        <v>1</v>
      </c>
      <c r="Q11" t="s">
        <v>581</v>
      </c>
      <c r="R11">
        <v>1</v>
      </c>
    </row>
    <row r="12" spans="1:25">
      <c r="B12" t="s">
        <v>289</v>
      </c>
      <c r="C12">
        <v>10731</v>
      </c>
      <c r="L12" t="s">
        <v>581</v>
      </c>
      <c r="M12">
        <v>1</v>
      </c>
      <c r="Q12" t="s">
        <v>729</v>
      </c>
      <c r="R12">
        <v>1</v>
      </c>
    </row>
    <row r="13" spans="1:25">
      <c r="B13" t="s">
        <v>260</v>
      </c>
      <c r="C13">
        <v>30807</v>
      </c>
      <c r="L13" t="s">
        <v>730</v>
      </c>
      <c r="M13">
        <v>1</v>
      </c>
      <c r="Q13" t="s">
        <v>612</v>
      </c>
      <c r="R13">
        <v>1</v>
      </c>
    </row>
    <row r="14" spans="1:25">
      <c r="B14" t="s">
        <v>244</v>
      </c>
      <c r="C14">
        <v>3461</v>
      </c>
      <c r="L14" t="s">
        <v>594</v>
      </c>
      <c r="M14">
        <v>1</v>
      </c>
      <c r="P14" t="s">
        <v>731</v>
      </c>
      <c r="R14">
        <v>5</v>
      </c>
    </row>
    <row r="15" spans="1:25">
      <c r="B15" t="s">
        <v>732</v>
      </c>
      <c r="C15">
        <v>253432</v>
      </c>
      <c r="L15" t="s">
        <v>729</v>
      </c>
      <c r="M15">
        <v>1</v>
      </c>
      <c r="P15" t="s">
        <v>718</v>
      </c>
      <c r="R15">
        <v>12</v>
      </c>
    </row>
    <row r="16" spans="1:25">
      <c r="L16" t="s">
        <v>596</v>
      </c>
      <c r="M16">
        <v>1</v>
      </c>
      <c r="P16" t="s">
        <v>732</v>
      </c>
      <c r="R16">
        <v>19</v>
      </c>
    </row>
    <row r="17" spans="11:13">
      <c r="L17" t="s">
        <v>598</v>
      </c>
      <c r="M17">
        <v>1</v>
      </c>
    </row>
    <row r="18" spans="11:13">
      <c r="L18" t="s">
        <v>600</v>
      </c>
      <c r="M18">
        <v>1</v>
      </c>
    </row>
    <row r="19" spans="11:13">
      <c r="L19" t="s">
        <v>602</v>
      </c>
      <c r="M19">
        <v>1</v>
      </c>
    </row>
    <row r="20" spans="11:13">
      <c r="L20" t="s">
        <v>606</v>
      </c>
      <c r="M20">
        <v>1</v>
      </c>
    </row>
    <row r="21" spans="11:13">
      <c r="L21" t="s">
        <v>733</v>
      </c>
      <c r="M21">
        <v>1</v>
      </c>
    </row>
    <row r="22" spans="11:13">
      <c r="L22" t="s">
        <v>612</v>
      </c>
      <c r="M22">
        <v>1</v>
      </c>
    </row>
    <row r="23" spans="11:13">
      <c r="L23" t="s">
        <v>643</v>
      </c>
      <c r="M23">
        <v>1</v>
      </c>
    </row>
    <row r="24" spans="11:13">
      <c r="L24" t="s">
        <v>694</v>
      </c>
      <c r="M24">
        <v>1</v>
      </c>
    </row>
    <row r="25" spans="11:13">
      <c r="L25" t="s">
        <v>142</v>
      </c>
      <c r="M25">
        <v>1</v>
      </c>
    </row>
    <row r="26" spans="11:13">
      <c r="K26" t="s">
        <v>734</v>
      </c>
      <c r="M26">
        <v>19</v>
      </c>
    </row>
    <row r="27" spans="11:13">
      <c r="K27" t="s">
        <v>735</v>
      </c>
      <c r="L27" t="s">
        <v>588</v>
      </c>
      <c r="M27">
        <v>1</v>
      </c>
    </row>
    <row r="28" spans="11:13">
      <c r="L28" t="s">
        <v>590</v>
      </c>
      <c r="M28">
        <v>1</v>
      </c>
    </row>
    <row r="29" spans="11:13">
      <c r="L29" t="s">
        <v>592</v>
      </c>
      <c r="M29">
        <v>1</v>
      </c>
    </row>
    <row r="30" spans="11:13">
      <c r="L30" t="s">
        <v>604</v>
      </c>
      <c r="M30">
        <v>1</v>
      </c>
    </row>
    <row r="31" spans="11:13">
      <c r="L31" t="s">
        <v>608</v>
      </c>
      <c r="M31">
        <v>1</v>
      </c>
    </row>
    <row r="32" spans="11:13">
      <c r="L32" t="s">
        <v>736</v>
      </c>
      <c r="M32">
        <v>1</v>
      </c>
    </row>
    <row r="33" spans="11:13">
      <c r="L33" t="s">
        <v>610</v>
      </c>
      <c r="M33">
        <v>1</v>
      </c>
    </row>
    <row r="34" spans="11:13">
      <c r="L34" t="s">
        <v>645</v>
      </c>
      <c r="M34">
        <v>1</v>
      </c>
    </row>
    <row r="35" spans="11:13">
      <c r="L35" t="s">
        <v>455</v>
      </c>
      <c r="M35">
        <v>1</v>
      </c>
    </row>
    <row r="36" spans="11:13">
      <c r="L36" t="s">
        <v>457</v>
      </c>
      <c r="M36">
        <v>1</v>
      </c>
    </row>
    <row r="37" spans="11:13">
      <c r="L37" t="s">
        <v>737</v>
      </c>
      <c r="M37">
        <v>1</v>
      </c>
    </row>
    <row r="38" spans="11:13">
      <c r="L38" t="s">
        <v>461</v>
      </c>
      <c r="M38">
        <v>1</v>
      </c>
    </row>
    <row r="39" spans="11:13">
      <c r="K39" t="s">
        <v>738</v>
      </c>
      <c r="M39">
        <v>12</v>
      </c>
    </row>
    <row r="40" spans="11:13">
      <c r="K40" t="s">
        <v>732</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90"/>
      <c r="B1" s="1390"/>
      <c r="C1" s="1390"/>
      <c r="D1" s="1390"/>
      <c r="E1" s="1390"/>
      <c r="F1" s="1390"/>
      <c r="G1" s="1390"/>
      <c r="H1" s="1391" t="s">
        <v>739</v>
      </c>
      <c r="I1" s="1391"/>
      <c r="J1" s="1391"/>
      <c r="K1" s="1391"/>
      <c r="L1" s="1391"/>
      <c r="M1" s="1391"/>
      <c r="N1" s="1391"/>
      <c r="O1" s="1391"/>
      <c r="P1" s="189"/>
      <c r="Q1" s="1392" t="s">
        <v>103</v>
      </c>
      <c r="R1" s="1392"/>
      <c r="S1" s="1393"/>
      <c r="T1" s="1392"/>
      <c r="U1" s="1392"/>
      <c r="V1" s="1392"/>
      <c r="W1" s="1392"/>
      <c r="X1" s="1392"/>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X15"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83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83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v>46093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8"/>
  <sheetViews>
    <sheetView tabSelected="1" topLeftCell="A80" workbookViewId="0">
      <pane xSplit="1" topLeftCell="S214" activePane="topRight" state="frozen"/>
      <selection pane="topRight" activeCell="T221" sqref="T22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832</v>
      </c>
      <c r="B219" s="705" t="s">
        <v>32</v>
      </c>
      <c r="C219" s="704">
        <v>46101</v>
      </c>
      <c r="D219" s="704" t="s">
        <v>57</v>
      </c>
      <c r="E219" s="704">
        <v>46042</v>
      </c>
      <c r="F219" s="705" t="s">
        <v>61</v>
      </c>
      <c r="G219" s="705" t="s">
        <v>833</v>
      </c>
      <c r="H219" s="706">
        <v>79</v>
      </c>
      <c r="I219" s="1154" t="s">
        <v>180</v>
      </c>
      <c r="J219" s="706" t="s">
        <v>31</v>
      </c>
      <c r="K219" s="367" t="s">
        <v>527</v>
      </c>
      <c r="L219" s="717" t="s">
        <v>120</v>
      </c>
      <c r="M219" s="836">
        <v>59768</v>
      </c>
      <c r="N219" s="1394"/>
      <c r="O219" s="582"/>
      <c r="P219" s="717" t="s">
        <v>120</v>
      </c>
      <c r="Q219" s="837" t="s">
        <v>39</v>
      </c>
      <c r="R219" s="709">
        <v>46029</v>
      </c>
      <c r="S219" s="333">
        <v>4862</v>
      </c>
      <c r="T219" s="838">
        <v>4880</v>
      </c>
      <c r="U219" s="1395">
        <f>IFERROR(Table5[[#This Row],[Actual Redline Completed Footage UG]]/Table5[[#This Row],[Footage UG]], 0)</f>
        <v>1.0037021801727684</v>
      </c>
      <c r="V219" s="720">
        <v>46091</v>
      </c>
      <c r="W219" s="712">
        <v>1</v>
      </c>
      <c r="X219" s="712">
        <v>1</v>
      </c>
      <c r="Y219" s="712">
        <v>1</v>
      </c>
      <c r="Z219" s="373" t="s">
        <v>942</v>
      </c>
      <c r="AA219" s="373" t="s">
        <v>942</v>
      </c>
      <c r="AB219" s="713" t="s">
        <v>834</v>
      </c>
    </row>
    <row r="220" spans="1:28" ht="39.75" customHeight="1">
      <c r="A220" s="835" t="s">
        <v>1180</v>
      </c>
      <c r="B220" s="705" t="s">
        <v>32</v>
      </c>
      <c r="C220" s="704">
        <v>46073</v>
      </c>
      <c r="D220" s="704" t="s">
        <v>1181</v>
      </c>
      <c r="E220" s="704">
        <v>46045</v>
      </c>
      <c r="F220" s="705" t="s">
        <v>61</v>
      </c>
      <c r="G220" s="705" t="s">
        <v>1182</v>
      </c>
      <c r="H220" s="706">
        <v>87</v>
      </c>
      <c r="I220" s="1154" t="s">
        <v>180</v>
      </c>
      <c r="J220" s="706" t="s">
        <v>31</v>
      </c>
      <c r="K220" s="704">
        <v>46038</v>
      </c>
      <c r="L220" s="717" t="s">
        <v>120</v>
      </c>
      <c r="M220" s="836">
        <v>82790</v>
      </c>
      <c r="N220" s="41"/>
      <c r="O220" s="374"/>
      <c r="P220" s="717" t="s">
        <v>120</v>
      </c>
      <c r="Q220" s="837" t="s">
        <v>39</v>
      </c>
      <c r="R220" s="709">
        <v>46029</v>
      </c>
      <c r="S220" s="333">
        <v>7108</v>
      </c>
      <c r="T220" s="838">
        <v>7301</v>
      </c>
      <c r="U220" s="3">
        <f>IFERROR(Table5[[#This Row],[Actual Redline Completed Footage UG]]/Table5[[#This Row],[Footage UG]], 0)</f>
        <v>1.0271525042205965</v>
      </c>
      <c r="V220" s="720">
        <v>46057</v>
      </c>
      <c r="W220" s="280">
        <v>1</v>
      </c>
      <c r="X220" s="280">
        <v>1</v>
      </c>
      <c r="Y220" s="466">
        <v>1</v>
      </c>
      <c r="Z220" s="363">
        <v>46079</v>
      </c>
      <c r="AA220" s="373" t="s">
        <v>942</v>
      </c>
      <c r="AB220" s="713" t="s">
        <v>1183</v>
      </c>
    </row>
    <row r="221" spans="1:28" ht="39.75" customHeight="1">
      <c r="A221" s="835" t="s">
        <v>835</v>
      </c>
      <c r="B221" s="705" t="s">
        <v>32</v>
      </c>
      <c r="C221" s="704">
        <v>46101</v>
      </c>
      <c r="D221" s="704" t="s">
        <v>57</v>
      </c>
      <c r="E221" s="715">
        <v>46042</v>
      </c>
      <c r="F221" s="705" t="s">
        <v>61</v>
      </c>
      <c r="G221" s="716" t="s">
        <v>836</v>
      </c>
      <c r="H221" s="706">
        <v>55</v>
      </c>
      <c r="I221" s="1154" t="s">
        <v>180</v>
      </c>
      <c r="J221" s="706" t="s">
        <v>31</v>
      </c>
      <c r="K221" s="715">
        <v>46038</v>
      </c>
      <c r="L221" s="717" t="s">
        <v>120</v>
      </c>
      <c r="M221" s="942">
        <v>44782</v>
      </c>
      <c r="N221" s="1396"/>
      <c r="O221" s="582"/>
      <c r="P221" s="717" t="s">
        <v>120</v>
      </c>
      <c r="Q221" s="837" t="s">
        <v>39</v>
      </c>
      <c r="R221" s="720">
        <v>46029</v>
      </c>
      <c r="S221" s="721">
        <v>3690</v>
      </c>
      <c r="T221" s="838">
        <v>3784</v>
      </c>
      <c r="U221" s="1395">
        <f>IFERROR(Table5[[#This Row],[Actual Redline Completed Footage UG]]/Table5[[#This Row],[Footage UG]], 0)</f>
        <v>1.0254742547425475</v>
      </c>
      <c r="V221" s="720">
        <v>46083</v>
      </c>
      <c r="W221" s="712">
        <v>1</v>
      </c>
      <c r="X221" s="280">
        <v>1</v>
      </c>
      <c r="Y221" s="466">
        <v>1</v>
      </c>
      <c r="Z221" s="363">
        <v>46101</v>
      </c>
      <c r="AA221" s="373" t="s">
        <v>942</v>
      </c>
      <c r="AB221" s="713" t="s">
        <v>837</v>
      </c>
    </row>
    <row r="222" spans="1:28" ht="39.75" customHeight="1">
      <c r="A222" s="297" t="s">
        <v>1184</v>
      </c>
      <c r="B222" s="18" t="s">
        <v>32</v>
      </c>
      <c r="C222" s="19">
        <v>45930</v>
      </c>
      <c r="D222" s="19" t="s">
        <v>57</v>
      </c>
      <c r="E222" s="19">
        <v>45884</v>
      </c>
      <c r="F222" s="18" t="s">
        <v>883</v>
      </c>
      <c r="G222" s="303"/>
      <c r="H222" s="20">
        <v>69</v>
      </c>
      <c r="I222" s="304" t="s">
        <v>180</v>
      </c>
      <c r="J222" s="20" t="s">
        <v>31</v>
      </c>
      <c r="K222" s="299">
        <v>45884</v>
      </c>
      <c r="L222" s="300" t="s">
        <v>120</v>
      </c>
      <c r="M222" s="346">
        <v>67441</v>
      </c>
      <c r="N222" s="343">
        <v>55566</v>
      </c>
      <c r="O222" s="41"/>
      <c r="P222" s="300" t="s">
        <v>120</v>
      </c>
      <c r="Q222" s="561" t="s">
        <v>39</v>
      </c>
      <c r="R222" s="59">
        <v>45884</v>
      </c>
      <c r="S222" s="44">
        <v>4348</v>
      </c>
      <c r="T222" s="489">
        <v>4122</v>
      </c>
      <c r="U222" s="1240">
        <f>IFERROR(Table5[[#This Row],[Actual Redline Completed Footage UG]]/Table5[[#This Row],[Footage UG]], 0)</f>
        <v>0.94802207911683534</v>
      </c>
      <c r="V222" s="21">
        <v>45895</v>
      </c>
      <c r="W222" s="7">
        <v>1</v>
      </c>
      <c r="X222" s="7">
        <v>1</v>
      </c>
      <c r="Y222" s="937">
        <v>1</v>
      </c>
      <c r="Z222" s="21">
        <v>45932</v>
      </c>
      <c r="AA222" s="21">
        <v>45932</v>
      </c>
      <c r="AB222" s="352" t="s">
        <v>1185</v>
      </c>
    </row>
    <row r="223" spans="1:28" ht="39.75" customHeight="1">
      <c r="A223" s="563" t="s">
        <v>1186</v>
      </c>
      <c r="B223" s="358" t="s">
        <v>32</v>
      </c>
      <c r="C223" s="360">
        <v>45991</v>
      </c>
      <c r="D223" s="360" t="s">
        <v>57</v>
      </c>
      <c r="E223" s="360">
        <v>45966</v>
      </c>
      <c r="F223" s="358" t="s">
        <v>58</v>
      </c>
      <c r="G223" s="361" t="s">
        <v>1187</v>
      </c>
      <c r="H223" s="362">
        <v>83</v>
      </c>
      <c r="I223" s="1154" t="s">
        <v>180</v>
      </c>
      <c r="J223" s="362" t="s">
        <v>31</v>
      </c>
      <c r="K223" s="360">
        <v>45969</v>
      </c>
      <c r="L223" s="362" t="s">
        <v>120</v>
      </c>
      <c r="M223" s="700">
        <v>66402</v>
      </c>
      <c r="N223" s="41"/>
      <c r="O223" s="374"/>
      <c r="P223" s="362" t="s">
        <v>120</v>
      </c>
      <c r="Q223" s="565" t="s">
        <v>39</v>
      </c>
      <c r="R223" s="363">
        <v>45969</v>
      </c>
      <c r="S223" s="364">
        <v>5324</v>
      </c>
      <c r="T223" s="382">
        <v>5304</v>
      </c>
      <c r="U223" s="3">
        <f>IFERROR(Table5[[#This Row],[Actual Redline Completed Footage UG]]/Table5[[#This Row],[Footage UG]], 0)</f>
        <v>0.99624342599549209</v>
      </c>
      <c r="V223" s="370">
        <v>45979</v>
      </c>
      <c r="W223" s="7">
        <v>1</v>
      </c>
      <c r="X223" s="7">
        <v>1</v>
      </c>
      <c r="Y223" s="937">
        <v>1</v>
      </c>
      <c r="Z223" s="59">
        <v>45998</v>
      </c>
      <c r="AA223" s="59">
        <v>46063</v>
      </c>
      <c r="AB223" s="833" t="s">
        <v>1188</v>
      </c>
    </row>
    <row r="224" spans="1:28" ht="39.75" customHeight="1">
      <c r="A224" s="563" t="s">
        <v>1189</v>
      </c>
      <c r="B224" s="358" t="s">
        <v>32</v>
      </c>
      <c r="C224" s="360">
        <v>46001</v>
      </c>
      <c r="D224" s="360" t="s">
        <v>57</v>
      </c>
      <c r="E224" s="360">
        <v>45966</v>
      </c>
      <c r="F224" s="358" t="s">
        <v>58</v>
      </c>
      <c r="G224" s="361" t="s">
        <v>1190</v>
      </c>
      <c r="H224" s="362">
        <v>77</v>
      </c>
      <c r="I224" s="1154" t="s">
        <v>180</v>
      </c>
      <c r="J224" s="362" t="s">
        <v>31</v>
      </c>
      <c r="K224" s="360">
        <v>45967</v>
      </c>
      <c r="L224" s="362" t="s">
        <v>120</v>
      </c>
      <c r="M224" s="700">
        <v>63997.35</v>
      </c>
      <c r="N224" s="41"/>
      <c r="O224" s="374"/>
      <c r="P224" s="362" t="s">
        <v>120</v>
      </c>
      <c r="Q224" s="565" t="s">
        <v>39</v>
      </c>
      <c r="R224" s="363">
        <v>45967</v>
      </c>
      <c r="S224" s="364">
        <v>5053</v>
      </c>
      <c r="T224" s="382">
        <v>4652</v>
      </c>
      <c r="U224" s="256">
        <f>IFERROR(Table5[[#This Row],[Actual Redline Completed Footage UG]]/Table5[[#This Row],[Footage UG]], 0)</f>
        <v>0.92064120324559673</v>
      </c>
      <c r="V224" s="21">
        <v>45995</v>
      </c>
      <c r="W224" s="7">
        <v>1</v>
      </c>
      <c r="X224" s="7">
        <v>1</v>
      </c>
      <c r="Y224" s="937">
        <v>1</v>
      </c>
      <c r="Z224" s="59">
        <v>46009</v>
      </c>
      <c r="AA224" s="59">
        <v>46063</v>
      </c>
      <c r="AB224" s="833" t="s">
        <v>1191</v>
      </c>
    </row>
    <row r="225" spans="1:28" ht="39.75" customHeight="1">
      <c r="A225" s="835" t="s">
        <v>1192</v>
      </c>
      <c r="B225" s="705" t="s">
        <v>32</v>
      </c>
      <c r="C225" s="704">
        <v>46021</v>
      </c>
      <c r="D225" s="704" t="s">
        <v>57</v>
      </c>
      <c r="E225" s="704">
        <v>46001</v>
      </c>
      <c r="F225" s="705" t="s">
        <v>61</v>
      </c>
      <c r="G225" s="705"/>
      <c r="H225" s="706">
        <v>49</v>
      </c>
      <c r="I225" s="1154" t="s">
        <v>180</v>
      </c>
      <c r="J225" s="706" t="s">
        <v>31</v>
      </c>
      <c r="K225" s="704">
        <v>45994</v>
      </c>
      <c r="L225" s="717" t="s">
        <v>120</v>
      </c>
      <c r="M225" s="836">
        <v>42150</v>
      </c>
      <c r="N225" s="707"/>
      <c r="O225" s="707"/>
      <c r="P225" s="717" t="s">
        <v>120</v>
      </c>
      <c r="Q225" s="837" t="s">
        <v>39</v>
      </c>
      <c r="R225" s="709">
        <v>45994</v>
      </c>
      <c r="S225" s="333">
        <v>3885</v>
      </c>
      <c r="T225" s="838">
        <v>3910</v>
      </c>
      <c r="U225" s="365">
        <f t="shared" ref="U225:U230" si="2">IFERROR($T225/$S225, 0)</f>
        <v>1.0064350064350065</v>
      </c>
      <c r="V225" s="720">
        <v>46006</v>
      </c>
      <c r="W225" s="712">
        <v>1</v>
      </c>
      <c r="X225" s="280">
        <v>1</v>
      </c>
      <c r="Y225" s="466">
        <v>1</v>
      </c>
      <c r="Z225" s="363">
        <v>46013</v>
      </c>
      <c r="AA225" s="373" t="s">
        <v>942</v>
      </c>
      <c r="AB225" s="713" t="s">
        <v>1193</v>
      </c>
    </row>
    <row r="226" spans="1:28" ht="39.75" customHeight="1">
      <c r="A226" s="650" t="s">
        <v>1194</v>
      </c>
      <c r="B226" s="358" t="s">
        <v>32</v>
      </c>
      <c r="C226" s="367">
        <v>45930</v>
      </c>
      <c r="D226" s="360" t="s">
        <v>57</v>
      </c>
      <c r="E226" s="375">
        <v>45910</v>
      </c>
      <c r="F226" s="358" t="s">
        <v>58</v>
      </c>
      <c r="G226" s="358" t="s">
        <v>1195</v>
      </c>
      <c r="H226" s="362">
        <v>80</v>
      </c>
      <c r="I226" s="362" t="s">
        <v>180</v>
      </c>
      <c r="J226" s="362" t="s">
        <v>31</v>
      </c>
      <c r="K226" s="360">
        <v>45903</v>
      </c>
      <c r="L226" s="362" t="s">
        <v>120</v>
      </c>
      <c r="M226" s="651">
        <v>59116.7</v>
      </c>
      <c r="N226" s="415"/>
      <c r="O226" s="415"/>
      <c r="P226" s="362" t="s">
        <v>120</v>
      </c>
      <c r="Q226" s="565" t="s">
        <v>39</v>
      </c>
      <c r="R226" s="363">
        <v>45903</v>
      </c>
      <c r="S226" s="364">
        <v>4833</v>
      </c>
      <c r="T226" s="382">
        <v>4646</v>
      </c>
      <c r="U226" s="3">
        <f t="shared" si="2"/>
        <v>0.9613076763914753</v>
      </c>
      <c r="V226" s="505">
        <v>45923</v>
      </c>
      <c r="W226" s="280">
        <v>1</v>
      </c>
      <c r="X226" s="280">
        <v>1</v>
      </c>
      <c r="Y226" s="79">
        <v>1</v>
      </c>
      <c r="Z226" s="373" t="s">
        <v>942</v>
      </c>
      <c r="AA226" s="373" t="s">
        <v>942</v>
      </c>
      <c r="AB226" s="330" t="s">
        <v>1196</v>
      </c>
    </row>
    <row r="227" spans="1:28" ht="39.75" customHeight="1">
      <c r="A227" s="835" t="s">
        <v>1197</v>
      </c>
      <c r="B227" s="705" t="s">
        <v>32</v>
      </c>
      <c r="C227" s="704">
        <v>46010</v>
      </c>
      <c r="D227" s="704" t="s">
        <v>900</v>
      </c>
      <c r="E227" s="704">
        <v>45974</v>
      </c>
      <c r="F227" s="705" t="s">
        <v>58</v>
      </c>
      <c r="G227" s="705" t="s">
        <v>1198</v>
      </c>
      <c r="H227" s="706">
        <v>67</v>
      </c>
      <c r="I227" s="1154" t="s">
        <v>180</v>
      </c>
      <c r="J227" s="706" t="s">
        <v>31</v>
      </c>
      <c r="K227" s="704">
        <v>45936</v>
      </c>
      <c r="L227" s="706" t="s">
        <v>120</v>
      </c>
      <c r="M227" s="836">
        <v>38192</v>
      </c>
      <c r="N227" s="707"/>
      <c r="O227" s="707"/>
      <c r="P227" s="706" t="s">
        <v>120</v>
      </c>
      <c r="Q227" s="837" t="s">
        <v>39</v>
      </c>
      <c r="R227" s="709">
        <v>45936</v>
      </c>
      <c r="S227" s="710">
        <v>2845</v>
      </c>
      <c r="T227" s="838">
        <v>2825</v>
      </c>
      <c r="U227" s="365">
        <f t="shared" si="2"/>
        <v>0.99297012302284715</v>
      </c>
      <c r="V227" s="720">
        <v>46002</v>
      </c>
      <c r="W227" s="712">
        <v>1</v>
      </c>
      <c r="X227" s="280">
        <v>1</v>
      </c>
      <c r="Y227" s="79">
        <v>1</v>
      </c>
      <c r="Z227" s="363">
        <v>46013</v>
      </c>
      <c r="AA227" s="363">
        <v>46064</v>
      </c>
      <c r="AB227" s="713" t="s">
        <v>1199</v>
      </c>
    </row>
    <row r="228" spans="1:28" ht="39.75" customHeight="1">
      <c r="A228" s="660" t="s">
        <v>1200</v>
      </c>
      <c r="B228" s="358" t="s">
        <v>32</v>
      </c>
      <c r="C228" s="367">
        <v>45930</v>
      </c>
      <c r="D228" s="360" t="s">
        <v>57</v>
      </c>
      <c r="E228" s="375">
        <v>45910</v>
      </c>
      <c r="F228" s="375" t="s">
        <v>883</v>
      </c>
      <c r="G228" s="361" t="s">
        <v>1201</v>
      </c>
      <c r="H228" s="362">
        <v>67</v>
      </c>
      <c r="I228" s="1154" t="s">
        <v>180</v>
      </c>
      <c r="J228" s="362" t="s">
        <v>31</v>
      </c>
      <c r="K228" s="360">
        <v>45903</v>
      </c>
      <c r="L228" s="362" t="s">
        <v>120</v>
      </c>
      <c r="M228" s="651">
        <v>40406</v>
      </c>
      <c r="N228" s="415"/>
      <c r="O228" s="415"/>
      <c r="P228" s="362" t="s">
        <v>120</v>
      </c>
      <c r="Q228" s="565" t="s">
        <v>39</v>
      </c>
      <c r="R228" s="363">
        <v>45903</v>
      </c>
      <c r="S228" s="364">
        <v>3895</v>
      </c>
      <c r="T228" s="382">
        <v>3809</v>
      </c>
      <c r="U228" s="3">
        <f t="shared" si="2"/>
        <v>0.97792041078305525</v>
      </c>
      <c r="V228" s="505">
        <v>45924</v>
      </c>
      <c r="W228" s="280">
        <v>1</v>
      </c>
      <c r="X228" s="280">
        <v>1</v>
      </c>
      <c r="Y228" s="79">
        <v>1</v>
      </c>
      <c r="Z228" s="363">
        <v>45972</v>
      </c>
      <c r="AA228" s="363">
        <v>45972</v>
      </c>
      <c r="AB228" s="603" t="s">
        <v>1202</v>
      </c>
    </row>
    <row r="229" spans="1:28" ht="39.75" customHeight="1">
      <c r="A229" s="835" t="s">
        <v>1203</v>
      </c>
      <c r="B229" s="705" t="s">
        <v>32</v>
      </c>
      <c r="C229" s="704">
        <v>46010</v>
      </c>
      <c r="D229" s="704" t="s">
        <v>900</v>
      </c>
      <c r="E229" s="704">
        <v>45974</v>
      </c>
      <c r="F229" s="705" t="s">
        <v>58</v>
      </c>
      <c r="G229" s="705" t="s">
        <v>1204</v>
      </c>
      <c r="H229" s="706">
        <v>68</v>
      </c>
      <c r="I229" s="1154" t="s">
        <v>180</v>
      </c>
      <c r="J229" s="706" t="s">
        <v>31</v>
      </c>
      <c r="K229" s="704">
        <v>45936</v>
      </c>
      <c r="L229" s="706" t="s">
        <v>120</v>
      </c>
      <c r="M229" s="836">
        <v>37755.599999999999</v>
      </c>
      <c r="N229" s="707"/>
      <c r="O229" s="707"/>
      <c r="P229" s="706" t="s">
        <v>120</v>
      </c>
      <c r="Q229" s="837" t="s">
        <v>39</v>
      </c>
      <c r="R229" s="709">
        <v>45936</v>
      </c>
      <c r="S229" s="710">
        <v>2584</v>
      </c>
      <c r="T229" s="838">
        <v>2584</v>
      </c>
      <c r="U229" s="365">
        <f t="shared" si="2"/>
        <v>1</v>
      </c>
      <c r="V229" s="720">
        <v>46000</v>
      </c>
      <c r="W229" s="712">
        <v>1</v>
      </c>
      <c r="X229" s="280">
        <v>1</v>
      </c>
      <c r="Y229" s="79">
        <v>1</v>
      </c>
      <c r="Z229" s="363">
        <v>46013</v>
      </c>
      <c r="AA229" s="363">
        <v>46064</v>
      </c>
      <c r="AB229" s="713" t="s">
        <v>1205</v>
      </c>
    </row>
    <row r="230" spans="1:28" ht="39.75" customHeight="1">
      <c r="A230" s="835" t="s">
        <v>1206</v>
      </c>
      <c r="B230" s="705" t="s">
        <v>32</v>
      </c>
      <c r="C230" s="704">
        <v>46010</v>
      </c>
      <c r="D230" s="704" t="s">
        <v>900</v>
      </c>
      <c r="E230" s="704">
        <v>45974</v>
      </c>
      <c r="F230" s="705" t="s">
        <v>58</v>
      </c>
      <c r="G230" s="705" t="s">
        <v>1207</v>
      </c>
      <c r="H230" s="706">
        <v>28</v>
      </c>
      <c r="I230" s="1154" t="s">
        <v>180</v>
      </c>
      <c r="J230" s="706" t="s">
        <v>31</v>
      </c>
      <c r="K230" s="704">
        <v>45972</v>
      </c>
      <c r="L230" s="706" t="s">
        <v>120</v>
      </c>
      <c r="M230" s="836">
        <v>27615.5</v>
      </c>
      <c r="N230" s="707"/>
      <c r="O230" s="707"/>
      <c r="P230" s="706" t="s">
        <v>120</v>
      </c>
      <c r="Q230" s="837" t="s">
        <v>39</v>
      </c>
      <c r="R230" s="740">
        <v>45979</v>
      </c>
      <c r="S230" s="710">
        <v>2027</v>
      </c>
      <c r="T230" s="838">
        <v>2146</v>
      </c>
      <c r="U230" s="383">
        <f t="shared" si="2"/>
        <v>1.0587074494326592</v>
      </c>
      <c r="V230" s="709">
        <v>45994</v>
      </c>
      <c r="W230" s="712">
        <v>1</v>
      </c>
      <c r="X230" s="280">
        <v>1</v>
      </c>
      <c r="Y230" s="79">
        <v>1</v>
      </c>
      <c r="Z230" s="363">
        <v>46013</v>
      </c>
      <c r="AA230" s="363">
        <v>46064</v>
      </c>
      <c r="AB230" s="713" t="s">
        <v>1208</v>
      </c>
    </row>
    <row r="231" spans="1:28" ht="39.75" customHeight="1">
      <c r="A231" s="297" t="s">
        <v>1209</v>
      </c>
      <c r="B231" s="298" t="s">
        <v>32</v>
      </c>
      <c r="C231" s="19">
        <v>45930</v>
      </c>
      <c r="D231" s="299" t="s">
        <v>57</v>
      </c>
      <c r="E231" s="457">
        <v>45910</v>
      </c>
      <c r="F231" s="298" t="s">
        <v>58</v>
      </c>
      <c r="G231" s="495"/>
      <c r="H231" s="300">
        <v>54</v>
      </c>
      <c r="I231" s="301" t="s">
        <v>180</v>
      </c>
      <c r="J231" s="300" t="s">
        <v>31</v>
      </c>
      <c r="K231" s="299">
        <v>45903</v>
      </c>
      <c r="L231" s="300" t="s">
        <v>120</v>
      </c>
      <c r="M231" s="346">
        <v>27186</v>
      </c>
      <c r="N231" s="558"/>
      <c r="O231" s="558"/>
      <c r="P231" s="300" t="s">
        <v>120</v>
      </c>
      <c r="Q231" s="561" t="s">
        <v>39</v>
      </c>
      <c r="R231" s="59">
        <v>45903</v>
      </c>
      <c r="S231" s="44">
        <v>2084</v>
      </c>
      <c r="T231" s="489">
        <v>2039</v>
      </c>
      <c r="U231" s="3">
        <v>0.98</v>
      </c>
      <c r="V231" s="604">
        <v>45918</v>
      </c>
      <c r="W231" s="466">
        <v>1</v>
      </c>
      <c r="X231" s="466">
        <v>1</v>
      </c>
      <c r="Y231" s="468">
        <v>1</v>
      </c>
      <c r="Z231" s="21">
        <v>45972</v>
      </c>
      <c r="AA231" s="21">
        <v>45972</v>
      </c>
      <c r="AB231" s="607" t="s">
        <v>1210</v>
      </c>
    </row>
    <row r="232" spans="1:28" ht="39.75" customHeight="1">
      <c r="A232" s="297" t="s">
        <v>482</v>
      </c>
      <c r="B232" s="18" t="s">
        <v>32</v>
      </c>
      <c r="C232" s="19">
        <v>45899</v>
      </c>
      <c r="D232" s="305" t="s">
        <v>900</v>
      </c>
      <c r="E232" s="19">
        <v>45887</v>
      </c>
      <c r="F232" s="305" t="s">
        <v>883</v>
      </c>
      <c r="G232" s="303" t="s">
        <v>1211</v>
      </c>
      <c r="H232" s="20">
        <v>70</v>
      </c>
      <c r="I232" s="304" t="s">
        <v>180</v>
      </c>
      <c r="J232" s="20" t="s">
        <v>31</v>
      </c>
      <c r="K232" s="299">
        <v>45887</v>
      </c>
      <c r="L232" s="300" t="s">
        <v>120</v>
      </c>
      <c r="M232" s="346">
        <v>69889</v>
      </c>
      <c r="N232" s="41"/>
      <c r="O232" s="41"/>
      <c r="P232" s="300" t="s">
        <v>120</v>
      </c>
      <c r="Q232" s="455" t="s">
        <v>39</v>
      </c>
      <c r="R232" s="363">
        <v>45887</v>
      </c>
      <c r="S232" s="364">
        <v>3836</v>
      </c>
      <c r="T232" s="382">
        <v>3836</v>
      </c>
      <c r="U232" s="3">
        <v>1</v>
      </c>
      <c r="V232" s="505">
        <v>45896</v>
      </c>
      <c r="W232" s="280">
        <v>1</v>
      </c>
      <c r="X232" s="280">
        <v>1</v>
      </c>
      <c r="Y232" s="280">
        <v>1</v>
      </c>
      <c r="Z232" s="21">
        <v>45917</v>
      </c>
      <c r="AA232" s="21">
        <v>45917</v>
      </c>
      <c r="AB232" s="603" t="s">
        <v>1212</v>
      </c>
    </row>
    <row r="233" spans="1:28" ht="39.75" customHeight="1">
      <c r="A233" s="297" t="s">
        <v>1213</v>
      </c>
      <c r="B233" s="18" t="s">
        <v>32</v>
      </c>
      <c r="C233" s="19">
        <v>45930</v>
      </c>
      <c r="D233" s="19" t="s">
        <v>57</v>
      </c>
      <c r="E233" s="19">
        <v>45896</v>
      </c>
      <c r="F233" s="305" t="s">
        <v>883</v>
      </c>
      <c r="G233" s="303"/>
      <c r="H233" s="20">
        <v>87</v>
      </c>
      <c r="I233" s="304" t="s">
        <v>180</v>
      </c>
      <c r="J233" s="20" t="s">
        <v>31</v>
      </c>
      <c r="K233" s="299">
        <v>45897</v>
      </c>
      <c r="L233" s="300" t="s">
        <v>120</v>
      </c>
      <c r="M233" s="346">
        <v>52204</v>
      </c>
      <c r="N233" s="558"/>
      <c r="O233" s="558"/>
      <c r="P233" s="300" t="s">
        <v>120</v>
      </c>
      <c r="Q233" s="561" t="s">
        <v>39</v>
      </c>
      <c r="R233" s="272">
        <v>45896</v>
      </c>
      <c r="S233" s="611">
        <v>4048</v>
      </c>
      <c r="T233" s="489">
        <v>5120</v>
      </c>
      <c r="U233" s="3">
        <v>1.26</v>
      </c>
      <c r="V233" s="604">
        <v>45910</v>
      </c>
      <c r="W233" s="466">
        <v>1</v>
      </c>
      <c r="X233" s="466">
        <v>1</v>
      </c>
      <c r="Y233" s="468">
        <v>1</v>
      </c>
      <c r="Z233" s="21">
        <v>45972</v>
      </c>
      <c r="AA233" s="21">
        <v>45972</v>
      </c>
      <c r="AB233" s="607" t="s">
        <v>1214</v>
      </c>
    </row>
    <row r="234" spans="1:28" ht="39.75" customHeight="1">
      <c r="A234" s="835" t="s">
        <v>1215</v>
      </c>
      <c r="B234" s="705" t="s">
        <v>32</v>
      </c>
      <c r="C234" s="704">
        <v>46006</v>
      </c>
      <c r="D234" s="704" t="s">
        <v>57</v>
      </c>
      <c r="E234" s="704">
        <v>46006</v>
      </c>
      <c r="F234" s="705" t="s">
        <v>58</v>
      </c>
      <c r="G234" s="705" t="s">
        <v>1216</v>
      </c>
      <c r="H234" s="706">
        <v>21</v>
      </c>
      <c r="I234" s="1154" t="s">
        <v>180</v>
      </c>
      <c r="J234" s="706" t="s">
        <v>31</v>
      </c>
      <c r="K234" s="704">
        <v>46006</v>
      </c>
      <c r="L234" s="706" t="s">
        <v>120</v>
      </c>
      <c r="M234" s="836">
        <v>20891</v>
      </c>
      <c r="N234" s="558"/>
      <c r="O234" s="1013"/>
      <c r="P234" s="706" t="s">
        <v>120</v>
      </c>
      <c r="Q234" s="837" t="s">
        <v>39</v>
      </c>
      <c r="R234" s="709">
        <v>46006</v>
      </c>
      <c r="S234" s="710">
        <v>1820</v>
      </c>
      <c r="T234" s="838">
        <v>1714</v>
      </c>
      <c r="U234" s="3">
        <f>IFERROR(Table5[[#This Row],[Actual Redline Completed Footage UG]]/Table5[[#This Row],[Footage UG]], 0)</f>
        <v>0.94175824175824174</v>
      </c>
      <c r="V234" s="720">
        <v>46028</v>
      </c>
      <c r="W234" s="712">
        <v>1</v>
      </c>
      <c r="X234" s="466">
        <v>1</v>
      </c>
      <c r="Y234" s="468">
        <v>1</v>
      </c>
      <c r="Z234" s="363">
        <v>46034</v>
      </c>
      <c r="AA234" s="373" t="s">
        <v>942</v>
      </c>
      <c r="AB234" s="742" t="s">
        <v>1217</v>
      </c>
    </row>
    <row r="235" spans="1:28" ht="39.75" customHeight="1">
      <c r="A235" s="297" t="s">
        <v>1218</v>
      </c>
      <c r="B235" s="18" t="s">
        <v>32</v>
      </c>
      <c r="C235" s="19">
        <v>45930</v>
      </c>
      <c r="D235" s="19" t="s">
        <v>57</v>
      </c>
      <c r="E235" s="19">
        <v>45915</v>
      </c>
      <c r="F235" s="305" t="s">
        <v>883</v>
      </c>
      <c r="G235" s="303"/>
      <c r="H235" s="20">
        <v>53</v>
      </c>
      <c r="I235" s="304" t="s">
        <v>180</v>
      </c>
      <c r="J235" s="20" t="s">
        <v>31</v>
      </c>
      <c r="K235" s="299">
        <v>45912</v>
      </c>
      <c r="L235" s="300" t="s">
        <v>120</v>
      </c>
      <c r="M235" s="346">
        <v>47676</v>
      </c>
      <c r="N235" s="558"/>
      <c r="O235" s="558"/>
      <c r="P235" s="300" t="s">
        <v>120</v>
      </c>
      <c r="Q235" s="561" t="s">
        <v>39</v>
      </c>
      <c r="R235" s="59">
        <v>45912</v>
      </c>
      <c r="S235" s="44">
        <v>4022</v>
      </c>
      <c r="T235" s="489">
        <v>3933</v>
      </c>
      <c r="U235" s="3">
        <v>0.98</v>
      </c>
      <c r="V235" s="604">
        <v>45931</v>
      </c>
      <c r="W235" s="466">
        <v>1</v>
      </c>
      <c r="X235" s="466">
        <v>1</v>
      </c>
      <c r="Y235" s="468">
        <v>1</v>
      </c>
      <c r="Z235" s="21">
        <v>45972</v>
      </c>
      <c r="AA235" s="21">
        <v>45972</v>
      </c>
      <c r="AB235" s="607" t="s">
        <v>1219</v>
      </c>
    </row>
    <row r="236" spans="1:28" ht="39.75" customHeight="1">
      <c r="A236" s="650" t="s">
        <v>1220</v>
      </c>
      <c r="B236" s="358" t="s">
        <v>32</v>
      </c>
      <c r="C236" s="367">
        <v>45960</v>
      </c>
      <c r="D236" s="360" t="s">
        <v>57</v>
      </c>
      <c r="E236" s="360">
        <v>45915</v>
      </c>
      <c r="F236" s="375" t="s">
        <v>883</v>
      </c>
      <c r="G236" s="361"/>
      <c r="H236" s="362">
        <v>82</v>
      </c>
      <c r="I236" s="1154" t="s">
        <v>180</v>
      </c>
      <c r="J236" s="362" t="s">
        <v>31</v>
      </c>
      <c r="K236" s="360">
        <v>45912</v>
      </c>
      <c r="L236" s="362" t="s">
        <v>120</v>
      </c>
      <c r="M236" s="651">
        <v>82621.149999999994</v>
      </c>
      <c r="N236" s="415"/>
      <c r="O236" s="415"/>
      <c r="P236" s="362" t="s">
        <v>120</v>
      </c>
      <c r="Q236" s="565" t="s">
        <v>39</v>
      </c>
      <c r="R236" s="363">
        <v>45912</v>
      </c>
      <c r="S236" s="364">
        <v>5653</v>
      </c>
      <c r="T236" s="382">
        <v>5653</v>
      </c>
      <c r="U236" s="3">
        <f>IFERROR($T236/$S236, 0)</f>
        <v>1</v>
      </c>
      <c r="V236" s="505">
        <v>45932</v>
      </c>
      <c r="W236" s="280">
        <v>1</v>
      </c>
      <c r="X236" s="280">
        <v>1</v>
      </c>
      <c r="Y236" s="468">
        <v>1</v>
      </c>
      <c r="Z236" s="373" t="s">
        <v>942</v>
      </c>
      <c r="AA236" s="373" t="s">
        <v>942</v>
      </c>
      <c r="AB236" s="603" t="s">
        <v>1221</v>
      </c>
    </row>
    <row r="237" spans="1:28" ht="39.75" customHeight="1">
      <c r="A237" s="297" t="s">
        <v>1222</v>
      </c>
      <c r="B237" s="18" t="s">
        <v>32</v>
      </c>
      <c r="C237" s="19">
        <v>45960</v>
      </c>
      <c r="D237" s="19" t="s">
        <v>829</v>
      </c>
      <c r="E237" s="19">
        <v>45950</v>
      </c>
      <c r="F237" s="18" t="s">
        <v>61</v>
      </c>
      <c r="G237" s="303"/>
      <c r="H237" s="20">
        <v>82</v>
      </c>
      <c r="I237" s="304" t="s">
        <v>180</v>
      </c>
      <c r="J237" s="20" t="s">
        <v>31</v>
      </c>
      <c r="K237" s="299">
        <v>45933</v>
      </c>
      <c r="L237" s="300" t="s">
        <v>120</v>
      </c>
      <c r="M237" s="346">
        <v>58864</v>
      </c>
      <c r="N237" s="558"/>
      <c r="O237" s="558"/>
      <c r="P237" s="300" t="s">
        <v>120</v>
      </c>
      <c r="Q237" s="561" t="s">
        <v>39</v>
      </c>
      <c r="R237" s="59">
        <v>45933</v>
      </c>
      <c r="S237" s="44">
        <v>4747</v>
      </c>
      <c r="T237" s="489">
        <v>4925</v>
      </c>
      <c r="U237" s="3">
        <v>1.04</v>
      </c>
      <c r="V237" s="604">
        <v>45951</v>
      </c>
      <c r="W237" s="466">
        <v>1</v>
      </c>
      <c r="X237" s="466">
        <v>1</v>
      </c>
      <c r="Y237" s="468">
        <v>1</v>
      </c>
      <c r="Z237" s="281">
        <v>45972</v>
      </c>
      <c r="AA237" s="21">
        <v>45972</v>
      </c>
      <c r="AB237" s="352" t="s">
        <v>1223</v>
      </c>
    </row>
    <row r="238" spans="1:28" ht="39.75" customHeight="1">
      <c r="A238" s="835" t="s">
        <v>1224</v>
      </c>
      <c r="B238" s="705" t="s">
        <v>32</v>
      </c>
      <c r="C238" s="704">
        <v>46006</v>
      </c>
      <c r="D238" s="704" t="s">
        <v>57</v>
      </c>
      <c r="E238" s="704">
        <v>46021</v>
      </c>
      <c r="F238" s="705" t="s">
        <v>58</v>
      </c>
      <c r="G238" s="705" t="s">
        <v>1225</v>
      </c>
      <c r="H238" s="706">
        <v>87</v>
      </c>
      <c r="I238" s="1154" t="s">
        <v>180</v>
      </c>
      <c r="J238" s="706" t="s">
        <v>31</v>
      </c>
      <c r="K238" s="704">
        <v>46027</v>
      </c>
      <c r="L238" s="706" t="s">
        <v>120</v>
      </c>
      <c r="M238" s="836">
        <v>63322.45</v>
      </c>
      <c r="N238" s="558"/>
      <c r="O238" s="1013"/>
      <c r="P238" s="706" t="s">
        <v>120</v>
      </c>
      <c r="Q238" s="837" t="s">
        <v>39</v>
      </c>
      <c r="R238" s="709">
        <v>46021</v>
      </c>
      <c r="S238" s="710">
        <v>5030</v>
      </c>
      <c r="T238" s="838">
        <v>5102</v>
      </c>
      <c r="U238" s="3">
        <f>IFERROR(Table5[[#This Row],[Actual Redline Completed Footage UG]]/Table5[[#This Row],[Footage UG]], 0)</f>
        <v>1.0143141153081512</v>
      </c>
      <c r="V238" s="720">
        <v>46029</v>
      </c>
      <c r="W238" s="466">
        <v>1</v>
      </c>
      <c r="X238" s="466">
        <v>1</v>
      </c>
      <c r="Y238" s="365">
        <v>1</v>
      </c>
      <c r="Z238" s="363">
        <v>46043</v>
      </c>
      <c r="AA238" s="59">
        <v>46062</v>
      </c>
      <c r="AB238" s="833" t="s">
        <v>1226</v>
      </c>
    </row>
    <row r="239" spans="1:28" ht="39.75" customHeight="1">
      <c r="A239" s="835" t="s">
        <v>1227</v>
      </c>
      <c r="B239" s="705" t="s">
        <v>32</v>
      </c>
      <c r="C239" s="704">
        <v>46052</v>
      </c>
      <c r="D239" s="704" t="s">
        <v>829</v>
      </c>
      <c r="E239" s="704">
        <v>46021</v>
      </c>
      <c r="F239" s="705" t="s">
        <v>61</v>
      </c>
      <c r="G239" s="705" t="s">
        <v>1228</v>
      </c>
      <c r="H239" s="706">
        <v>88</v>
      </c>
      <c r="I239" s="1154" t="s">
        <v>180</v>
      </c>
      <c r="J239" s="706" t="s">
        <v>31</v>
      </c>
      <c r="K239" s="704">
        <v>46021</v>
      </c>
      <c r="L239" s="706" t="s">
        <v>120</v>
      </c>
      <c r="M239" s="836">
        <v>77109.5</v>
      </c>
      <c r="N239" s="558"/>
      <c r="O239" s="1013"/>
      <c r="P239" s="706" t="s">
        <v>120</v>
      </c>
      <c r="Q239" s="837" t="s">
        <v>39</v>
      </c>
      <c r="R239" s="709">
        <v>46021</v>
      </c>
      <c r="S239" s="710">
        <v>6325</v>
      </c>
      <c r="T239" s="838">
        <v>6251</v>
      </c>
      <c r="U239" s="3">
        <f>IFERROR(Table5[[#This Row],[Actual Redline Completed Footage UG]]/Table5[[#This Row],[Footage UG]], 0)</f>
        <v>0.98830039525691704</v>
      </c>
      <c r="V239" s="720">
        <v>46043</v>
      </c>
      <c r="W239" s="466">
        <v>1</v>
      </c>
      <c r="X239" s="466">
        <v>1</v>
      </c>
      <c r="Y239" s="3">
        <v>1</v>
      </c>
      <c r="Z239" s="59">
        <v>46062</v>
      </c>
      <c r="AA239" s="59">
        <v>46062</v>
      </c>
      <c r="AB239" s="742" t="s">
        <v>1229</v>
      </c>
    </row>
    <row r="240" spans="1:28" ht="39.75" customHeight="1">
      <c r="A240" s="297" t="s">
        <v>522</v>
      </c>
      <c r="B240" s="302" t="s">
        <v>32</v>
      </c>
      <c r="C240" s="19">
        <v>45930</v>
      </c>
      <c r="D240" s="305" t="s">
        <v>51</v>
      </c>
      <c r="E240" s="19">
        <v>45902</v>
      </c>
      <c r="F240" s="18" t="s">
        <v>58</v>
      </c>
      <c r="G240" s="18"/>
      <c r="H240" s="20">
        <v>0</v>
      </c>
      <c r="I240" s="20" t="s">
        <v>180</v>
      </c>
      <c r="J240" s="20" t="s">
        <v>31</v>
      </c>
      <c r="K240" s="299">
        <v>45902</v>
      </c>
      <c r="L240" s="300" t="s">
        <v>120</v>
      </c>
      <c r="M240" s="346">
        <v>12695</v>
      </c>
      <c r="N240" s="558"/>
      <c r="O240" s="558"/>
      <c r="P240" s="300" t="s">
        <v>120</v>
      </c>
      <c r="Q240" s="561" t="s">
        <v>39</v>
      </c>
      <c r="R240" s="59">
        <v>45902</v>
      </c>
      <c r="S240" s="1212">
        <v>1010</v>
      </c>
      <c r="T240" s="1243">
        <v>978</v>
      </c>
      <c r="U240" s="3">
        <v>0.97</v>
      </c>
      <c r="V240" s="604">
        <v>45911</v>
      </c>
      <c r="W240" s="466">
        <v>1</v>
      </c>
      <c r="X240" s="959">
        <v>1</v>
      </c>
      <c r="Y240" s="960">
        <v>1</v>
      </c>
      <c r="Z240" s="370">
        <v>45972</v>
      </c>
      <c r="AA240" s="370">
        <v>45972</v>
      </c>
      <c r="AB240" s="352" t="s">
        <v>1230</v>
      </c>
    </row>
    <row r="241" spans="1:28" ht="39.75" customHeight="1">
      <c r="A241" s="570" t="s">
        <v>495</v>
      </c>
      <c r="B241" s="699" t="s">
        <v>32</v>
      </c>
      <c r="C241" s="629">
        <v>45838</v>
      </c>
      <c r="D241" s="1244" t="s">
        <v>57</v>
      </c>
      <c r="E241" s="629">
        <v>45817</v>
      </c>
      <c r="F241" s="1244" t="s">
        <v>58</v>
      </c>
      <c r="G241" s="1245" t="s">
        <v>503</v>
      </c>
      <c r="H241" s="635">
        <v>0</v>
      </c>
      <c r="I241" s="1209" t="s">
        <v>180</v>
      </c>
      <c r="J241" s="635" t="s">
        <v>31</v>
      </c>
      <c r="K241" s="1246">
        <v>45821</v>
      </c>
      <c r="L241" s="1209" t="s">
        <v>120</v>
      </c>
      <c r="M241" s="636">
        <v>23436.55</v>
      </c>
      <c r="N241" s="558"/>
      <c r="O241" s="1014"/>
      <c r="P241" s="1209" t="s">
        <v>120</v>
      </c>
      <c r="Q241" s="572" t="s">
        <v>39</v>
      </c>
      <c r="R241" s="463">
        <v>45817</v>
      </c>
      <c r="S241" s="465">
        <v>1769</v>
      </c>
      <c r="T241" s="701">
        <v>1044</v>
      </c>
      <c r="U241" s="29">
        <f>IFERROR(Table5[[#This Row],[Actual Redline Completed Footage UG]]/Table5[[#This Row],[Footage UG]], 0)</f>
        <v>0.5901639344262295</v>
      </c>
      <c r="V241" s="604">
        <v>45831</v>
      </c>
      <c r="W241" s="466">
        <v>1</v>
      </c>
      <c r="X241" s="7">
        <v>1</v>
      </c>
      <c r="Y241" s="7">
        <v>1</v>
      </c>
      <c r="Z241" s="281">
        <v>45897</v>
      </c>
      <c r="AA241" s="281">
        <v>45897</v>
      </c>
      <c r="AB241" s="496" t="s">
        <v>1231</v>
      </c>
    </row>
    <row r="242" spans="1:28" ht="39.75" customHeight="1">
      <c r="A242" s="563" t="s">
        <v>1232</v>
      </c>
      <c r="B242" s="643" t="s">
        <v>32</v>
      </c>
      <c r="C242" s="367">
        <v>45991</v>
      </c>
      <c r="D242" s="358" t="s">
        <v>1233</v>
      </c>
      <c r="E242" s="360">
        <v>45936</v>
      </c>
      <c r="F242" s="358" t="s">
        <v>58</v>
      </c>
      <c r="G242" s="361"/>
      <c r="H242" s="362">
        <v>0</v>
      </c>
      <c r="I242" s="362" t="s">
        <v>180</v>
      </c>
      <c r="J242" s="362" t="s">
        <v>31</v>
      </c>
      <c r="K242" s="360" t="s">
        <v>137</v>
      </c>
      <c r="L242" s="362" t="s">
        <v>120</v>
      </c>
      <c r="M242" s="700">
        <v>74164.05</v>
      </c>
      <c r="N242" s="582"/>
      <c r="O242" s="1013"/>
      <c r="P242" s="362" t="s">
        <v>120</v>
      </c>
      <c r="Q242" s="944" t="s">
        <v>39</v>
      </c>
      <c r="R242" s="59">
        <v>45939</v>
      </c>
      <c r="S242" s="333">
        <v>5613</v>
      </c>
      <c r="T242" s="564">
        <v>5774</v>
      </c>
      <c r="U242" s="3">
        <f>IFERROR(Table5[[#This Row],[Actual Redline Completed Footage UG]]/Table5[[#This Row],[Footage UG]], 0)</f>
        <v>1.0286834135043648</v>
      </c>
      <c r="V242" s="370">
        <v>45960</v>
      </c>
      <c r="W242" s="280">
        <v>1</v>
      </c>
      <c r="X242" s="7">
        <v>1</v>
      </c>
      <c r="Y242" s="7">
        <v>1</v>
      </c>
      <c r="Z242" s="379">
        <v>45998</v>
      </c>
      <c r="AA242" s="59">
        <v>45999</v>
      </c>
      <c r="AB242" s="1063" t="s">
        <v>1234</v>
      </c>
    </row>
    <row r="243" spans="1:28" ht="39.75" customHeight="1">
      <c r="A243" s="573" t="s">
        <v>512</v>
      </c>
      <c r="B243" s="610" t="s">
        <v>32</v>
      </c>
      <c r="C243" s="24">
        <v>45899</v>
      </c>
      <c r="D243" s="608" t="s">
        <v>57</v>
      </c>
      <c r="E243" s="608">
        <v>45882</v>
      </c>
      <c r="F243" s="661" t="s">
        <v>883</v>
      </c>
      <c r="G243" s="665" t="s">
        <v>991</v>
      </c>
      <c r="H243" s="587">
        <v>0</v>
      </c>
      <c r="I243" s="591" t="s">
        <v>180</v>
      </c>
      <c r="J243" s="587" t="s">
        <v>31</v>
      </c>
      <c r="K243" s="299">
        <v>45882</v>
      </c>
      <c r="L243" s="300" t="s">
        <v>120</v>
      </c>
      <c r="M243" s="651">
        <v>13056.5</v>
      </c>
      <c r="N243" s="41"/>
      <c r="O243" s="41"/>
      <c r="P243" s="976" t="s">
        <v>120</v>
      </c>
      <c r="Q243" s="455" t="s">
        <v>39</v>
      </c>
      <c r="R243" s="363">
        <v>45882</v>
      </c>
      <c r="S243" s="333">
        <v>1100</v>
      </c>
      <c r="T243" s="564">
        <v>1110</v>
      </c>
      <c r="U243" s="29">
        <f>IFERROR(Table5[[#This Row],[Actual Redline Completed Footage UG]]/Table5[[#This Row],[Footage UG]], 0)</f>
        <v>1.009090909090909</v>
      </c>
      <c r="V243" s="505">
        <v>45887</v>
      </c>
      <c r="W243" s="280">
        <v>1</v>
      </c>
      <c r="X243" s="280">
        <v>1</v>
      </c>
      <c r="Y243" s="26">
        <v>1</v>
      </c>
      <c r="Z243" s="379">
        <v>45926</v>
      </c>
      <c r="AA243" s="379">
        <v>45926</v>
      </c>
      <c r="AB243" s="613" t="s">
        <v>992</v>
      </c>
    </row>
    <row r="244" spans="1:28" ht="39.75" customHeight="1">
      <c r="A244" s="835" t="s">
        <v>1235</v>
      </c>
      <c r="B244" s="705" t="s">
        <v>32</v>
      </c>
      <c r="C244" s="704">
        <v>46031</v>
      </c>
      <c r="D244" s="704" t="s">
        <v>57</v>
      </c>
      <c r="E244" s="704">
        <v>46002</v>
      </c>
      <c r="F244" s="705" t="s">
        <v>61</v>
      </c>
      <c r="G244" s="705" t="s">
        <v>1236</v>
      </c>
      <c r="H244" s="706">
        <v>0</v>
      </c>
      <c r="I244" s="706" t="s">
        <v>180</v>
      </c>
      <c r="J244" s="706" t="s">
        <v>31</v>
      </c>
      <c r="K244" s="704" t="s">
        <v>137</v>
      </c>
      <c r="L244" s="706" t="s">
        <v>120</v>
      </c>
      <c r="M244" s="860">
        <v>23475.5</v>
      </c>
      <c r="N244" s="799"/>
      <c r="O244" s="799"/>
      <c r="P244" s="753" t="s">
        <v>120</v>
      </c>
      <c r="Q244" s="965" t="s">
        <v>39</v>
      </c>
      <c r="R244" s="740">
        <v>45999</v>
      </c>
      <c r="S244" s="1247">
        <v>1890</v>
      </c>
      <c r="T244" s="862">
        <v>2048</v>
      </c>
      <c r="U244" s="674">
        <f>IFERROR($T244/$S244, 0)</f>
        <v>1.0835978835978837</v>
      </c>
      <c r="V244" s="720">
        <v>46009</v>
      </c>
      <c r="W244" s="712">
        <v>1</v>
      </c>
      <c r="X244" s="280">
        <v>1</v>
      </c>
      <c r="Y244" s="1211">
        <v>1</v>
      </c>
      <c r="Z244" s="363">
        <v>46025</v>
      </c>
      <c r="AA244" s="255" t="s">
        <v>942</v>
      </c>
      <c r="AB244" s="742" t="s">
        <v>1237</v>
      </c>
    </row>
    <row r="245" spans="1:28" ht="39.75" customHeight="1">
      <c r="A245" s="563" t="s">
        <v>1238</v>
      </c>
      <c r="B245" s="358" t="s">
        <v>32</v>
      </c>
      <c r="C245" s="367">
        <v>45991</v>
      </c>
      <c r="D245" s="360" t="s">
        <v>829</v>
      </c>
      <c r="E245" s="360">
        <v>45953</v>
      </c>
      <c r="F245" s="358" t="s">
        <v>61</v>
      </c>
      <c r="G245" s="361" t="s">
        <v>1239</v>
      </c>
      <c r="H245" s="362">
        <v>0</v>
      </c>
      <c r="I245" s="362" t="s">
        <v>180</v>
      </c>
      <c r="J245" s="362" t="s">
        <v>31</v>
      </c>
      <c r="K245" s="360" t="s">
        <v>137</v>
      </c>
      <c r="L245" s="362" t="s">
        <v>120</v>
      </c>
      <c r="M245" s="936">
        <v>51970</v>
      </c>
      <c r="N245" s="975"/>
      <c r="O245" s="975"/>
      <c r="P245" s="42" t="s">
        <v>120</v>
      </c>
      <c r="Q245" s="966" t="s">
        <v>39</v>
      </c>
      <c r="R245" s="59">
        <v>45953</v>
      </c>
      <c r="S245" s="376">
        <v>4544</v>
      </c>
      <c r="T245" s="387">
        <v>4569</v>
      </c>
      <c r="U245" s="365">
        <f>IFERROR($T245/$S245, 0)</f>
        <v>1.0055017605633803</v>
      </c>
      <c r="V245" s="370">
        <v>45960</v>
      </c>
      <c r="W245" s="280">
        <v>1</v>
      </c>
      <c r="X245" s="280">
        <v>1</v>
      </c>
      <c r="Y245" s="468">
        <v>1</v>
      </c>
      <c r="Z245" s="255" t="s">
        <v>942</v>
      </c>
      <c r="AA245" s="255" t="s">
        <v>942</v>
      </c>
      <c r="AB245" s="839" t="s">
        <v>1240</v>
      </c>
    </row>
    <row r="246" spans="1:28" ht="39.75" customHeight="1">
      <c r="A246" s="563" t="s">
        <v>1241</v>
      </c>
      <c r="B246" s="358" t="s">
        <v>32</v>
      </c>
      <c r="C246" s="367">
        <v>45960</v>
      </c>
      <c r="D246" s="360" t="s">
        <v>839</v>
      </c>
      <c r="E246" s="360">
        <v>45939</v>
      </c>
      <c r="F246" s="358" t="s">
        <v>883</v>
      </c>
      <c r="G246" s="361"/>
      <c r="H246" s="362">
        <v>385</v>
      </c>
      <c r="I246" s="1154" t="s">
        <v>180</v>
      </c>
      <c r="J246" s="362" t="s">
        <v>37</v>
      </c>
      <c r="K246" s="360">
        <v>45937</v>
      </c>
      <c r="L246" s="362" t="s">
        <v>120</v>
      </c>
      <c r="M246" s="969">
        <v>210533.1</v>
      </c>
      <c r="N246" s="977"/>
      <c r="O246" s="1015"/>
      <c r="P246" s="362" t="s">
        <v>120</v>
      </c>
      <c r="Q246" s="565" t="s">
        <v>39</v>
      </c>
      <c r="R246" s="363">
        <v>45936</v>
      </c>
      <c r="S246" s="333">
        <v>18693</v>
      </c>
      <c r="T246" s="564">
        <v>18693</v>
      </c>
      <c r="U246" s="3">
        <f>IFERROR(Table5[[#This Row],[Actual Redline Completed Footage UG]]/Table5[[#This Row],[Footage UG]], 0)</f>
        <v>1</v>
      </c>
      <c r="V246" s="505">
        <v>45944</v>
      </c>
      <c r="W246" s="280">
        <v>1</v>
      </c>
      <c r="X246" s="280">
        <v>1</v>
      </c>
      <c r="Y246" s="365">
        <v>1</v>
      </c>
      <c r="Z246" s="379">
        <v>45999</v>
      </c>
      <c r="AA246" s="59">
        <v>45999</v>
      </c>
      <c r="AB246" s="1063" t="s">
        <v>1242</v>
      </c>
    </row>
    <row r="247" spans="1:28" ht="39.75" customHeight="1">
      <c r="A247" s="835" t="s">
        <v>1243</v>
      </c>
      <c r="B247" s="643" t="s">
        <v>32</v>
      </c>
      <c r="C247" s="704">
        <v>46020</v>
      </c>
      <c r="D247" s="704" t="s">
        <v>1244</v>
      </c>
      <c r="E247" s="704">
        <v>45978</v>
      </c>
      <c r="F247" s="705" t="s">
        <v>61</v>
      </c>
      <c r="G247" s="705" t="s">
        <v>1245</v>
      </c>
      <c r="H247" s="706">
        <v>197</v>
      </c>
      <c r="I247" s="1154" t="s">
        <v>180</v>
      </c>
      <c r="J247" s="706" t="s">
        <v>37</v>
      </c>
      <c r="K247" s="704">
        <v>45978</v>
      </c>
      <c r="L247" s="706" t="s">
        <v>120</v>
      </c>
      <c r="M247" s="949">
        <v>87807.5</v>
      </c>
      <c r="N247" s="558"/>
      <c r="O247" s="1013"/>
      <c r="P247" s="706" t="s">
        <v>120</v>
      </c>
      <c r="Q247" s="950" t="s">
        <v>39</v>
      </c>
      <c r="R247" s="740">
        <v>45978</v>
      </c>
      <c r="S247" s="333">
        <v>10187</v>
      </c>
      <c r="T247" s="564">
        <v>8303</v>
      </c>
      <c r="U247" s="3">
        <f>IFERROR(Table5[[#This Row],[Actual Redline Completed Footage UG]]/Table5[[#This Row],[Footage UG]], 0)</f>
        <v>0.81505840777461469</v>
      </c>
      <c r="V247" s="807">
        <v>45985</v>
      </c>
      <c r="W247" s="712">
        <v>1</v>
      </c>
      <c r="X247" s="280">
        <v>1</v>
      </c>
      <c r="Y247" s="365">
        <v>1</v>
      </c>
      <c r="Z247" s="652">
        <v>46029</v>
      </c>
      <c r="AA247" s="255" t="s">
        <v>942</v>
      </c>
      <c r="AB247" s="833" t="s">
        <v>1246</v>
      </c>
    </row>
    <row r="248" spans="1:28" ht="39.75" customHeight="1">
      <c r="A248" s="563" t="s">
        <v>1247</v>
      </c>
      <c r="B248" s="358" t="s">
        <v>32</v>
      </c>
      <c r="C248" s="360">
        <v>45996</v>
      </c>
      <c r="D248" s="360" t="s">
        <v>839</v>
      </c>
      <c r="E248" s="360">
        <v>45958</v>
      </c>
      <c r="F248" s="358" t="s">
        <v>61</v>
      </c>
      <c r="G248" s="361" t="s">
        <v>1248</v>
      </c>
      <c r="H248" s="362">
        <v>303</v>
      </c>
      <c r="I248" s="1154" t="s">
        <v>180</v>
      </c>
      <c r="J248" s="362" t="s">
        <v>37</v>
      </c>
      <c r="K248" s="360">
        <v>45953</v>
      </c>
      <c r="L248" s="362" t="s">
        <v>120</v>
      </c>
      <c r="M248" s="651">
        <v>168480.8</v>
      </c>
      <c r="N248" s="415"/>
      <c r="O248" s="415"/>
      <c r="P248" s="362" t="s">
        <v>120</v>
      </c>
      <c r="Q248" s="565" t="s">
        <v>39</v>
      </c>
      <c r="R248" s="363">
        <v>45953</v>
      </c>
      <c r="S248" s="364">
        <v>13760</v>
      </c>
      <c r="T248" s="382">
        <v>13760</v>
      </c>
      <c r="U248" s="3">
        <f>IFERROR($T248/$S248, 0)</f>
        <v>1</v>
      </c>
      <c r="V248" s="505">
        <v>45978</v>
      </c>
      <c r="W248" s="280">
        <v>1</v>
      </c>
      <c r="X248" s="280">
        <v>1</v>
      </c>
      <c r="Y248" s="365">
        <v>1</v>
      </c>
      <c r="Z248" s="363">
        <v>46371</v>
      </c>
      <c r="AA248" s="255" t="s">
        <v>942</v>
      </c>
      <c r="AB248" s="352" t="s">
        <v>1249</v>
      </c>
    </row>
    <row r="249" spans="1:28" ht="39.75" customHeight="1">
      <c r="A249" s="660" t="s">
        <v>1250</v>
      </c>
      <c r="B249" s="358" t="s">
        <v>32</v>
      </c>
      <c r="C249" s="367">
        <v>45960</v>
      </c>
      <c r="D249" s="360" t="s">
        <v>1251</v>
      </c>
      <c r="E249" s="360">
        <v>45915</v>
      </c>
      <c r="F249" s="358" t="s">
        <v>1252</v>
      </c>
      <c r="G249" s="361"/>
      <c r="H249" s="362">
        <v>384</v>
      </c>
      <c r="I249" s="1154" t="s">
        <v>180</v>
      </c>
      <c r="J249" s="362" t="s">
        <v>37</v>
      </c>
      <c r="K249" s="360">
        <v>45905</v>
      </c>
      <c r="L249" s="362" t="s">
        <v>120</v>
      </c>
      <c r="M249" s="651">
        <v>145985.5</v>
      </c>
      <c r="N249" s="558"/>
      <c r="O249" s="1013"/>
      <c r="P249" s="362" t="s">
        <v>120</v>
      </c>
      <c r="Q249" s="944" t="s">
        <v>39</v>
      </c>
      <c r="R249" s="59">
        <v>45906</v>
      </c>
      <c r="S249" s="1248">
        <v>14150</v>
      </c>
      <c r="T249" s="564">
        <v>15378</v>
      </c>
      <c r="U249" s="3">
        <f>IFERROR(Table5[[#This Row],[Actual Redline Completed Footage UG]]/Table5[[#This Row],[Footage UG]], 0)</f>
        <v>1.0867844522968197</v>
      </c>
      <c r="V249" s="505">
        <v>45926</v>
      </c>
      <c r="W249" s="280">
        <v>1</v>
      </c>
      <c r="X249" s="280">
        <v>1</v>
      </c>
      <c r="Y249" s="365">
        <v>1</v>
      </c>
      <c r="Z249" s="373" t="s">
        <v>942</v>
      </c>
      <c r="AA249" s="373" t="s">
        <v>942</v>
      </c>
      <c r="AB249" s="613" t="s">
        <v>1253</v>
      </c>
    </row>
    <row r="250" spans="1:28" ht="39.75" customHeight="1">
      <c r="A250" s="563" t="s">
        <v>1254</v>
      </c>
      <c r="B250" s="358" t="s">
        <v>32</v>
      </c>
      <c r="C250" s="367">
        <v>45930</v>
      </c>
      <c r="D250" s="360" t="s">
        <v>1255</v>
      </c>
      <c r="E250" s="360">
        <v>45916</v>
      </c>
      <c r="F250" s="358" t="s">
        <v>58</v>
      </c>
      <c r="G250" s="361"/>
      <c r="H250" s="362">
        <v>84</v>
      </c>
      <c r="I250" s="1154" t="s">
        <v>180</v>
      </c>
      <c r="J250" s="362" t="s">
        <v>37</v>
      </c>
      <c r="K250" s="358" t="s">
        <v>39</v>
      </c>
      <c r="L250" s="362" t="s">
        <v>120</v>
      </c>
      <c r="M250" s="651">
        <v>30892</v>
      </c>
      <c r="N250" s="415"/>
      <c r="O250" s="415"/>
      <c r="P250" s="362" t="s">
        <v>120</v>
      </c>
      <c r="Q250" s="565" t="s">
        <v>39</v>
      </c>
      <c r="R250" s="363">
        <v>45911</v>
      </c>
      <c r="S250" s="333">
        <v>2811</v>
      </c>
      <c r="T250" s="564">
        <v>2732</v>
      </c>
      <c r="U250" s="3">
        <f>IFERROR($T250/$S250, 0)</f>
        <v>0.97189612237637857</v>
      </c>
      <c r="V250" s="21">
        <v>45922</v>
      </c>
      <c r="W250" s="814">
        <v>1</v>
      </c>
      <c r="X250" s="280">
        <v>1</v>
      </c>
      <c r="Y250" s="365">
        <v>1</v>
      </c>
      <c r="Z250" s="373" t="s">
        <v>942</v>
      </c>
      <c r="AA250" s="373" t="s">
        <v>942</v>
      </c>
      <c r="AB250" s="613" t="s">
        <v>1256</v>
      </c>
    </row>
    <row r="251" spans="1:28" ht="39.75" customHeight="1">
      <c r="A251" s="962" t="s">
        <v>1257</v>
      </c>
      <c r="B251" s="358" t="s">
        <v>32</v>
      </c>
      <c r="C251" s="360">
        <v>46017</v>
      </c>
      <c r="D251" s="360" t="s">
        <v>1244</v>
      </c>
      <c r="E251" s="360">
        <v>45936</v>
      </c>
      <c r="F251" s="358" t="s">
        <v>58</v>
      </c>
      <c r="G251" s="361"/>
      <c r="H251" s="362">
        <v>157</v>
      </c>
      <c r="I251" s="1154" t="s">
        <v>180</v>
      </c>
      <c r="J251" s="362" t="s">
        <v>37</v>
      </c>
      <c r="K251" s="360">
        <v>45943</v>
      </c>
      <c r="L251" s="362" t="s">
        <v>120</v>
      </c>
      <c r="M251" s="651">
        <v>64059.5</v>
      </c>
      <c r="N251" s="415"/>
      <c r="O251" s="415"/>
      <c r="P251" s="362" t="s">
        <v>120</v>
      </c>
      <c r="Q251" s="658" t="s">
        <v>39</v>
      </c>
      <c r="R251" s="363">
        <v>45943</v>
      </c>
      <c r="S251" s="364">
        <v>4725</v>
      </c>
      <c r="T251" s="564">
        <v>4535</v>
      </c>
      <c r="U251" s="3">
        <v>0.96</v>
      </c>
      <c r="V251" s="21">
        <v>45971</v>
      </c>
      <c r="W251" s="814">
        <v>1</v>
      </c>
      <c r="X251" s="280">
        <v>1</v>
      </c>
      <c r="Y251" s="365">
        <v>1</v>
      </c>
      <c r="Z251" s="363">
        <v>46001</v>
      </c>
      <c r="AA251" s="373" t="s">
        <v>942</v>
      </c>
      <c r="AB251" s="1249"/>
    </row>
    <row r="252" spans="1:28" ht="39.75" customHeight="1">
      <c r="A252" s="573" t="s">
        <v>530</v>
      </c>
      <c r="B252" s="576" t="s">
        <v>32</v>
      </c>
      <c r="C252" s="24">
        <v>45930</v>
      </c>
      <c r="D252" s="24" t="s">
        <v>57</v>
      </c>
      <c r="E252" s="24">
        <v>45874</v>
      </c>
      <c r="F252" s="577" t="s">
        <v>883</v>
      </c>
      <c r="G252" s="578"/>
      <c r="H252" s="579">
        <v>208</v>
      </c>
      <c r="I252" s="584" t="s">
        <v>180</v>
      </c>
      <c r="J252" s="579" t="s">
        <v>37</v>
      </c>
      <c r="K252" s="360">
        <v>45876</v>
      </c>
      <c r="L252" s="362" t="s">
        <v>120</v>
      </c>
      <c r="M252" s="651">
        <v>124980</v>
      </c>
      <c r="N252" s="586"/>
      <c r="O252" s="374"/>
      <c r="P252" s="362" t="s">
        <v>120</v>
      </c>
      <c r="Q252" s="855" t="s">
        <v>39</v>
      </c>
      <c r="R252" s="652">
        <v>45876</v>
      </c>
      <c r="S252" s="333">
        <v>11700</v>
      </c>
      <c r="T252" s="564">
        <v>11820</v>
      </c>
      <c r="U252" s="3">
        <v>1.01</v>
      </c>
      <c r="V252" s="505">
        <v>45890</v>
      </c>
      <c r="W252" s="280">
        <v>1</v>
      </c>
      <c r="X252" s="280">
        <v>1</v>
      </c>
      <c r="Y252" s="365">
        <v>1</v>
      </c>
      <c r="Z252" s="59">
        <v>45926</v>
      </c>
      <c r="AA252" s="59">
        <v>45926</v>
      </c>
      <c r="AB252" s="389" t="s">
        <v>1258</v>
      </c>
    </row>
    <row r="253" spans="1:28" ht="39.75" customHeight="1">
      <c r="A253" s="835" t="s">
        <v>1259</v>
      </c>
      <c r="B253" s="643" t="s">
        <v>32</v>
      </c>
      <c r="C253" s="704">
        <v>46015</v>
      </c>
      <c r="D253" s="704" t="s">
        <v>829</v>
      </c>
      <c r="E253" s="704">
        <v>45965</v>
      </c>
      <c r="F253" s="705" t="s">
        <v>58</v>
      </c>
      <c r="G253" s="705" t="s">
        <v>1260</v>
      </c>
      <c r="H253" s="706">
        <v>0</v>
      </c>
      <c r="I253" s="1154" t="s">
        <v>180</v>
      </c>
      <c r="J253" s="706" t="s">
        <v>31</v>
      </c>
      <c r="K253" s="704" t="s">
        <v>527</v>
      </c>
      <c r="L253" s="706" t="s">
        <v>120</v>
      </c>
      <c r="M253" s="836">
        <v>4773.8</v>
      </c>
      <c r="N253" s="586"/>
      <c r="O253" s="374"/>
      <c r="P253" s="706" t="s">
        <v>120</v>
      </c>
      <c r="Q253" s="837" t="s">
        <v>39</v>
      </c>
      <c r="R253" s="709" t="s">
        <v>37</v>
      </c>
      <c r="S253" s="333">
        <v>103</v>
      </c>
      <c r="T253" s="564">
        <v>82</v>
      </c>
      <c r="U253" s="3">
        <f>IFERROR(Table5[[#This Row],[Actual Redline Completed Footage UG]]/Table5[[#This Row],[Footage UG]], 0)</f>
        <v>0.79611650485436891</v>
      </c>
      <c r="V253" s="720">
        <v>45985</v>
      </c>
      <c r="W253" s="712">
        <v>0</v>
      </c>
      <c r="X253" s="712">
        <v>0</v>
      </c>
      <c r="Y253" s="710">
        <v>0</v>
      </c>
      <c r="Z253" s="363">
        <v>46035</v>
      </c>
      <c r="AA253" s="363">
        <v>46073</v>
      </c>
      <c r="AB253" s="713" t="s">
        <v>1261</v>
      </c>
    </row>
    <row r="254" spans="1:28" ht="39.75" customHeight="1">
      <c r="A254" s="1250" t="s">
        <v>531</v>
      </c>
      <c r="B254" s="359" t="s">
        <v>29</v>
      </c>
      <c r="C254" s="345">
        <v>45716</v>
      </c>
      <c r="D254" s="345" t="s">
        <v>51</v>
      </c>
      <c r="E254" s="345">
        <v>45701</v>
      </c>
      <c r="F254" s="366" t="s">
        <v>7</v>
      </c>
      <c r="G254" s="1251" t="s">
        <v>384</v>
      </c>
      <c r="H254" s="372">
        <v>0</v>
      </c>
      <c r="I254" s="372" t="s">
        <v>39</v>
      </c>
      <c r="J254" s="372" t="s">
        <v>31</v>
      </c>
      <c r="K254" s="345">
        <v>45705</v>
      </c>
      <c r="L254" s="372" t="s">
        <v>120</v>
      </c>
      <c r="M254" s="1252">
        <v>1295</v>
      </c>
      <c r="N254" s="1253"/>
      <c r="O254" s="1253"/>
      <c r="P254" s="1194" t="s">
        <v>120</v>
      </c>
      <c r="Q254" s="565" t="s">
        <v>39</v>
      </c>
      <c r="R254" s="388">
        <v>45706</v>
      </c>
      <c r="S254" s="378">
        <v>153</v>
      </c>
      <c r="T254" s="387">
        <v>153</v>
      </c>
      <c r="U254" s="3">
        <f>IFERROR($T254/$S254, 0)</f>
        <v>1</v>
      </c>
      <c r="V254" s="505">
        <v>45754</v>
      </c>
      <c r="W254" s="365">
        <v>1</v>
      </c>
      <c r="X254" s="365">
        <v>1</v>
      </c>
      <c r="Y254" s="365">
        <v>1</v>
      </c>
      <c r="Z254" s="373" t="s">
        <v>942</v>
      </c>
      <c r="AA254" s="373" t="s">
        <v>942</v>
      </c>
      <c r="AB254" s="107" t="s">
        <v>1262</v>
      </c>
    </row>
    <row r="255" spans="1:28" ht="39.75" customHeight="1">
      <c r="A255" s="573" t="s">
        <v>542</v>
      </c>
      <c r="B255" s="575" t="s">
        <v>29</v>
      </c>
      <c r="C255" s="24">
        <v>45772</v>
      </c>
      <c r="D255" s="576" t="s">
        <v>1015</v>
      </c>
      <c r="E255" s="24">
        <v>45716</v>
      </c>
      <c r="F255" s="576" t="s">
        <v>1017</v>
      </c>
      <c r="G255" s="609" t="s">
        <v>543</v>
      </c>
      <c r="H255" s="579">
        <v>56</v>
      </c>
      <c r="I255" s="579" t="s">
        <v>180</v>
      </c>
      <c r="J255" s="579" t="s">
        <v>31</v>
      </c>
      <c r="K255" s="385">
        <v>45716</v>
      </c>
      <c r="L255" s="51" t="s">
        <v>120</v>
      </c>
      <c r="M255" s="580">
        <v>45321.5</v>
      </c>
      <c r="N255" s="41"/>
      <c r="O255" s="41"/>
      <c r="P255" s="105" t="s">
        <v>120</v>
      </c>
      <c r="Q255" s="571" t="s">
        <v>39</v>
      </c>
      <c r="R255" s="370">
        <v>45722</v>
      </c>
      <c r="S255" s="9">
        <v>3642</v>
      </c>
      <c r="T255" s="382">
        <v>3666</v>
      </c>
      <c r="U255" s="1191">
        <f>IFERROR(Table5[[#This Row],[Actual Redline Completed Footage UG]]/Table5[[#This Row],[Footage UG]], 0)</f>
        <v>1.0065897858319606</v>
      </c>
      <c r="V255" s="505">
        <v>45734</v>
      </c>
      <c r="W255" s="365">
        <v>1</v>
      </c>
      <c r="X255" s="365">
        <v>1</v>
      </c>
      <c r="Y255" s="365">
        <v>1</v>
      </c>
      <c r="Z255" s="370">
        <v>45972</v>
      </c>
      <c r="AA255" s="370">
        <v>45972</v>
      </c>
      <c r="AB255" s="135"/>
    </row>
    <row r="256" spans="1:28" ht="39.75" customHeight="1">
      <c r="A256" s="573" t="s">
        <v>612</v>
      </c>
      <c r="B256" s="575" t="s">
        <v>29</v>
      </c>
      <c r="C256" s="24">
        <v>45772</v>
      </c>
      <c r="D256" s="576" t="s">
        <v>1025</v>
      </c>
      <c r="E256" s="24">
        <v>45743</v>
      </c>
      <c r="F256" s="576" t="s">
        <v>1017</v>
      </c>
      <c r="G256" s="578" t="s">
        <v>613</v>
      </c>
      <c r="H256" s="579">
        <v>63</v>
      </c>
      <c r="I256" s="584" t="s">
        <v>180</v>
      </c>
      <c r="J256" s="587" t="s">
        <v>31</v>
      </c>
      <c r="K256" s="662">
        <v>45741</v>
      </c>
      <c r="L256" s="600" t="s">
        <v>120</v>
      </c>
      <c r="M256" s="663">
        <v>41813</v>
      </c>
      <c r="N256" s="41"/>
      <c r="O256" s="41"/>
      <c r="P256" s="1020" t="s">
        <v>120</v>
      </c>
      <c r="Q256" s="658" t="s">
        <v>39</v>
      </c>
      <c r="R256" s="281">
        <v>45745</v>
      </c>
      <c r="S256" s="6">
        <v>3243</v>
      </c>
      <c r="T256" s="612">
        <v>3290</v>
      </c>
      <c r="U256" s="29">
        <f>IFERROR(Table5[[#This Row],[Actual Redline Completed Footage UG]]/Table5[[#This Row],[Footage UG]], 0)</f>
        <v>1.0144927536231885</v>
      </c>
      <c r="V256" s="281">
        <v>45761</v>
      </c>
      <c r="W256" s="256">
        <v>1</v>
      </c>
      <c r="X256" s="256">
        <v>1</v>
      </c>
      <c r="Y256" s="256">
        <v>1</v>
      </c>
      <c r="Z256" s="370">
        <v>45917</v>
      </c>
      <c r="AA256" s="370">
        <v>45917</v>
      </c>
      <c r="AB256" s="664" t="s">
        <v>1263</v>
      </c>
    </row>
    <row r="257" spans="1:31" ht="39.75" customHeight="1">
      <c r="A257" s="573" t="s">
        <v>620</v>
      </c>
      <c r="B257" s="575" t="s">
        <v>29</v>
      </c>
      <c r="C257" s="24">
        <v>45772</v>
      </c>
      <c r="D257" s="577" t="s">
        <v>900</v>
      </c>
      <c r="E257" s="24">
        <v>45708</v>
      </c>
      <c r="F257" s="577" t="s">
        <v>1010</v>
      </c>
      <c r="G257" s="583" t="s">
        <v>621</v>
      </c>
      <c r="H257" s="579">
        <v>82</v>
      </c>
      <c r="I257" s="584" t="s">
        <v>180</v>
      </c>
      <c r="J257" s="579" t="s">
        <v>31</v>
      </c>
      <c r="K257" s="381">
        <v>45698</v>
      </c>
      <c r="L257" s="386" t="s">
        <v>120</v>
      </c>
      <c r="M257" s="580">
        <v>71979</v>
      </c>
      <c r="N257" s="558"/>
      <c r="O257" s="558"/>
      <c r="P257" s="1021" t="s">
        <v>120</v>
      </c>
      <c r="Q257" s="585" t="s">
        <v>39</v>
      </c>
      <c r="R257" s="363">
        <v>45694</v>
      </c>
      <c r="S257" s="9">
        <v>5628</v>
      </c>
      <c r="T257" s="382">
        <v>3927</v>
      </c>
      <c r="U257" s="29">
        <f>IFERROR(Table5[[#This Row],[Actual Redline Completed Footage UG]]/Table5[[#This Row],[Footage UG]], 0)</f>
        <v>0.69776119402985071</v>
      </c>
      <c r="V257" s="505">
        <v>45742</v>
      </c>
      <c r="W257" s="365">
        <v>1</v>
      </c>
      <c r="X257" s="365">
        <v>1</v>
      </c>
      <c r="Y257" s="365">
        <v>1</v>
      </c>
      <c r="Z257" s="388">
        <v>45901</v>
      </c>
      <c r="AA257" s="388">
        <v>45901</v>
      </c>
      <c r="AB257" s="135"/>
    </row>
    <row r="258" spans="1:31" ht="39.75" customHeight="1">
      <c r="A258" s="958" t="s">
        <v>649</v>
      </c>
      <c r="B258" s="302" t="s">
        <v>29</v>
      </c>
      <c r="C258" s="19">
        <v>45742</v>
      </c>
      <c r="D258" s="690" t="s">
        <v>1030</v>
      </c>
      <c r="E258" s="305">
        <v>45680</v>
      </c>
      <c r="F258" s="18" t="s">
        <v>7</v>
      </c>
      <c r="G258" s="441" t="s">
        <v>650</v>
      </c>
      <c r="H258" s="20">
        <v>79</v>
      </c>
      <c r="I258" s="1254" t="s">
        <v>894</v>
      </c>
      <c r="J258" s="641" t="s">
        <v>31</v>
      </c>
      <c r="K258" s="298" t="s">
        <v>39</v>
      </c>
      <c r="L258" s="304" t="s">
        <v>120</v>
      </c>
      <c r="M258" s="948">
        <v>64790.5</v>
      </c>
      <c r="N258" s="1022"/>
      <c r="O258" s="1022"/>
      <c r="P258" s="304" t="s">
        <v>120</v>
      </c>
      <c r="Q258" s="817" t="s">
        <v>39</v>
      </c>
      <c r="R258" s="21">
        <v>45675</v>
      </c>
      <c r="S258" s="5">
        <v>4975</v>
      </c>
      <c r="T258" s="612">
        <v>4975</v>
      </c>
      <c r="U258" s="3">
        <f>IFERROR($T258/$S258, 0)</f>
        <v>1</v>
      </c>
      <c r="V258" s="129">
        <v>45680</v>
      </c>
      <c r="W258" s="280">
        <v>0</v>
      </c>
      <c r="X258" s="280">
        <v>0</v>
      </c>
      <c r="Y258" s="1196">
        <v>0</v>
      </c>
      <c r="Z258" s="373" t="s">
        <v>942</v>
      </c>
      <c r="AA258" s="373" t="s">
        <v>942</v>
      </c>
      <c r="AB258" s="27" t="s">
        <v>1264</v>
      </c>
    </row>
    <row r="259" spans="1:31" ht="39.75" customHeight="1">
      <c r="A259" s="660" t="s">
        <v>1265</v>
      </c>
      <c r="B259" s="359" t="s">
        <v>29</v>
      </c>
      <c r="C259" s="360">
        <v>45960</v>
      </c>
      <c r="D259" s="358" t="s">
        <v>53</v>
      </c>
      <c r="E259" s="360">
        <v>45927</v>
      </c>
      <c r="F259" s="358" t="s">
        <v>1266</v>
      </c>
      <c r="G259" s="361" t="s">
        <v>1267</v>
      </c>
      <c r="H259" s="362">
        <v>86</v>
      </c>
      <c r="I259" s="1154" t="s">
        <v>180</v>
      </c>
      <c r="J259" s="362" t="s">
        <v>31</v>
      </c>
      <c r="K259" s="360">
        <v>45917</v>
      </c>
      <c r="L259" s="362" t="s">
        <v>120</v>
      </c>
      <c r="M259" s="651">
        <v>45500</v>
      </c>
      <c r="N259" s="415"/>
      <c r="O259" s="415"/>
      <c r="P259" s="362" t="s">
        <v>120</v>
      </c>
      <c r="Q259" s="565" t="s">
        <v>39</v>
      </c>
      <c r="R259" s="363">
        <v>45917</v>
      </c>
      <c r="S259" s="364">
        <v>3242</v>
      </c>
      <c r="T259" s="382">
        <v>3228</v>
      </c>
      <c r="U259" s="1166">
        <f>IFERROR($T259/$S259, 0)</f>
        <v>0.99568167797655771</v>
      </c>
      <c r="V259" s="505">
        <v>45930</v>
      </c>
      <c r="W259" s="280">
        <v>0</v>
      </c>
      <c r="X259" s="280">
        <v>0</v>
      </c>
      <c r="Y259" s="333">
        <v>0</v>
      </c>
      <c r="Z259" s="363">
        <v>45958</v>
      </c>
      <c r="AA259" s="363">
        <v>45958</v>
      </c>
      <c r="AB259" s="1255"/>
    </row>
    <row r="260" spans="1:31" ht="39.75" customHeight="1">
      <c r="A260" s="961" t="s">
        <v>1268</v>
      </c>
      <c r="B260" s="575" t="s">
        <v>29</v>
      </c>
      <c r="C260" s="608">
        <v>45991</v>
      </c>
      <c r="D260" s="691" t="s">
        <v>51</v>
      </c>
      <c r="E260" s="24">
        <v>45743</v>
      </c>
      <c r="F260" s="576" t="s">
        <v>7</v>
      </c>
      <c r="G260" s="578" t="s">
        <v>654</v>
      </c>
      <c r="H260" s="579">
        <v>69</v>
      </c>
      <c r="I260" s="1154" t="s">
        <v>180</v>
      </c>
      <c r="J260" s="362" t="s">
        <v>31</v>
      </c>
      <c r="K260" s="19">
        <v>45741</v>
      </c>
      <c r="L260" s="300" t="s">
        <v>120</v>
      </c>
      <c r="M260" s="936">
        <v>67734.5</v>
      </c>
      <c r="N260" s="967"/>
      <c r="O260" s="967"/>
      <c r="P260" s="300" t="s">
        <v>120</v>
      </c>
      <c r="Q260" s="817" t="s">
        <v>39</v>
      </c>
      <c r="R260" s="21">
        <v>45744</v>
      </c>
      <c r="S260" s="5">
        <v>4822</v>
      </c>
      <c r="T260" s="818">
        <v>4993</v>
      </c>
      <c r="U260" s="3">
        <f>IFERROR(Table5[[#This Row],[Actual Redline Completed Footage UG]]/Table5[[#This Row],[Footage UG]], 0)</f>
        <v>1.035462463708005</v>
      </c>
      <c r="V260" s="21">
        <v>45784</v>
      </c>
      <c r="W260" s="280">
        <v>0</v>
      </c>
      <c r="X260" s="280">
        <v>0</v>
      </c>
      <c r="Y260" s="1155">
        <v>0</v>
      </c>
      <c r="Z260" s="373" t="s">
        <v>942</v>
      </c>
      <c r="AA260" s="373" t="s">
        <v>942</v>
      </c>
      <c r="AB260" s="27" t="s">
        <v>1269</v>
      </c>
    </row>
    <row r="261" spans="1:31" ht="39.75" customHeight="1">
      <c r="A261" s="835" t="s">
        <v>1270</v>
      </c>
      <c r="B261" s="359" t="s">
        <v>29</v>
      </c>
      <c r="C261" s="704">
        <v>46008</v>
      </c>
      <c r="D261" s="704" t="s">
        <v>857</v>
      </c>
      <c r="E261" s="715">
        <v>45743</v>
      </c>
      <c r="F261" s="716" t="s">
        <v>7</v>
      </c>
      <c r="G261" s="716" t="s">
        <v>1271</v>
      </c>
      <c r="H261" s="717">
        <v>54</v>
      </c>
      <c r="I261" s="1154" t="s">
        <v>180</v>
      </c>
      <c r="J261" s="706" t="s">
        <v>31</v>
      </c>
      <c r="K261" s="715">
        <v>45741</v>
      </c>
      <c r="L261" s="706" t="s">
        <v>120</v>
      </c>
      <c r="M261" s="942">
        <v>45215.5</v>
      </c>
      <c r="N261" s="558"/>
      <c r="O261" s="1013"/>
      <c r="P261" s="706" t="s">
        <v>120</v>
      </c>
      <c r="Q261" s="943" t="s">
        <v>39</v>
      </c>
      <c r="R261" s="720">
        <v>45744</v>
      </c>
      <c r="S261" s="728">
        <v>3796</v>
      </c>
      <c r="T261" s="838">
        <v>3772</v>
      </c>
      <c r="U261" s="3">
        <f>IFERROR(Table5[[#This Row],[Actual Redline Completed Footage UG]]/Table5[[#This Row],[Footage UG]], 0)</f>
        <v>0.9936775553213909</v>
      </c>
      <c r="V261" s="722">
        <v>45996</v>
      </c>
      <c r="W261" s="712">
        <v>0</v>
      </c>
      <c r="X261" s="712">
        <v>0</v>
      </c>
      <c r="Y261" s="1155">
        <v>0</v>
      </c>
      <c r="Z261" s="373" t="s">
        <v>942</v>
      </c>
      <c r="AA261" s="373" t="s">
        <v>942</v>
      </c>
      <c r="AB261" s="1197" t="s">
        <v>1272</v>
      </c>
    </row>
    <row r="262" spans="1:31" ht="39.75" customHeight="1">
      <c r="A262" s="961" t="s">
        <v>659</v>
      </c>
      <c r="B262" s="575" t="s">
        <v>29</v>
      </c>
      <c r="C262" s="608">
        <v>45991</v>
      </c>
      <c r="D262" s="682" t="s">
        <v>1273</v>
      </c>
      <c r="E262" s="577">
        <v>45735</v>
      </c>
      <c r="F262" s="576" t="s">
        <v>7</v>
      </c>
      <c r="G262" s="578" t="s">
        <v>660</v>
      </c>
      <c r="H262" s="579">
        <v>70</v>
      </c>
      <c r="I262" s="1154" t="s">
        <v>180</v>
      </c>
      <c r="J262" s="369" t="s">
        <v>31</v>
      </c>
      <c r="K262" s="299">
        <v>45716</v>
      </c>
      <c r="L262" s="20" t="s">
        <v>120</v>
      </c>
      <c r="M262" s="948">
        <v>56262.5</v>
      </c>
      <c r="N262" s="558"/>
      <c r="O262" s="558"/>
      <c r="P262" s="20" t="s">
        <v>120</v>
      </c>
      <c r="Q262" s="817" t="s">
        <v>39</v>
      </c>
      <c r="R262" s="21">
        <v>45744</v>
      </c>
      <c r="S262" s="5">
        <v>4870</v>
      </c>
      <c r="T262" s="818">
        <v>4921</v>
      </c>
      <c r="U262" s="3">
        <f>IFERROR(Table5[[#This Row],[Actual Redline Completed Footage UG]]/Table5[[#This Row],[Footage UG]], 0)</f>
        <v>1.0104722792607803</v>
      </c>
      <c r="V262" s="21">
        <v>45754</v>
      </c>
      <c r="W262" s="365">
        <v>1</v>
      </c>
      <c r="X262" s="365">
        <v>1</v>
      </c>
      <c r="Y262" s="365">
        <v>1</v>
      </c>
      <c r="Z262" s="373" t="s">
        <v>942</v>
      </c>
      <c r="AA262" s="373" t="s">
        <v>942</v>
      </c>
      <c r="AB262" s="38" t="s">
        <v>1274</v>
      </c>
    </row>
    <row r="263" spans="1:31" ht="39.75" customHeight="1">
      <c r="A263" s="563" t="s">
        <v>1275</v>
      </c>
      <c r="B263" s="359" t="s">
        <v>29</v>
      </c>
      <c r="C263" s="360">
        <v>45991</v>
      </c>
      <c r="D263" s="360" t="s">
        <v>51</v>
      </c>
      <c r="E263" s="367">
        <v>45743</v>
      </c>
      <c r="F263" s="366" t="s">
        <v>7</v>
      </c>
      <c r="G263" s="368" t="s">
        <v>668</v>
      </c>
      <c r="H263" s="369">
        <v>70</v>
      </c>
      <c r="I263" s="1154" t="s">
        <v>180</v>
      </c>
      <c r="J263" s="362" t="s">
        <v>31</v>
      </c>
      <c r="K263" s="367">
        <v>45741</v>
      </c>
      <c r="L263" s="362" t="s">
        <v>120</v>
      </c>
      <c r="M263" s="581">
        <v>67735.5</v>
      </c>
      <c r="N263" s="558"/>
      <c r="O263" s="1013"/>
      <c r="P263" s="362" t="s">
        <v>120</v>
      </c>
      <c r="Q263" s="565" t="s">
        <v>39</v>
      </c>
      <c r="R263" s="370">
        <v>45779</v>
      </c>
      <c r="S263" s="9">
        <v>6152</v>
      </c>
      <c r="T263" s="382">
        <v>6020</v>
      </c>
      <c r="U263" s="3">
        <v>0.98</v>
      </c>
      <c r="V263" s="505">
        <v>45792</v>
      </c>
      <c r="W263" s="365">
        <v>1</v>
      </c>
      <c r="X263" s="365">
        <v>1</v>
      </c>
      <c r="Y263" s="365">
        <v>1</v>
      </c>
      <c r="Z263" s="373" t="s">
        <v>942</v>
      </c>
      <c r="AA263" s="373" t="s">
        <v>942</v>
      </c>
      <c r="AB263" s="278" t="s">
        <v>1276</v>
      </c>
    </row>
    <row r="264" spans="1:31" ht="39.75" customHeight="1">
      <c r="A264" s="650" t="s">
        <v>683</v>
      </c>
      <c r="B264" s="359" t="s">
        <v>29</v>
      </c>
      <c r="C264" s="367">
        <v>45742</v>
      </c>
      <c r="D264" s="366" t="s">
        <v>900</v>
      </c>
      <c r="E264" s="367">
        <v>45708</v>
      </c>
      <c r="F264" s="345" t="s">
        <v>1010</v>
      </c>
      <c r="G264" s="368" t="s">
        <v>684</v>
      </c>
      <c r="H264" s="369">
        <v>0</v>
      </c>
      <c r="I264" s="362" t="s">
        <v>39</v>
      </c>
      <c r="J264" s="369" t="s">
        <v>31</v>
      </c>
      <c r="K264" s="367">
        <v>45712</v>
      </c>
      <c r="L264" s="369" t="s">
        <v>120</v>
      </c>
      <c r="M264" s="581">
        <v>14262</v>
      </c>
      <c r="N264" s="558"/>
      <c r="O264" s="1013"/>
      <c r="P264" s="369" t="s">
        <v>120</v>
      </c>
      <c r="Q264" s="565" t="s">
        <v>39</v>
      </c>
      <c r="R264" s="370">
        <v>45712</v>
      </c>
      <c r="S264" s="378">
        <v>826</v>
      </c>
      <c r="T264" s="387">
        <v>810</v>
      </c>
      <c r="U264" s="29">
        <f>IFERROR(Table5[[#This Row],[Actual Redline Completed Footage UG]]/Table5[[#This Row],[Footage UG]], 0)</f>
        <v>0.98062953995157387</v>
      </c>
      <c r="V264" s="505">
        <v>45741</v>
      </c>
      <c r="W264" s="280">
        <v>1</v>
      </c>
      <c r="X264" s="280">
        <v>1</v>
      </c>
      <c r="Y264" s="280">
        <v>1</v>
      </c>
      <c r="Z264" s="370">
        <v>45867</v>
      </c>
      <c r="AA264" s="370">
        <v>45867</v>
      </c>
      <c r="AB264" s="135"/>
      <c r="AC264" s="1034"/>
    </row>
    <row r="265" spans="1:31" ht="39.75" customHeight="1">
      <c r="A265" s="573" t="s">
        <v>696</v>
      </c>
      <c r="B265" s="575" t="s">
        <v>29</v>
      </c>
      <c r="C265" s="24">
        <v>45742</v>
      </c>
      <c r="D265" s="576" t="s">
        <v>1044</v>
      </c>
      <c r="E265" s="24">
        <v>45708</v>
      </c>
      <c r="F265" s="577" t="s">
        <v>56</v>
      </c>
      <c r="G265" s="578" t="s">
        <v>697</v>
      </c>
      <c r="H265" s="579">
        <v>0</v>
      </c>
      <c r="I265" s="579" t="s">
        <v>180</v>
      </c>
      <c r="J265" s="579" t="s">
        <v>31</v>
      </c>
      <c r="K265" s="367">
        <v>45714</v>
      </c>
      <c r="L265" s="369" t="s">
        <v>120</v>
      </c>
      <c r="M265" s="581">
        <v>93462.85</v>
      </c>
      <c r="N265" s="582"/>
      <c r="O265" s="1013"/>
      <c r="P265" s="369" t="s">
        <v>120</v>
      </c>
      <c r="Q265" s="565" t="s">
        <v>39</v>
      </c>
      <c r="R265" s="388">
        <v>45709</v>
      </c>
      <c r="S265" s="378">
        <v>7497</v>
      </c>
      <c r="T265" s="387">
        <v>7251</v>
      </c>
      <c r="U265" s="29">
        <f>IFERROR(Table5[[#This Row],[Actual Redline Completed Footage UG]]/Table5[[#This Row],[Footage UG]], 0)</f>
        <v>0.96718687474989995</v>
      </c>
      <c r="V265" s="505">
        <v>45728</v>
      </c>
      <c r="W265" s="365">
        <v>1</v>
      </c>
      <c r="X265" s="365">
        <v>1</v>
      </c>
      <c r="Y265" s="365">
        <v>1</v>
      </c>
      <c r="Z265" s="370">
        <v>45916</v>
      </c>
      <c r="AA265" s="370">
        <v>45916</v>
      </c>
      <c r="AB265" s="135"/>
      <c r="AC265" s="1033"/>
      <c r="AD265" s="1027"/>
      <c r="AE265" s="1028"/>
    </row>
    <row r="266" spans="1:31" ht="39.75" customHeight="1">
      <c r="A266" s="573" t="s">
        <v>706</v>
      </c>
      <c r="B266" s="575" t="s">
        <v>29</v>
      </c>
      <c r="C266" s="24">
        <v>45924</v>
      </c>
      <c r="D266" s="577" t="s">
        <v>57</v>
      </c>
      <c r="E266" s="24">
        <v>45772</v>
      </c>
      <c r="F266" s="576" t="s">
        <v>7</v>
      </c>
      <c r="G266" s="576" t="s">
        <v>707</v>
      </c>
      <c r="H266" s="579">
        <v>0</v>
      </c>
      <c r="I266" s="579" t="s">
        <v>180</v>
      </c>
      <c r="J266" s="579" t="s">
        <v>31</v>
      </c>
      <c r="K266" s="366" t="s">
        <v>527</v>
      </c>
      <c r="L266" s="362" t="s">
        <v>120</v>
      </c>
      <c r="M266" s="651">
        <v>4397.6499999999996</v>
      </c>
      <c r="N266" s="582"/>
      <c r="O266" s="1013"/>
      <c r="P266" s="362" t="s">
        <v>120</v>
      </c>
      <c r="Q266" s="565" t="s">
        <v>39</v>
      </c>
      <c r="R266" s="363">
        <v>45852</v>
      </c>
      <c r="S266" s="364">
        <v>129</v>
      </c>
      <c r="T266" s="659">
        <v>129</v>
      </c>
      <c r="U266" s="79">
        <v>1</v>
      </c>
      <c r="V266" s="505">
        <v>45856</v>
      </c>
      <c r="W266" s="280">
        <v>0</v>
      </c>
      <c r="X266" s="280">
        <v>0</v>
      </c>
      <c r="Y266" s="1155">
        <v>0</v>
      </c>
      <c r="Z266" s="370">
        <v>45972</v>
      </c>
      <c r="AA266" s="370">
        <v>45972</v>
      </c>
      <c r="AB266" s="330" t="s">
        <v>1277</v>
      </c>
      <c r="AC266" s="342"/>
      <c r="AD266" s="823"/>
      <c r="AE266" s="1025"/>
    </row>
    <row r="267" spans="1:31" ht="39.75" customHeight="1">
      <c r="A267" s="961" t="s">
        <v>1278</v>
      </c>
      <c r="B267" s="359" t="s">
        <v>29</v>
      </c>
      <c r="C267" s="608">
        <v>46008</v>
      </c>
      <c r="D267" s="1256" t="s">
        <v>1279</v>
      </c>
      <c r="E267" s="24">
        <v>45938</v>
      </c>
      <c r="F267" s="366" t="s">
        <v>7</v>
      </c>
      <c r="G267" s="1251"/>
      <c r="H267" s="579">
        <v>193</v>
      </c>
      <c r="I267" s="1154" t="s">
        <v>180</v>
      </c>
      <c r="J267" s="362" t="s">
        <v>37</v>
      </c>
      <c r="K267" s="345">
        <v>46303</v>
      </c>
      <c r="L267" s="600" t="s">
        <v>120</v>
      </c>
      <c r="M267" s="948">
        <v>86136</v>
      </c>
      <c r="N267" s="558"/>
      <c r="O267" s="1013"/>
      <c r="P267" s="600" t="s">
        <v>120</v>
      </c>
      <c r="Q267" s="658" t="s">
        <v>39</v>
      </c>
      <c r="R267" s="21">
        <v>45938</v>
      </c>
      <c r="S267" s="378">
        <v>7655</v>
      </c>
      <c r="T267" s="387">
        <v>8528</v>
      </c>
      <c r="U267" s="256">
        <v>1.1100000000000001</v>
      </c>
      <c r="V267" s="21">
        <v>45943</v>
      </c>
      <c r="W267" s="26">
        <v>1</v>
      </c>
      <c r="X267" s="26">
        <v>1</v>
      </c>
      <c r="Y267" s="365">
        <v>1</v>
      </c>
      <c r="Z267" s="373" t="s">
        <v>942</v>
      </c>
      <c r="AA267" s="373" t="s">
        <v>942</v>
      </c>
      <c r="AB267" s="107"/>
      <c r="AC267" s="342"/>
      <c r="AD267" s="823"/>
      <c r="AE267" s="1025"/>
    </row>
    <row r="268" spans="1:31" ht="39.75" customHeight="1">
      <c r="A268" s="660" t="s">
        <v>1280</v>
      </c>
      <c r="B268" s="575" t="s">
        <v>29</v>
      </c>
      <c r="C268" s="608">
        <v>46008</v>
      </c>
      <c r="D268" s="691" t="s">
        <v>1281</v>
      </c>
      <c r="E268" s="24">
        <v>45952</v>
      </c>
      <c r="F268" s="366" t="s">
        <v>7</v>
      </c>
      <c r="G268" s="578"/>
      <c r="H268" s="579">
        <v>139</v>
      </c>
      <c r="I268" s="1154" t="s">
        <v>180</v>
      </c>
      <c r="J268" s="362" t="s">
        <v>37</v>
      </c>
      <c r="K268" s="24" t="s">
        <v>527</v>
      </c>
      <c r="L268" s="641" t="s">
        <v>120</v>
      </c>
      <c r="M268" s="948">
        <v>42766.5</v>
      </c>
      <c r="N268" s="558"/>
      <c r="O268" s="558"/>
      <c r="P268" s="20" t="s">
        <v>120</v>
      </c>
      <c r="Q268" s="817" t="s">
        <v>39</v>
      </c>
      <c r="R268" s="21">
        <v>45939</v>
      </c>
      <c r="S268" s="5">
        <v>6699</v>
      </c>
      <c r="T268" s="818">
        <v>7175</v>
      </c>
      <c r="U268" s="1166">
        <f>IFERROR($T268/$S268, 0)</f>
        <v>1.0710553814002091</v>
      </c>
      <c r="V268" s="21">
        <v>45954</v>
      </c>
      <c r="W268" s="466">
        <v>1</v>
      </c>
      <c r="X268" s="466">
        <v>1</v>
      </c>
      <c r="Y268" s="365">
        <v>1</v>
      </c>
      <c r="Z268" s="373" t="s">
        <v>942</v>
      </c>
      <c r="AA268" s="373" t="s">
        <v>942</v>
      </c>
      <c r="AB268" s="1029"/>
      <c r="AC268" s="342"/>
      <c r="AD268" s="823"/>
      <c r="AE268" s="1025"/>
    </row>
    <row r="269" spans="1:31" ht="39.75" customHeight="1">
      <c r="A269" s="660" t="s">
        <v>1282</v>
      </c>
      <c r="B269" s="359" t="s">
        <v>29</v>
      </c>
      <c r="C269" s="704">
        <v>46008</v>
      </c>
      <c r="D269" s="704" t="s">
        <v>1055</v>
      </c>
      <c r="E269" s="715">
        <v>45958</v>
      </c>
      <c r="F269" s="366" t="s">
        <v>7</v>
      </c>
      <c r="G269" s="716" t="s">
        <v>1283</v>
      </c>
      <c r="H269" s="717">
        <v>517</v>
      </c>
      <c r="I269" s="1154" t="s">
        <v>894</v>
      </c>
      <c r="J269" s="362" t="s">
        <v>37</v>
      </c>
      <c r="K269" s="715">
        <v>45964</v>
      </c>
      <c r="L269" s="717" t="s">
        <v>120</v>
      </c>
      <c r="M269" s="942">
        <v>215088</v>
      </c>
      <c r="N269" s="727"/>
      <c r="O269" s="727"/>
      <c r="P269" s="717" t="s">
        <v>120</v>
      </c>
      <c r="Q269" s="837" t="s">
        <v>39</v>
      </c>
      <c r="R269" s="720">
        <v>45960</v>
      </c>
      <c r="S269" s="721">
        <v>22238</v>
      </c>
      <c r="T269" s="838">
        <v>22321</v>
      </c>
      <c r="U269" s="383">
        <f>IFERROR($T269/$S269, 0)</f>
        <v>1.0037323500314776</v>
      </c>
      <c r="V269" s="720">
        <v>45965</v>
      </c>
      <c r="W269" s="280">
        <v>1</v>
      </c>
      <c r="X269" s="280">
        <v>1</v>
      </c>
      <c r="Y269" s="365">
        <v>1</v>
      </c>
      <c r="Z269" s="373" t="s">
        <v>942</v>
      </c>
      <c r="AA269" s="373" t="s">
        <v>942</v>
      </c>
      <c r="AB269" s="1030" t="s">
        <v>1284</v>
      </c>
      <c r="AC269" s="342"/>
      <c r="AD269" s="823"/>
      <c r="AE269" s="1025"/>
    </row>
    <row r="270" spans="1:31" ht="39.75" customHeight="1">
      <c r="A270" s="563" t="s">
        <v>1285</v>
      </c>
      <c r="B270" s="643" t="s">
        <v>1063</v>
      </c>
      <c r="C270" s="360">
        <v>46045</v>
      </c>
      <c r="D270" s="375" t="s">
        <v>57</v>
      </c>
      <c r="E270" s="360">
        <v>45959</v>
      </c>
      <c r="F270" s="358" t="s">
        <v>1066</v>
      </c>
      <c r="G270" s="361" t="s">
        <v>1286</v>
      </c>
      <c r="H270" s="683">
        <v>78</v>
      </c>
      <c r="I270" s="372" t="s">
        <v>180</v>
      </c>
      <c r="J270" s="369" t="s">
        <v>31</v>
      </c>
      <c r="K270" s="360">
        <v>45964</v>
      </c>
      <c r="L270" s="369" t="s">
        <v>120</v>
      </c>
      <c r="M270" s="980">
        <v>170</v>
      </c>
      <c r="N270" s="853"/>
      <c r="O270" s="727"/>
      <c r="P270" s="369" t="s">
        <v>120</v>
      </c>
      <c r="Q270" s="565" t="s">
        <v>39</v>
      </c>
      <c r="R270" s="363">
        <v>45964</v>
      </c>
      <c r="S270" s="687">
        <v>7522</v>
      </c>
      <c r="T270" s="382">
        <v>7522</v>
      </c>
      <c r="U270" s="3">
        <f>IFERROR(Table5[[#This Row],[Actual Redline Completed Footage UG]]/Table5[[#This Row],[Footage UG]], 0)</f>
        <v>1</v>
      </c>
      <c r="V270" s="500">
        <v>45964</v>
      </c>
      <c r="W270" s="280">
        <v>1</v>
      </c>
      <c r="X270" s="280">
        <v>1</v>
      </c>
      <c r="Y270" s="280">
        <v>1</v>
      </c>
      <c r="Z270" s="363">
        <v>45999</v>
      </c>
      <c r="AA270" s="373" t="s">
        <v>942</v>
      </c>
      <c r="AB270" s="830" t="s">
        <v>1287</v>
      </c>
      <c r="AC270" s="342"/>
      <c r="AD270" s="823"/>
      <c r="AE270" s="1025"/>
    </row>
    <row r="271" spans="1:31" ht="39.75" customHeight="1">
      <c r="A271" s="958" t="s">
        <v>1288</v>
      </c>
      <c r="B271" s="355" t="s">
        <v>1063</v>
      </c>
      <c r="C271" s="299">
        <v>46019</v>
      </c>
      <c r="D271" s="1257" t="s">
        <v>57</v>
      </c>
      <c r="E271" s="299">
        <v>45959</v>
      </c>
      <c r="F271" s="298" t="s">
        <v>1066</v>
      </c>
      <c r="G271" s="495" t="s">
        <v>1289</v>
      </c>
      <c r="H271" s="679">
        <v>89</v>
      </c>
      <c r="I271" s="1254" t="s">
        <v>180</v>
      </c>
      <c r="J271" s="641" t="s">
        <v>31</v>
      </c>
      <c r="K271" s="299">
        <v>45964</v>
      </c>
      <c r="L271" s="641" t="s">
        <v>120</v>
      </c>
      <c r="M271" s="816">
        <v>62937.05</v>
      </c>
      <c r="N271" s="558"/>
      <c r="O271" s="558"/>
      <c r="P271" s="20" t="s">
        <v>120</v>
      </c>
      <c r="Q271" s="817" t="s">
        <v>39</v>
      </c>
      <c r="R271" s="59">
        <v>45964</v>
      </c>
      <c r="S271" s="655">
        <v>8523</v>
      </c>
      <c r="T271" s="612">
        <v>8523</v>
      </c>
      <c r="U271" s="3">
        <f>IFERROR(Table5[[#This Row],[Actual Redline Completed Footage UG]]/Table5[[#This Row],[Footage UG]], 0)</f>
        <v>1</v>
      </c>
      <c r="V271" s="127">
        <v>45966</v>
      </c>
      <c r="W271" s="280">
        <v>1</v>
      </c>
      <c r="X271" s="280">
        <v>1</v>
      </c>
      <c r="Y271" s="280">
        <v>1</v>
      </c>
      <c r="Z271" s="59">
        <v>46002</v>
      </c>
      <c r="AA271" s="59">
        <v>46087</v>
      </c>
      <c r="AB271" s="1031" t="s">
        <v>1290</v>
      </c>
      <c r="AC271" s="342"/>
      <c r="AD271" s="823"/>
      <c r="AE271" s="1025"/>
    </row>
    <row r="272" spans="1:31" ht="39.75" customHeight="1">
      <c r="A272" s="947" t="s">
        <v>1291</v>
      </c>
      <c r="B272" s="355" t="s">
        <v>1063</v>
      </c>
      <c r="C272" s="299">
        <v>46052</v>
      </c>
      <c r="D272" s="1257" t="s">
        <v>57</v>
      </c>
      <c r="E272" s="767">
        <v>45959</v>
      </c>
      <c r="F272" s="768" t="s">
        <v>1066</v>
      </c>
      <c r="G272" s="768" t="s">
        <v>1292</v>
      </c>
      <c r="H272" s="779">
        <v>83</v>
      </c>
      <c r="I272" s="1254" t="s">
        <v>180</v>
      </c>
      <c r="J272" s="758" t="s">
        <v>31</v>
      </c>
      <c r="K272" s="767" t="s">
        <v>527</v>
      </c>
      <c r="L272" s="758" t="s">
        <v>120</v>
      </c>
      <c r="M272" s="984">
        <v>45545.15</v>
      </c>
      <c r="N272" s="558"/>
      <c r="O272" s="558"/>
      <c r="P272" s="773" t="s">
        <v>120</v>
      </c>
      <c r="Q272" s="861" t="s">
        <v>39</v>
      </c>
      <c r="R272" s="740">
        <v>45946</v>
      </c>
      <c r="S272" s="780">
        <v>4120</v>
      </c>
      <c r="T272" s="862">
        <v>4120</v>
      </c>
      <c r="U272" s="3">
        <f>IFERROR(Table5[[#This Row],[Actual Redline Completed Footage UG]]/Table5[[#This Row],[Footage UG]], 0)</f>
        <v>1</v>
      </c>
      <c r="V272" s="740">
        <v>45965</v>
      </c>
      <c r="W272" s="280">
        <v>1</v>
      </c>
      <c r="X272" s="280">
        <v>1</v>
      </c>
      <c r="Y272" s="280">
        <v>1</v>
      </c>
      <c r="Z272" s="373" t="s">
        <v>942</v>
      </c>
      <c r="AA272" s="373" t="s">
        <v>942</v>
      </c>
      <c r="AB272" s="1032" t="s">
        <v>1293</v>
      </c>
      <c r="AC272" s="342"/>
      <c r="AD272" s="823"/>
      <c r="AE272" s="1025"/>
    </row>
    <row r="273" spans="1:31" ht="39.75" customHeight="1">
      <c r="A273" s="573" t="s">
        <v>1294</v>
      </c>
      <c r="B273" s="786" t="s">
        <v>1063</v>
      </c>
      <c r="C273" s="24">
        <v>46045</v>
      </c>
      <c r="D273" s="577" t="s">
        <v>57</v>
      </c>
      <c r="E273" s="24"/>
      <c r="F273" s="576" t="s">
        <v>1066</v>
      </c>
      <c r="G273" s="578"/>
      <c r="H273" s="787">
        <v>85</v>
      </c>
      <c r="I273" s="584" t="s">
        <v>180</v>
      </c>
      <c r="J273" s="579" t="s">
        <v>31</v>
      </c>
      <c r="K273" s="367" t="s">
        <v>527</v>
      </c>
      <c r="L273" s="369" t="s">
        <v>120</v>
      </c>
      <c r="M273" s="815">
        <v>29180.45</v>
      </c>
      <c r="N273" s="582"/>
      <c r="O273" s="1013"/>
      <c r="P273" s="369" t="s">
        <v>120</v>
      </c>
      <c r="Q273" s="565" t="s">
        <v>39</v>
      </c>
      <c r="R273" s="59" t="s">
        <v>527</v>
      </c>
      <c r="S273" s="655">
        <v>6249</v>
      </c>
      <c r="T273" s="818">
        <v>6183</v>
      </c>
      <c r="U273" s="3">
        <f>IFERROR(Table5[[#This Row],[Actual Redline Completed Footage UG]]/Table5[[#This Row],[Footage UG]], 0)</f>
        <v>0.98943831012962069</v>
      </c>
      <c r="V273" s="500">
        <v>45964</v>
      </c>
      <c r="W273" s="280">
        <v>1</v>
      </c>
      <c r="X273" s="280">
        <v>1</v>
      </c>
      <c r="Y273" s="280">
        <v>1</v>
      </c>
      <c r="Z273" s="59">
        <v>46002</v>
      </c>
      <c r="AA273" s="373" t="s">
        <v>942</v>
      </c>
      <c r="AB273" s="1143" t="s">
        <v>1295</v>
      </c>
      <c r="AC273" s="342"/>
      <c r="AD273" s="823"/>
      <c r="AE273" s="1025"/>
    </row>
    <row r="274" spans="1:31" ht="39.75" customHeight="1">
      <c r="A274" s="947" t="s">
        <v>1296</v>
      </c>
      <c r="B274" s="355" t="s">
        <v>1063</v>
      </c>
      <c r="C274" s="299">
        <v>46052</v>
      </c>
      <c r="D274" s="1257" t="s">
        <v>57</v>
      </c>
      <c r="E274" s="767">
        <v>45993</v>
      </c>
      <c r="F274" s="768" t="s">
        <v>883</v>
      </c>
      <c r="G274" s="768" t="s">
        <v>1297</v>
      </c>
      <c r="H274" s="779">
        <v>89</v>
      </c>
      <c r="I274" s="1254" t="s">
        <v>180</v>
      </c>
      <c r="J274" s="758" t="s">
        <v>31</v>
      </c>
      <c r="K274" s="767">
        <v>45993</v>
      </c>
      <c r="L274" s="758" t="s">
        <v>120</v>
      </c>
      <c r="M274" s="984">
        <v>93349.5</v>
      </c>
      <c r="N274" s="1056"/>
      <c r="O274" s="558"/>
      <c r="P274" s="773" t="s">
        <v>120</v>
      </c>
      <c r="Q274" s="973" t="s">
        <v>39</v>
      </c>
      <c r="R274" s="740">
        <v>45993</v>
      </c>
      <c r="S274" s="780">
        <v>7828</v>
      </c>
      <c r="T274" s="862">
        <v>7828</v>
      </c>
      <c r="U274" s="3">
        <f>IFERROR(Table5[[#This Row],[Actual Redline Completed Footage UG]]/Table5[[#This Row],[Footage UG]], 0)</f>
        <v>1</v>
      </c>
      <c r="V274" s="740">
        <v>45994</v>
      </c>
      <c r="W274" s="280">
        <v>1</v>
      </c>
      <c r="X274" s="762">
        <v>1</v>
      </c>
      <c r="Y274" s="280">
        <v>1</v>
      </c>
      <c r="Z274" s="740">
        <v>46048</v>
      </c>
      <c r="AA274" s="373" t="s">
        <v>942</v>
      </c>
      <c r="AB274" s="1032" t="s">
        <v>1298</v>
      </c>
      <c r="AC274" s="342"/>
      <c r="AD274" s="823"/>
      <c r="AE274" s="1025"/>
    </row>
    <row r="275" spans="1:31" ht="39.75" customHeight="1">
      <c r="A275" s="958" t="s">
        <v>1299</v>
      </c>
      <c r="B275" s="355" t="s">
        <v>1063</v>
      </c>
      <c r="C275" s="299">
        <v>46045</v>
      </c>
      <c r="D275" s="1257" t="s">
        <v>57</v>
      </c>
      <c r="E275" s="299">
        <v>45959</v>
      </c>
      <c r="F275" s="298" t="s">
        <v>883</v>
      </c>
      <c r="G275" s="495"/>
      <c r="H275" s="300">
        <v>89</v>
      </c>
      <c r="I275" s="1254" t="s">
        <v>180</v>
      </c>
      <c r="J275" s="641" t="s">
        <v>31</v>
      </c>
      <c r="K275" s="19">
        <v>45964</v>
      </c>
      <c r="L275" s="20" t="s">
        <v>120</v>
      </c>
      <c r="M275" s="936">
        <v>84750.5</v>
      </c>
      <c r="N275" s="558"/>
      <c r="O275" s="558"/>
      <c r="P275" s="20" t="s">
        <v>120</v>
      </c>
      <c r="Q275" s="817" t="s">
        <v>39</v>
      </c>
      <c r="R275" s="21">
        <v>45964</v>
      </c>
      <c r="S275" s="44">
        <v>6935</v>
      </c>
      <c r="T275" s="818">
        <v>6935</v>
      </c>
      <c r="U275" s="3">
        <f>IFERROR(Table5[[#This Row],[Actual Redline Completed Footage UG]]/Table5[[#This Row],[Footage UG]], 0)</f>
        <v>1</v>
      </c>
      <c r="V275" s="59">
        <v>45973</v>
      </c>
      <c r="W275" s="280">
        <v>1</v>
      </c>
      <c r="X275" s="280">
        <v>1</v>
      </c>
      <c r="Y275" s="280">
        <v>1</v>
      </c>
      <c r="Z275" s="59">
        <v>46034</v>
      </c>
      <c r="AA275" s="373" t="s">
        <v>942</v>
      </c>
      <c r="AB275" s="1031" t="s">
        <v>1300</v>
      </c>
      <c r="AC275" s="342"/>
      <c r="AD275" s="823"/>
      <c r="AE275" s="1025"/>
    </row>
    <row r="276" spans="1:31" ht="39.75" customHeight="1">
      <c r="A276" s="958" t="s">
        <v>1301</v>
      </c>
      <c r="B276" s="355" t="s">
        <v>1063</v>
      </c>
      <c r="C276" s="299">
        <v>46021</v>
      </c>
      <c r="D276" s="1257" t="s">
        <v>57</v>
      </c>
      <c r="E276" s="299">
        <v>45959</v>
      </c>
      <c r="F276" s="298" t="s">
        <v>883</v>
      </c>
      <c r="G276" s="495" t="s">
        <v>1302</v>
      </c>
      <c r="H276" s="300">
        <v>89</v>
      </c>
      <c r="I276" s="1254" t="s">
        <v>180</v>
      </c>
      <c r="J276" s="641" t="s">
        <v>31</v>
      </c>
      <c r="K276" s="19">
        <v>45961</v>
      </c>
      <c r="L276" s="641" t="s">
        <v>120</v>
      </c>
      <c r="M276" s="936">
        <v>83615</v>
      </c>
      <c r="N276" s="558"/>
      <c r="O276" s="558"/>
      <c r="P276" s="20" t="s">
        <v>120</v>
      </c>
      <c r="Q276" s="817" t="s">
        <v>39</v>
      </c>
      <c r="R276" s="21">
        <v>45961</v>
      </c>
      <c r="S276" s="44">
        <v>7010</v>
      </c>
      <c r="T276" s="818">
        <v>6748</v>
      </c>
      <c r="U276" s="3">
        <f>IFERROR(Table5[[#This Row],[Actual Redline Completed Footage UG]]/Table5[[#This Row],[Footage UG]], 0)</f>
        <v>0.96262482168330954</v>
      </c>
      <c r="V276" s="59">
        <v>45986</v>
      </c>
      <c r="W276" s="280">
        <v>1</v>
      </c>
      <c r="X276" s="280">
        <v>1</v>
      </c>
      <c r="Y276" s="280">
        <v>1</v>
      </c>
      <c r="Z276" s="740">
        <v>46048</v>
      </c>
      <c r="AA276" s="373" t="s">
        <v>942</v>
      </c>
      <c r="AB276" s="1031" t="s">
        <v>1303</v>
      </c>
      <c r="AC276" s="342"/>
      <c r="AD276" s="823"/>
      <c r="AE276" s="1025"/>
    </row>
    <row r="277" spans="1:31" ht="39.75" customHeight="1">
      <c r="A277" s="947" t="s">
        <v>1304</v>
      </c>
      <c r="B277" s="355" t="s">
        <v>1063</v>
      </c>
      <c r="C277" s="767">
        <v>46021</v>
      </c>
      <c r="D277" s="1257" t="s">
        <v>57</v>
      </c>
      <c r="E277" s="767">
        <v>45959</v>
      </c>
      <c r="F277" s="768" t="s">
        <v>883</v>
      </c>
      <c r="G277" s="768" t="s">
        <v>1305</v>
      </c>
      <c r="H277" s="769">
        <v>85</v>
      </c>
      <c r="I277" s="1254" t="s">
        <v>180</v>
      </c>
      <c r="J277" s="758" t="s">
        <v>31</v>
      </c>
      <c r="K277" s="771">
        <v>45964</v>
      </c>
      <c r="L277" s="758" t="s">
        <v>120</v>
      </c>
      <c r="M277" s="860">
        <v>84770</v>
      </c>
      <c r="N277" s="558"/>
      <c r="O277" s="558"/>
      <c r="P277" s="773" t="s">
        <v>120</v>
      </c>
      <c r="Q277" s="861" t="s">
        <v>39</v>
      </c>
      <c r="R277" s="781">
        <v>45964</v>
      </c>
      <c r="S277" s="748">
        <v>6965</v>
      </c>
      <c r="T277" s="862">
        <v>6758</v>
      </c>
      <c r="U277" s="3">
        <f>IFERROR(Table5[[#This Row],[Actual Redline Completed Footage UG]]/Table5[[#This Row],[Footage UG]], 0)</f>
        <v>0.97027997128499643</v>
      </c>
      <c r="V277" s="740">
        <v>45999</v>
      </c>
      <c r="W277" s="280">
        <v>1</v>
      </c>
      <c r="X277" s="280">
        <v>1</v>
      </c>
      <c r="Y277" s="280">
        <v>1</v>
      </c>
      <c r="Z277" s="740">
        <v>46048</v>
      </c>
      <c r="AA277" s="373" t="s">
        <v>942</v>
      </c>
      <c r="AB277" s="1031" t="s">
        <v>1306</v>
      </c>
      <c r="AC277" s="342"/>
      <c r="AD277" s="823"/>
      <c r="AE277" s="1025"/>
    </row>
    <row r="278" spans="1:31" ht="39.75" customHeight="1">
      <c r="A278" s="947" t="s">
        <v>1307</v>
      </c>
      <c r="B278" s="355" t="s">
        <v>1063</v>
      </c>
      <c r="C278" s="767">
        <v>46052</v>
      </c>
      <c r="D278" s="1257" t="s">
        <v>57</v>
      </c>
      <c r="E278" s="767">
        <v>45987</v>
      </c>
      <c r="F278" s="768" t="s">
        <v>883</v>
      </c>
      <c r="G278" s="768" t="s">
        <v>1308</v>
      </c>
      <c r="H278" s="769">
        <v>85</v>
      </c>
      <c r="I278" s="1254" t="s">
        <v>180</v>
      </c>
      <c r="J278" s="758" t="s">
        <v>31</v>
      </c>
      <c r="K278" s="771">
        <v>45987</v>
      </c>
      <c r="L278" s="758" t="s">
        <v>120</v>
      </c>
      <c r="M278" s="860">
        <v>84092.5</v>
      </c>
      <c r="N278" s="1056"/>
      <c r="O278" s="558"/>
      <c r="P278" s="773" t="s">
        <v>120</v>
      </c>
      <c r="Q278" s="973" t="s">
        <v>39</v>
      </c>
      <c r="R278" s="781">
        <v>45987</v>
      </c>
      <c r="S278" s="748">
        <v>6897</v>
      </c>
      <c r="T278" s="862">
        <v>6897</v>
      </c>
      <c r="U278" s="3">
        <f>IFERROR(Table5[[#This Row],[Actual Redline Completed Footage UG]]/Table5[[#This Row],[Footage UG]], 0)</f>
        <v>1</v>
      </c>
      <c r="V278" s="740">
        <v>46009</v>
      </c>
      <c r="W278" s="280">
        <v>1</v>
      </c>
      <c r="X278" s="280">
        <v>1</v>
      </c>
      <c r="Y278" s="280">
        <v>1</v>
      </c>
      <c r="Z278" s="740">
        <v>46048</v>
      </c>
      <c r="AA278" s="373" t="s">
        <v>942</v>
      </c>
      <c r="AB278" s="1032" t="s">
        <v>1309</v>
      </c>
      <c r="AC278" s="342"/>
      <c r="AD278" s="823"/>
      <c r="AE278" s="1025"/>
    </row>
    <row r="279" spans="1:31" ht="39.75" customHeight="1">
      <c r="A279" s="947" t="s">
        <v>1310</v>
      </c>
      <c r="B279" s="355" t="s">
        <v>1063</v>
      </c>
      <c r="C279" s="299">
        <v>46052</v>
      </c>
      <c r="D279" s="1257" t="s">
        <v>57</v>
      </c>
      <c r="E279" s="767">
        <v>45987</v>
      </c>
      <c r="F279" s="768" t="s">
        <v>883</v>
      </c>
      <c r="G279" s="768" t="s">
        <v>1311</v>
      </c>
      <c r="H279" s="769">
        <v>76</v>
      </c>
      <c r="I279" s="1254" t="s">
        <v>180</v>
      </c>
      <c r="J279" s="758" t="s">
        <v>31</v>
      </c>
      <c r="K279" s="771">
        <v>45987</v>
      </c>
      <c r="L279" s="758" t="s">
        <v>120</v>
      </c>
      <c r="M279" s="860">
        <v>74892.5</v>
      </c>
      <c r="N279" s="558"/>
      <c r="O279" s="558"/>
      <c r="P279" s="773" t="s">
        <v>120</v>
      </c>
      <c r="Q279" s="973" t="s">
        <v>39</v>
      </c>
      <c r="R279" s="781">
        <v>45987</v>
      </c>
      <c r="S279" s="748">
        <v>6218</v>
      </c>
      <c r="T279" s="862">
        <v>6218</v>
      </c>
      <c r="U279" s="3">
        <f>IFERROR(Table5[[#This Row],[Actual Redline Completed Footage UG]]/Table5[[#This Row],[Footage UG]], 0)</f>
        <v>1</v>
      </c>
      <c r="V279" s="740">
        <v>46386</v>
      </c>
      <c r="W279" s="280">
        <v>1</v>
      </c>
      <c r="X279" s="280">
        <v>1</v>
      </c>
      <c r="Y279" s="280">
        <v>1</v>
      </c>
      <c r="Z279" s="740">
        <v>46052</v>
      </c>
      <c r="AA279" s="373" t="s">
        <v>942</v>
      </c>
      <c r="AB279" s="1032" t="s">
        <v>1312</v>
      </c>
      <c r="AC279" s="342"/>
      <c r="AD279" s="823"/>
      <c r="AE279" s="1025"/>
    </row>
    <row r="280" spans="1:31" ht="39.75" customHeight="1">
      <c r="A280" s="947" t="s">
        <v>1313</v>
      </c>
      <c r="B280" s="355" t="s">
        <v>1063</v>
      </c>
      <c r="C280" s="299">
        <v>46052</v>
      </c>
      <c r="D280" s="1257" t="s">
        <v>57</v>
      </c>
      <c r="E280" s="767">
        <v>45987</v>
      </c>
      <c r="F280" s="768" t="s">
        <v>883</v>
      </c>
      <c r="G280" s="795" t="s">
        <v>1314</v>
      </c>
      <c r="H280" s="796">
        <v>86</v>
      </c>
      <c r="I280" s="372" t="s">
        <v>180</v>
      </c>
      <c r="J280" s="717" t="s">
        <v>31</v>
      </c>
      <c r="K280" s="771">
        <v>45987</v>
      </c>
      <c r="L280" s="758" t="s">
        <v>120</v>
      </c>
      <c r="M280" s="860">
        <v>90841</v>
      </c>
      <c r="N280" s="558"/>
      <c r="O280" s="558"/>
      <c r="P280" s="773" t="s">
        <v>120</v>
      </c>
      <c r="Q280" s="973" t="s">
        <v>39</v>
      </c>
      <c r="R280" s="834">
        <v>45987</v>
      </c>
      <c r="S280" s="748">
        <v>7491</v>
      </c>
      <c r="T280" s="862">
        <v>7491</v>
      </c>
      <c r="U280" s="3">
        <f>IFERROR(Table5[[#This Row],[Actual Redline Completed Footage UG]]/Table5[[#This Row],[Footage UG]], 0)</f>
        <v>1</v>
      </c>
      <c r="V280" s="740">
        <v>46009</v>
      </c>
      <c r="W280" s="762">
        <v>1</v>
      </c>
      <c r="X280" s="762">
        <v>1</v>
      </c>
      <c r="Y280" s="280">
        <v>1</v>
      </c>
      <c r="Z280" s="740">
        <v>46052</v>
      </c>
      <c r="AA280" s="373" t="s">
        <v>942</v>
      </c>
      <c r="AB280" s="1032" t="s">
        <v>1315</v>
      </c>
      <c r="AC280" s="342"/>
      <c r="AD280" s="823"/>
      <c r="AE280" s="1025"/>
    </row>
    <row r="281" spans="1:31" ht="39.75" customHeight="1">
      <c r="A281" s="947" t="s">
        <v>1316</v>
      </c>
      <c r="B281" s="355" t="s">
        <v>1063</v>
      </c>
      <c r="C281" s="299">
        <v>46052</v>
      </c>
      <c r="D281" s="1257" t="s">
        <v>57</v>
      </c>
      <c r="E281" s="767">
        <v>45987</v>
      </c>
      <c r="F281" s="804" t="s">
        <v>883</v>
      </c>
      <c r="G281" s="768" t="s">
        <v>1317</v>
      </c>
      <c r="H281" s="769">
        <v>78</v>
      </c>
      <c r="I281" s="304" t="s">
        <v>180</v>
      </c>
      <c r="J281" s="773" t="s">
        <v>31</v>
      </c>
      <c r="K281" s="771">
        <v>45987</v>
      </c>
      <c r="L281" s="758" t="s">
        <v>120</v>
      </c>
      <c r="M281" s="860">
        <v>68606.5</v>
      </c>
      <c r="N281" s="1056"/>
      <c r="O281" s="558"/>
      <c r="P281" s="773" t="s">
        <v>120</v>
      </c>
      <c r="Q281" s="973" t="s">
        <v>39</v>
      </c>
      <c r="R281" s="781">
        <v>45987</v>
      </c>
      <c r="S281" s="794">
        <v>5456</v>
      </c>
      <c r="T281" s="862">
        <v>5441</v>
      </c>
      <c r="U281" s="3">
        <f>IFERROR(Table5[[#This Row],[Actual Redline Completed Footage UG]]/Table5[[#This Row],[Footage UG]], 0)</f>
        <v>0.99725073313782986</v>
      </c>
      <c r="V281" s="740">
        <v>46028</v>
      </c>
      <c r="W281" s="280">
        <v>1</v>
      </c>
      <c r="X281" s="280">
        <v>1</v>
      </c>
      <c r="Y281" s="280">
        <v>1</v>
      </c>
      <c r="Z281" s="740">
        <v>46052</v>
      </c>
      <c r="AA281" s="373" t="s">
        <v>942</v>
      </c>
      <c r="AB281" s="1032" t="s">
        <v>1318</v>
      </c>
      <c r="AC281" s="342"/>
      <c r="AD281" s="823"/>
      <c r="AE281" s="1025"/>
    </row>
    <row r="282" spans="1:31" ht="39.75" customHeight="1">
      <c r="A282" s="979" t="s">
        <v>1319</v>
      </c>
      <c r="B282" s="1258" t="s">
        <v>1063</v>
      </c>
      <c r="C282" s="299">
        <v>46052</v>
      </c>
      <c r="D282" s="1259" t="s">
        <v>57</v>
      </c>
      <c r="E282" s="766">
        <v>45987</v>
      </c>
      <c r="F282" s="705" t="s">
        <v>883</v>
      </c>
      <c r="G282" s="768" t="s">
        <v>1320</v>
      </c>
      <c r="H282" s="769">
        <v>73</v>
      </c>
      <c r="I282" s="304" t="s">
        <v>180</v>
      </c>
      <c r="J282" s="773" t="s">
        <v>31</v>
      </c>
      <c r="K282" s="797">
        <v>45987</v>
      </c>
      <c r="L282" s="717" t="s">
        <v>120</v>
      </c>
      <c r="M282" s="836">
        <v>71371</v>
      </c>
      <c r="N282" s="1057"/>
      <c r="O282" s="582"/>
      <c r="P282" s="798" t="s">
        <v>120</v>
      </c>
      <c r="Q282" s="861" t="s">
        <v>39</v>
      </c>
      <c r="R282" s="781">
        <v>45987</v>
      </c>
      <c r="S282" s="748">
        <v>5810</v>
      </c>
      <c r="T282" s="862">
        <v>5674</v>
      </c>
      <c r="U282" s="3">
        <f>IFERROR(Table5[[#This Row],[Actual Redline Completed Footage UG]]/Table5[[#This Row],[Footage UG]], 0)</f>
        <v>0.97659208261617902</v>
      </c>
      <c r="V282" s="740">
        <v>46030</v>
      </c>
      <c r="W282" s="762">
        <v>1</v>
      </c>
      <c r="X282" s="762">
        <v>1</v>
      </c>
      <c r="Y282" s="280">
        <v>1</v>
      </c>
      <c r="Z282" s="740">
        <v>46052</v>
      </c>
      <c r="AA282" s="373" t="s">
        <v>942</v>
      </c>
      <c r="AB282" s="1032" t="s">
        <v>1321</v>
      </c>
      <c r="AC282" s="342"/>
      <c r="AD282" s="823"/>
      <c r="AE282" s="1025"/>
    </row>
    <row r="283" spans="1:31" ht="39.75" customHeight="1">
      <c r="A283" s="947" t="s">
        <v>1322</v>
      </c>
      <c r="B283" s="355" t="s">
        <v>1063</v>
      </c>
      <c r="C283" s="767">
        <v>46019</v>
      </c>
      <c r="D283" s="1257" t="s">
        <v>57</v>
      </c>
      <c r="E283" s="767">
        <v>45959</v>
      </c>
      <c r="F283" s="768" t="s">
        <v>883</v>
      </c>
      <c r="G283" s="768" t="s">
        <v>1323</v>
      </c>
      <c r="H283" s="769">
        <v>0</v>
      </c>
      <c r="I283" s="1254" t="s">
        <v>180</v>
      </c>
      <c r="J283" s="758" t="s">
        <v>31</v>
      </c>
      <c r="K283" s="771">
        <v>45961</v>
      </c>
      <c r="L283" s="758" t="s">
        <v>120</v>
      </c>
      <c r="M283" s="860">
        <v>64985.65</v>
      </c>
      <c r="N283" s="558"/>
      <c r="O283" s="558"/>
      <c r="P283" s="773" t="s">
        <v>120</v>
      </c>
      <c r="Q283" s="973" t="s">
        <v>39</v>
      </c>
      <c r="R283" s="781">
        <v>45964</v>
      </c>
      <c r="S283" s="748">
        <v>5155</v>
      </c>
      <c r="T283" s="862">
        <v>5169</v>
      </c>
      <c r="U283" s="3">
        <f>IFERROR(Table5[[#This Row],[Actual Redline Completed Footage UG]]/Table5[[#This Row],[Footage UG]], 0)</f>
        <v>1.0027158098933076</v>
      </c>
      <c r="V283" s="740">
        <v>45992</v>
      </c>
      <c r="W283" s="762">
        <v>1</v>
      </c>
      <c r="X283" s="280">
        <v>1</v>
      </c>
      <c r="Y283" s="280">
        <v>1</v>
      </c>
      <c r="Z283" s="740">
        <v>46040</v>
      </c>
      <c r="AA283" s="373" t="s">
        <v>942</v>
      </c>
      <c r="AB283" s="1031" t="s">
        <v>1324</v>
      </c>
      <c r="AC283" s="342"/>
      <c r="AD283" s="823"/>
      <c r="AE283" s="1025"/>
    </row>
    <row r="284" spans="1:31" ht="39.75" customHeight="1">
      <c r="A284" s="947" t="s">
        <v>1325</v>
      </c>
      <c r="B284" s="355" t="s">
        <v>1063</v>
      </c>
      <c r="C284" s="767">
        <v>46019</v>
      </c>
      <c r="D284" s="1257" t="s">
        <v>57</v>
      </c>
      <c r="E284" s="767">
        <v>45959</v>
      </c>
      <c r="F284" s="768" t="s">
        <v>883</v>
      </c>
      <c r="G284" s="768" t="s">
        <v>1326</v>
      </c>
      <c r="H284" s="769">
        <v>0</v>
      </c>
      <c r="I284" s="1254" t="s">
        <v>180</v>
      </c>
      <c r="J284" s="758" t="s">
        <v>31</v>
      </c>
      <c r="K284" s="771">
        <v>45961</v>
      </c>
      <c r="L284" s="758" t="s">
        <v>120</v>
      </c>
      <c r="M284" s="860">
        <v>54043.5</v>
      </c>
      <c r="N284" s="558"/>
      <c r="O284" s="558"/>
      <c r="P284" s="773" t="s">
        <v>120</v>
      </c>
      <c r="Q284" s="861" t="s">
        <v>39</v>
      </c>
      <c r="R284" s="781">
        <v>45961</v>
      </c>
      <c r="S284" s="748">
        <v>4140</v>
      </c>
      <c r="T284" s="862">
        <v>4140</v>
      </c>
      <c r="U284" s="3">
        <f>IFERROR(Table5[[#This Row],[Actual Redline Completed Footage UG]]/Table5[[#This Row],[Footage UG]], 0)</f>
        <v>1</v>
      </c>
      <c r="V284" s="740">
        <v>45974</v>
      </c>
      <c r="W284" s="762">
        <v>1</v>
      </c>
      <c r="X284" s="280">
        <v>1</v>
      </c>
      <c r="Y284" s="280">
        <v>1</v>
      </c>
      <c r="Z284" s="740">
        <v>46040</v>
      </c>
      <c r="AA284" s="373" t="s">
        <v>942</v>
      </c>
      <c r="AB284" s="1031" t="s">
        <v>1327</v>
      </c>
      <c r="AC284" s="342"/>
      <c r="AD284" s="823"/>
      <c r="AE284" s="1025"/>
    </row>
    <row r="285" spans="1:31" ht="39.75" customHeight="1">
      <c r="A285" s="859" t="s">
        <v>1328</v>
      </c>
      <c r="B285" s="786" t="s">
        <v>1063</v>
      </c>
      <c r="C285" s="797">
        <v>46052</v>
      </c>
      <c r="D285" s="577" t="s">
        <v>57</v>
      </c>
      <c r="E285" s="797">
        <v>46027</v>
      </c>
      <c r="F285" s="858" t="s">
        <v>941</v>
      </c>
      <c r="G285" s="858"/>
      <c r="H285" s="579">
        <v>68</v>
      </c>
      <c r="I285" s="584" t="s">
        <v>180</v>
      </c>
      <c r="J285" s="798" t="s">
        <v>31</v>
      </c>
      <c r="K285" s="766">
        <v>46027</v>
      </c>
      <c r="L285" s="717" t="s">
        <v>120</v>
      </c>
      <c r="M285" s="860">
        <v>68608</v>
      </c>
      <c r="N285" s="582"/>
      <c r="O285" s="582"/>
      <c r="P285" s="798" t="s">
        <v>120</v>
      </c>
      <c r="Q285" s="861" t="s">
        <v>39</v>
      </c>
      <c r="R285" s="740">
        <v>46027</v>
      </c>
      <c r="S285" s="5">
        <v>5699</v>
      </c>
      <c r="T285" s="862">
        <v>5669</v>
      </c>
      <c r="U285" s="79">
        <f>IFERROR(Table5[[#This Row],[Actual Redline Completed Footage UG]]/Table5[[#This Row],[Footage UG]], 0)</f>
        <v>0.99473591858220745</v>
      </c>
      <c r="V285" s="740">
        <v>46034</v>
      </c>
      <c r="W285" s="280">
        <v>1</v>
      </c>
      <c r="X285" s="280">
        <v>1</v>
      </c>
      <c r="Y285" s="280">
        <v>1</v>
      </c>
      <c r="Z285" s="740">
        <v>46052</v>
      </c>
      <c r="AA285" s="373" t="s">
        <v>942</v>
      </c>
      <c r="AB285" s="1032" t="s">
        <v>1329</v>
      </c>
      <c r="AC285" s="342"/>
      <c r="AD285" s="823"/>
      <c r="AE285" s="1025"/>
    </row>
    <row r="286" spans="1:31" ht="39.75" customHeight="1">
      <c r="A286" s="573" t="s">
        <v>1330</v>
      </c>
      <c r="B286" s="786" t="s">
        <v>1063</v>
      </c>
      <c r="C286" s="24">
        <v>46052</v>
      </c>
      <c r="D286" s="577" t="s">
        <v>57</v>
      </c>
      <c r="E286" s="797">
        <v>46027</v>
      </c>
      <c r="F286" s="576" t="s">
        <v>941</v>
      </c>
      <c r="G286" s="858"/>
      <c r="H286" s="579">
        <v>85</v>
      </c>
      <c r="I286" s="584" t="s">
        <v>180</v>
      </c>
      <c r="J286" s="798" t="s">
        <v>31</v>
      </c>
      <c r="K286" s="766">
        <v>46027</v>
      </c>
      <c r="L286" s="717" t="s">
        <v>120</v>
      </c>
      <c r="M286" s="860">
        <v>73334</v>
      </c>
      <c r="N286" s="582"/>
      <c r="O286" s="582"/>
      <c r="P286" s="798" t="s">
        <v>120</v>
      </c>
      <c r="Q286" s="861" t="s">
        <v>39</v>
      </c>
      <c r="R286" s="740">
        <v>46027</v>
      </c>
      <c r="S286" s="5">
        <v>5860</v>
      </c>
      <c r="T286" s="1090">
        <v>5883</v>
      </c>
      <c r="U286" s="79">
        <f>IFERROR(Table5[[#This Row],[Actual Redline Completed Footage UG]]/Table5[[#This Row],[Footage UG]], 0)</f>
        <v>1.0039249146757678</v>
      </c>
      <c r="V286" s="1081">
        <v>46034</v>
      </c>
      <c r="W286" s="280">
        <v>1</v>
      </c>
      <c r="X286" s="280">
        <v>1</v>
      </c>
      <c r="Y286" s="280">
        <v>1</v>
      </c>
      <c r="Z286" s="740">
        <v>46052</v>
      </c>
      <c r="AA286" s="373" t="s">
        <v>942</v>
      </c>
      <c r="AB286" s="1032" t="s">
        <v>1331</v>
      </c>
      <c r="AC286" s="342"/>
      <c r="AD286" s="823"/>
      <c r="AE286" s="1025"/>
    </row>
    <row r="287" spans="1:31" ht="39.75" customHeight="1">
      <c r="A287" s="947" t="s">
        <v>1332</v>
      </c>
      <c r="B287" s="1258" t="s">
        <v>1063</v>
      </c>
      <c r="C287" s="767">
        <v>46052</v>
      </c>
      <c r="D287" s="1259" t="s">
        <v>57</v>
      </c>
      <c r="E287" s="766">
        <v>46027</v>
      </c>
      <c r="F287" s="804" t="s">
        <v>941</v>
      </c>
      <c r="G287" s="768"/>
      <c r="H287" s="20">
        <v>81</v>
      </c>
      <c r="I287" s="304" t="s">
        <v>180</v>
      </c>
      <c r="J287" s="773" t="s">
        <v>31</v>
      </c>
      <c r="K287" s="766">
        <v>46027</v>
      </c>
      <c r="L287" s="717" t="s">
        <v>120</v>
      </c>
      <c r="M287" s="860">
        <v>73885</v>
      </c>
      <c r="N287" s="558"/>
      <c r="O287" s="582"/>
      <c r="P287" s="798" t="s">
        <v>120</v>
      </c>
      <c r="Q287" s="861" t="s">
        <v>39</v>
      </c>
      <c r="R287" s="740">
        <v>46027</v>
      </c>
      <c r="S287" s="5">
        <v>6021</v>
      </c>
      <c r="T287" s="862">
        <v>6092</v>
      </c>
      <c r="U287" s="3">
        <f>IFERROR(Table5[[#This Row],[Actual Redline Completed Footage UG]]/Table5[[#This Row],[Footage UG]], 0)</f>
        <v>1.0117920611194153</v>
      </c>
      <c r="V287" s="740">
        <v>46035</v>
      </c>
      <c r="W287" s="280">
        <v>1</v>
      </c>
      <c r="X287" s="280">
        <v>1</v>
      </c>
      <c r="Y287" s="280">
        <v>1</v>
      </c>
      <c r="Z287" s="740">
        <v>46052</v>
      </c>
      <c r="AA287" s="373" t="s">
        <v>942</v>
      </c>
      <c r="AB287" s="1032" t="s">
        <v>1333</v>
      </c>
      <c r="AC287" s="342"/>
      <c r="AD287" s="823"/>
      <c r="AE287" s="1025"/>
    </row>
    <row r="288" spans="1:31" ht="39.75" customHeight="1">
      <c r="A288" s="573" t="s">
        <v>1334</v>
      </c>
      <c r="B288" s="786" t="s">
        <v>1063</v>
      </c>
      <c r="C288" s="24">
        <v>46052</v>
      </c>
      <c r="D288" s="577" t="s">
        <v>57</v>
      </c>
      <c r="E288" s="797">
        <v>46027</v>
      </c>
      <c r="F288" s="576" t="s">
        <v>941</v>
      </c>
      <c r="G288" s="858"/>
      <c r="H288" s="579">
        <v>87</v>
      </c>
      <c r="I288" s="584" t="s">
        <v>180</v>
      </c>
      <c r="J288" s="798" t="s">
        <v>31</v>
      </c>
      <c r="K288" s="766">
        <v>46027</v>
      </c>
      <c r="L288" s="717" t="s">
        <v>120</v>
      </c>
      <c r="M288" s="860">
        <v>78025</v>
      </c>
      <c r="N288" s="582"/>
      <c r="O288" s="582"/>
      <c r="P288" s="798" t="s">
        <v>120</v>
      </c>
      <c r="Q288" s="861" t="s">
        <v>39</v>
      </c>
      <c r="R288" s="740">
        <v>46027</v>
      </c>
      <c r="S288" s="5">
        <v>6432</v>
      </c>
      <c r="T288" s="862">
        <v>6309</v>
      </c>
      <c r="U288" s="79">
        <f>IFERROR(Table5[[#This Row],[Actual Redline Completed Footage UG]]/Table5[[#This Row],[Footage UG]], 0)</f>
        <v>0.98087686567164178</v>
      </c>
      <c r="V288" s="740">
        <v>46035</v>
      </c>
      <c r="W288" s="762">
        <v>1</v>
      </c>
      <c r="X288" s="762">
        <v>1</v>
      </c>
      <c r="Y288" s="280">
        <v>1</v>
      </c>
      <c r="Z288" s="740">
        <v>46052</v>
      </c>
      <c r="AA288" s="373" t="s">
        <v>942</v>
      </c>
      <c r="AB288" s="1032" t="s">
        <v>1335</v>
      </c>
      <c r="AC288" s="342"/>
      <c r="AD288" s="823"/>
      <c r="AE288" s="1025"/>
    </row>
    <row r="289" spans="1:31" ht="39.75" customHeight="1">
      <c r="A289" s="958" t="s">
        <v>1336</v>
      </c>
      <c r="B289" s="1258" t="s">
        <v>1063</v>
      </c>
      <c r="C289" s="299">
        <v>46052</v>
      </c>
      <c r="D289" s="1259" t="s">
        <v>57</v>
      </c>
      <c r="E289" s="766">
        <v>46027</v>
      </c>
      <c r="F289" s="1260" t="s">
        <v>941</v>
      </c>
      <c r="G289" s="768"/>
      <c r="H289" s="20">
        <v>68</v>
      </c>
      <c r="I289" s="304" t="s">
        <v>180</v>
      </c>
      <c r="J289" s="773" t="s">
        <v>31</v>
      </c>
      <c r="K289" s="766">
        <v>46027</v>
      </c>
      <c r="L289" s="717" t="s">
        <v>120</v>
      </c>
      <c r="M289" s="860">
        <v>59114.5</v>
      </c>
      <c r="N289" s="1056"/>
      <c r="O289" s="582"/>
      <c r="P289" s="798" t="s">
        <v>120</v>
      </c>
      <c r="Q289" s="861" t="s">
        <v>39</v>
      </c>
      <c r="R289" s="740">
        <v>46027</v>
      </c>
      <c r="S289" s="5">
        <v>4836</v>
      </c>
      <c r="T289" s="1090">
        <v>4894</v>
      </c>
      <c r="U289" s="3">
        <f>IFERROR(Table5[[#This Row],[Actual Redline Completed Footage UG]]/Table5[[#This Row],[Footage UG]], 0)</f>
        <v>1.011993382961125</v>
      </c>
      <c r="V289" s="1084">
        <v>46036</v>
      </c>
      <c r="W289" s="280">
        <v>1</v>
      </c>
      <c r="X289" s="280">
        <v>1</v>
      </c>
      <c r="Y289" s="280">
        <v>1</v>
      </c>
      <c r="Z289" s="740">
        <v>46052</v>
      </c>
      <c r="AA289" s="373" t="s">
        <v>942</v>
      </c>
      <c r="AB289" s="1032" t="s">
        <v>1337</v>
      </c>
      <c r="AC289" s="342"/>
      <c r="AD289" s="823"/>
      <c r="AE289" s="1025"/>
    </row>
    <row r="290" spans="1:31" ht="39.75" customHeight="1">
      <c r="A290" s="947" t="s">
        <v>1338</v>
      </c>
      <c r="B290" s="1258" t="s">
        <v>1063</v>
      </c>
      <c r="C290" s="767">
        <v>46052</v>
      </c>
      <c r="D290" s="1259" t="s">
        <v>57</v>
      </c>
      <c r="E290" s="766">
        <v>46027</v>
      </c>
      <c r="F290" s="804" t="s">
        <v>941</v>
      </c>
      <c r="G290" s="768"/>
      <c r="H290" s="20">
        <v>90</v>
      </c>
      <c r="I290" s="304" t="s">
        <v>180</v>
      </c>
      <c r="J290" s="773" t="s">
        <v>31</v>
      </c>
      <c r="K290" s="766">
        <v>46027</v>
      </c>
      <c r="L290" s="717" t="s">
        <v>120</v>
      </c>
      <c r="M290" s="860">
        <v>88362</v>
      </c>
      <c r="N290" s="558"/>
      <c r="O290" s="582"/>
      <c r="P290" s="798" t="s">
        <v>120</v>
      </c>
      <c r="Q290" s="861" t="s">
        <v>39</v>
      </c>
      <c r="R290" s="740">
        <v>46027</v>
      </c>
      <c r="S290" s="5">
        <v>7145</v>
      </c>
      <c r="T290" s="983">
        <v>7173</v>
      </c>
      <c r="U290" s="3">
        <f>IFERROR(Table5[[#This Row],[Actual Redline Completed Footage UG]]/Table5[[#This Row],[Footage UG]], 0)</f>
        <v>1.0039188243526942</v>
      </c>
      <c r="V290" s="740">
        <v>46036</v>
      </c>
      <c r="W290" s="762">
        <v>1</v>
      </c>
      <c r="X290" s="762">
        <v>1</v>
      </c>
      <c r="Y290" s="280">
        <v>1</v>
      </c>
      <c r="Z290" s="363">
        <v>46059</v>
      </c>
      <c r="AA290" s="373" t="s">
        <v>942</v>
      </c>
      <c r="AB290" s="1032" t="s">
        <v>1339</v>
      </c>
      <c r="AC290" s="342"/>
      <c r="AD290" s="823"/>
      <c r="AE290" s="1025"/>
    </row>
    <row r="291" spans="1:31" ht="39.75" customHeight="1">
      <c r="A291" s="961" t="s">
        <v>1340</v>
      </c>
      <c r="B291" s="1258" t="s">
        <v>1063</v>
      </c>
      <c r="C291" s="299">
        <v>46052</v>
      </c>
      <c r="D291" s="1259" t="s">
        <v>57</v>
      </c>
      <c r="E291" s="608">
        <v>46027</v>
      </c>
      <c r="F291" s="804" t="s">
        <v>941</v>
      </c>
      <c r="G291" s="768"/>
      <c r="H291" s="20">
        <v>90</v>
      </c>
      <c r="I291" s="304" t="s">
        <v>180</v>
      </c>
      <c r="J291" s="773" t="s">
        <v>31</v>
      </c>
      <c r="K291" s="766">
        <v>46027</v>
      </c>
      <c r="L291" s="717" t="s">
        <v>120</v>
      </c>
      <c r="M291" s="836">
        <v>86984</v>
      </c>
      <c r="N291" s="558"/>
      <c r="O291" s="582"/>
      <c r="P291" s="798" t="s">
        <v>120</v>
      </c>
      <c r="Q291" s="861" t="s">
        <v>39</v>
      </c>
      <c r="R291" s="740">
        <v>46027</v>
      </c>
      <c r="S291" s="5">
        <v>7341</v>
      </c>
      <c r="T291" s="1091">
        <v>7212</v>
      </c>
      <c r="U291" s="3">
        <f>IFERROR(Table5[[#This Row],[Actual Redline Completed Footage UG]]/Table5[[#This Row],[Footage UG]], 0)</f>
        <v>0.98242746219861055</v>
      </c>
      <c r="V291" s="1081">
        <v>46037</v>
      </c>
      <c r="W291" s="280">
        <v>1</v>
      </c>
      <c r="X291" s="280">
        <v>1</v>
      </c>
      <c r="Y291" s="280">
        <v>1</v>
      </c>
      <c r="Z291" s="740">
        <v>46048</v>
      </c>
      <c r="AA291" s="373" t="s">
        <v>942</v>
      </c>
      <c r="AB291" s="1032" t="s">
        <v>1341</v>
      </c>
      <c r="AC291" s="342"/>
      <c r="AD291" s="823"/>
      <c r="AE291" s="1025"/>
    </row>
    <row r="292" spans="1:31" ht="39.75" customHeight="1">
      <c r="A292" s="297" t="s">
        <v>1342</v>
      </c>
      <c r="B292" s="311" t="s">
        <v>1063</v>
      </c>
      <c r="C292" s="19">
        <v>46052</v>
      </c>
      <c r="D292" s="305" t="s">
        <v>57</v>
      </c>
      <c r="E292" s="19">
        <v>46027</v>
      </c>
      <c r="F292" s="852" t="s">
        <v>883</v>
      </c>
      <c r="G292" s="852"/>
      <c r="H292" s="773">
        <v>0</v>
      </c>
      <c r="I292" s="304" t="s">
        <v>180</v>
      </c>
      <c r="J292" s="773" t="s">
        <v>31</v>
      </c>
      <c r="K292" s="766">
        <v>46027</v>
      </c>
      <c r="L292" s="717" t="s">
        <v>120</v>
      </c>
      <c r="M292" s="836">
        <v>54261.05</v>
      </c>
      <c r="N292" s="558"/>
      <c r="O292" s="582"/>
      <c r="P292" s="798" t="s">
        <v>120</v>
      </c>
      <c r="Q292" s="861" t="s">
        <v>39</v>
      </c>
      <c r="R292" s="740">
        <v>46027</v>
      </c>
      <c r="S292" s="5">
        <v>4022</v>
      </c>
      <c r="T292" s="862">
        <v>4019</v>
      </c>
      <c r="U292" s="3">
        <f>IFERROR(Table5[[#This Row],[Actual Redline Completed Footage UG]]/Table5[[#This Row],[Footage UG]], 0)</f>
        <v>0.99925410243659873</v>
      </c>
      <c r="V292" s="843">
        <v>46037</v>
      </c>
      <c r="W292" s="762">
        <v>1</v>
      </c>
      <c r="X292" s="762">
        <v>1</v>
      </c>
      <c r="Y292" s="280">
        <v>1</v>
      </c>
      <c r="Z292" s="781">
        <v>46059</v>
      </c>
      <c r="AA292" s="373" t="s">
        <v>942</v>
      </c>
      <c r="AB292" s="1032" t="s">
        <v>1343</v>
      </c>
      <c r="AC292" s="342"/>
      <c r="AD292" s="823"/>
      <c r="AE292" s="1025"/>
    </row>
    <row r="293" spans="1:31" ht="39.75" customHeight="1">
      <c r="A293" s="41"/>
      <c r="B293" s="41"/>
      <c r="C293" s="41"/>
      <c r="D293" s="41"/>
      <c r="E293" s="41"/>
      <c r="F293" s="41"/>
      <c r="G293" s="41"/>
      <c r="H293" s="41"/>
      <c r="I293" s="41"/>
      <c r="J293" s="41"/>
      <c r="K293" s="41"/>
      <c r="L293" s="41"/>
      <c r="M293" s="41"/>
      <c r="N293" s="41"/>
      <c r="O293" s="605"/>
      <c r="P293" s="606"/>
      <c r="Q293" s="11"/>
      <c r="R293" s="11"/>
      <c r="S293" s="74"/>
      <c r="T293" s="11"/>
      <c r="U293" s="11"/>
      <c r="V293" s="11"/>
      <c r="W293" s="11"/>
      <c r="X293" s="340"/>
      <c r="Y293" s="11"/>
      <c r="Z293" s="11"/>
      <c r="AA293" s="11"/>
      <c r="AB293" s="81"/>
      <c r="AC293" s="432"/>
      <c r="AD293" s="1230"/>
    </row>
    <row r="294" spans="1:31" ht="39.75" customHeight="1">
      <c r="A294" s="41"/>
      <c r="B294" s="41"/>
      <c r="C294" s="41"/>
      <c r="D294" s="41"/>
      <c r="E294" s="41"/>
      <c r="F294" s="41"/>
      <c r="G294" s="41"/>
      <c r="H294" s="41"/>
      <c r="I294" s="41"/>
      <c r="J294" s="41"/>
      <c r="K294" s="41"/>
      <c r="L294" s="41"/>
      <c r="M294" s="41"/>
      <c r="N294" s="41"/>
      <c r="O294" s="605"/>
      <c r="P294" s="606"/>
      <c r="Q294" s="11"/>
      <c r="R294" s="11"/>
      <c r="S294" s="11"/>
      <c r="T294" s="103"/>
      <c r="U294" s="103"/>
      <c r="V294" s="103"/>
      <c r="W294" s="103"/>
      <c r="X294" s="74"/>
      <c r="Y294" s="11"/>
      <c r="Z294" s="11"/>
      <c r="AA294" s="11"/>
      <c r="AB294" s="81"/>
      <c r="AC294" s="432"/>
      <c r="AD294" s="1230"/>
    </row>
    <row r="295" spans="1:31" ht="39.75" customHeight="1">
      <c r="A295" s="22" t="s">
        <v>1344</v>
      </c>
      <c r="B295" s="80"/>
      <c r="C295" s="80"/>
      <c r="D295" s="80"/>
      <c r="E295" s="80"/>
      <c r="F295" s="22"/>
      <c r="G295" s="22"/>
      <c r="H295" s="80"/>
      <c r="I295" s="80"/>
      <c r="J295" s="80"/>
      <c r="K295" s="80"/>
      <c r="L295" s="22"/>
      <c r="M295" s="80"/>
      <c r="N295" s="418"/>
      <c r="O295" s="80"/>
      <c r="P295" s="80"/>
      <c r="Q295" s="80"/>
      <c r="R295" s="80"/>
      <c r="S295" s="80"/>
      <c r="T295" s="80"/>
      <c r="U295" s="80"/>
      <c r="V295" s="80"/>
      <c r="W295" s="80"/>
      <c r="X295" s="1035"/>
      <c r="Y295" s="1027"/>
      <c r="Z295" s="1027"/>
      <c r="AA295" s="1027"/>
      <c r="AB295" s="350"/>
      <c r="AC295" s="1261"/>
      <c r="AD295" s="1249"/>
    </row>
    <row r="296" spans="1:31" ht="39.75" customHeight="1">
      <c r="A296" s="823" t="s">
        <v>67</v>
      </c>
      <c r="B296" s="390" t="s">
        <v>91</v>
      </c>
      <c r="C296" s="390" t="s">
        <v>92</v>
      </c>
      <c r="D296" s="390" t="s">
        <v>93</v>
      </c>
      <c r="E296" s="390" t="s">
        <v>94</v>
      </c>
      <c r="F296" s="390" t="s">
        <v>95</v>
      </c>
      <c r="G296" s="390" t="s">
        <v>96</v>
      </c>
      <c r="H296" s="390" t="s">
        <v>68</v>
      </c>
      <c r="I296" s="390" t="s">
        <v>97</v>
      </c>
      <c r="J296" s="390" t="s">
        <v>27</v>
      </c>
      <c r="K296" s="390" t="s">
        <v>99</v>
      </c>
      <c r="L296" s="390" t="s">
        <v>100</v>
      </c>
      <c r="M296" s="417" t="s">
        <v>101</v>
      </c>
      <c r="N296" s="417" t="s">
        <v>866</v>
      </c>
      <c r="O296" s="417" t="s">
        <v>867</v>
      </c>
      <c r="P296" s="390" t="s">
        <v>102</v>
      </c>
      <c r="Q296" s="390" t="s">
        <v>103</v>
      </c>
      <c r="R296" s="342" t="s">
        <v>104</v>
      </c>
      <c r="S296" s="342" t="s">
        <v>69</v>
      </c>
      <c r="T296" s="342" t="s">
        <v>108</v>
      </c>
      <c r="U296" s="1026" t="s">
        <v>110</v>
      </c>
      <c r="V296" s="1026" t="s">
        <v>111</v>
      </c>
      <c r="W296" s="1038" t="s">
        <v>112</v>
      </c>
      <c r="X296" s="1050" t="s">
        <v>113</v>
      </c>
      <c r="Y296" s="1050" t="s">
        <v>1345</v>
      </c>
      <c r="Z296" s="1050" t="s">
        <v>868</v>
      </c>
      <c r="AA296" s="1050" t="s">
        <v>1346</v>
      </c>
      <c r="AB296" s="1262" t="s">
        <v>870</v>
      </c>
    </row>
    <row r="297" spans="1:31" ht="39.75" customHeight="1">
      <c r="A297" s="1016" t="s">
        <v>388</v>
      </c>
      <c r="B297" s="377" t="s">
        <v>35</v>
      </c>
      <c r="C297" s="367">
        <v>45807</v>
      </c>
      <c r="D297" s="358" t="s">
        <v>848</v>
      </c>
      <c r="E297" s="366" t="s">
        <v>527</v>
      </c>
      <c r="F297" s="358" t="s">
        <v>1029</v>
      </c>
      <c r="G297" s="361" t="s">
        <v>389</v>
      </c>
      <c r="H297" s="362">
        <v>60</v>
      </c>
      <c r="I297" s="372" t="s">
        <v>180</v>
      </c>
      <c r="J297" s="369" t="s">
        <v>37</v>
      </c>
      <c r="K297" s="360">
        <v>45716</v>
      </c>
      <c r="L297" s="369" t="s">
        <v>120</v>
      </c>
      <c r="M297" s="415">
        <v>2075.6999999999998</v>
      </c>
      <c r="N297" s="415"/>
      <c r="O297" s="415"/>
      <c r="P297" s="369" t="s">
        <v>120</v>
      </c>
      <c r="Q297" s="620" t="s">
        <v>39</v>
      </c>
      <c r="R297" s="277" t="s">
        <v>37</v>
      </c>
      <c r="S297" s="9">
        <v>0</v>
      </c>
      <c r="T297" s="277">
        <v>0</v>
      </c>
      <c r="U297" s="1263">
        <f t="shared" ref="U297:U303" si="3">IFERROR($T297/$S297, 0)</f>
        <v>0</v>
      </c>
      <c r="V297" s="694">
        <v>45744</v>
      </c>
      <c r="W297" s="1039">
        <v>1</v>
      </c>
      <c r="X297" s="1039"/>
      <c r="Y297" s="1039"/>
      <c r="Z297" s="1039"/>
      <c r="AA297" s="1039"/>
      <c r="AB297" s="11" t="s">
        <v>1347</v>
      </c>
    </row>
    <row r="298" spans="1:31" ht="39.75" customHeight="1">
      <c r="A298" s="1016" t="s">
        <v>392</v>
      </c>
      <c r="B298" s="377" t="s">
        <v>35</v>
      </c>
      <c r="C298" s="367">
        <v>45807</v>
      </c>
      <c r="D298" s="366" t="s">
        <v>848</v>
      </c>
      <c r="E298" s="366" t="s">
        <v>527</v>
      </c>
      <c r="F298" s="366" t="s">
        <v>1029</v>
      </c>
      <c r="G298" s="368" t="s">
        <v>395</v>
      </c>
      <c r="H298" s="369">
        <v>79</v>
      </c>
      <c r="I298" s="372" t="s">
        <v>180</v>
      </c>
      <c r="J298" s="369" t="s">
        <v>37</v>
      </c>
      <c r="K298" s="360">
        <v>45716</v>
      </c>
      <c r="L298" s="369" t="s">
        <v>120</v>
      </c>
      <c r="M298" s="416">
        <v>2947.5</v>
      </c>
      <c r="N298" s="416"/>
      <c r="O298" s="416"/>
      <c r="P298" s="369" t="s">
        <v>120</v>
      </c>
      <c r="Q298" s="621" t="s">
        <v>39</v>
      </c>
      <c r="R298" s="277" t="s">
        <v>37</v>
      </c>
      <c r="S298" s="9">
        <v>0</v>
      </c>
      <c r="T298" s="277">
        <v>0</v>
      </c>
      <c r="U298" s="383">
        <f t="shared" si="3"/>
        <v>0</v>
      </c>
      <c r="V298" s="370">
        <v>45744</v>
      </c>
      <c r="W298" s="1036">
        <v>1</v>
      </c>
      <c r="X298" s="1036"/>
      <c r="Y298" s="1036"/>
      <c r="Z298" s="1036"/>
      <c r="AA298" s="1036"/>
      <c r="AB298" s="613"/>
    </row>
    <row r="299" spans="1:31" ht="39.75" customHeight="1">
      <c r="A299" s="1016" t="s">
        <v>394</v>
      </c>
      <c r="B299" s="377" t="s">
        <v>35</v>
      </c>
      <c r="C299" s="367">
        <v>45807</v>
      </c>
      <c r="D299" s="366" t="s">
        <v>848</v>
      </c>
      <c r="E299" s="366" t="s">
        <v>527</v>
      </c>
      <c r="F299" s="366" t="s">
        <v>1029</v>
      </c>
      <c r="G299" s="368" t="s">
        <v>1348</v>
      </c>
      <c r="H299" s="369">
        <v>83</v>
      </c>
      <c r="I299" s="372" t="s">
        <v>180</v>
      </c>
      <c r="J299" s="369" t="s">
        <v>37</v>
      </c>
      <c r="K299" s="360">
        <v>45716</v>
      </c>
      <c r="L299" s="369" t="s">
        <v>120</v>
      </c>
      <c r="M299" s="416">
        <v>2908.95</v>
      </c>
      <c r="N299" s="416"/>
      <c r="O299" s="416"/>
      <c r="P299" s="369" t="s">
        <v>120</v>
      </c>
      <c r="Q299" s="621" t="s">
        <v>39</v>
      </c>
      <c r="R299" s="277" t="s">
        <v>37</v>
      </c>
      <c r="S299" s="9">
        <v>0</v>
      </c>
      <c r="T299" s="277">
        <v>0</v>
      </c>
      <c r="U299" s="383">
        <f t="shared" si="3"/>
        <v>0</v>
      </c>
      <c r="V299" s="370">
        <v>45744</v>
      </c>
      <c r="W299" s="1036">
        <v>1</v>
      </c>
      <c r="X299" s="1036"/>
      <c r="Y299" s="1036"/>
      <c r="Z299" s="1036"/>
      <c r="AA299" s="1036"/>
      <c r="AB299" s="11"/>
    </row>
    <row r="300" spans="1:31" ht="39.75" customHeight="1">
      <c r="A300" s="1016" t="s">
        <v>538</v>
      </c>
      <c r="B300" s="359" t="s">
        <v>29</v>
      </c>
      <c r="C300" s="367">
        <v>45807</v>
      </c>
      <c r="D300" s="366" t="s">
        <v>848</v>
      </c>
      <c r="E300" s="366" t="s">
        <v>527</v>
      </c>
      <c r="F300" s="366" t="s">
        <v>63</v>
      </c>
      <c r="G300" s="368" t="s">
        <v>539</v>
      </c>
      <c r="H300" s="369">
        <v>68</v>
      </c>
      <c r="I300" s="369" t="s">
        <v>39</v>
      </c>
      <c r="J300" s="369" t="s">
        <v>37</v>
      </c>
      <c r="K300" s="1264">
        <v>45716</v>
      </c>
      <c r="L300" s="369" t="s">
        <v>120</v>
      </c>
      <c r="M300" s="416">
        <v>1134</v>
      </c>
      <c r="N300" s="416"/>
      <c r="O300" s="416"/>
      <c r="P300" s="369" t="s">
        <v>120</v>
      </c>
      <c r="Q300" s="622" t="s">
        <v>39</v>
      </c>
      <c r="R300" s="277" t="s">
        <v>37</v>
      </c>
      <c r="S300" s="9">
        <v>0</v>
      </c>
      <c r="T300" s="364">
        <v>0</v>
      </c>
      <c r="U300" s="383">
        <f t="shared" si="3"/>
        <v>0</v>
      </c>
      <c r="V300" s="370">
        <v>45812</v>
      </c>
      <c r="W300" s="256">
        <v>1</v>
      </c>
      <c r="X300" s="256"/>
      <c r="Y300" s="256"/>
      <c r="Z300" s="256"/>
      <c r="AA300" s="256"/>
      <c r="AB300" s="11"/>
    </row>
    <row r="301" spans="1:31" ht="39.75" customHeight="1">
      <c r="A301" s="1016" t="s">
        <v>548</v>
      </c>
      <c r="B301" s="359" t="s">
        <v>29</v>
      </c>
      <c r="C301" s="367">
        <v>45772</v>
      </c>
      <c r="D301" s="366" t="s">
        <v>848</v>
      </c>
      <c r="E301" s="366" t="s">
        <v>527</v>
      </c>
      <c r="F301" s="366" t="s">
        <v>63</v>
      </c>
      <c r="G301" s="1265" t="s">
        <v>549</v>
      </c>
      <c r="H301" s="369">
        <v>38</v>
      </c>
      <c r="I301" s="369" t="s">
        <v>39</v>
      </c>
      <c r="J301" s="369" t="s">
        <v>37</v>
      </c>
      <c r="K301" s="360">
        <v>45716</v>
      </c>
      <c r="L301" s="369" t="s">
        <v>120</v>
      </c>
      <c r="M301" s="416">
        <v>870</v>
      </c>
      <c r="N301" s="416"/>
      <c r="O301" s="416"/>
      <c r="P301" s="369" t="s">
        <v>120</v>
      </c>
      <c r="Q301" s="622" t="s">
        <v>39</v>
      </c>
      <c r="R301" s="277" t="s">
        <v>37</v>
      </c>
      <c r="S301" s="9">
        <v>0</v>
      </c>
      <c r="T301" s="373">
        <v>0</v>
      </c>
      <c r="U301" s="383">
        <f t="shared" si="3"/>
        <v>0</v>
      </c>
      <c r="V301" s="370">
        <v>45742</v>
      </c>
      <c r="W301" s="256">
        <v>1</v>
      </c>
      <c r="X301" s="256"/>
      <c r="Y301" s="256"/>
      <c r="Z301" s="256"/>
      <c r="AA301" s="256"/>
      <c r="AB301" s="83" t="s">
        <v>1349</v>
      </c>
    </row>
    <row r="302" spans="1:31" ht="39.75" customHeight="1">
      <c r="A302" s="1016" t="s">
        <v>626</v>
      </c>
      <c r="B302" s="359" t="s">
        <v>29</v>
      </c>
      <c r="C302" s="367">
        <v>45772</v>
      </c>
      <c r="D302" s="345" t="s">
        <v>1018</v>
      </c>
      <c r="E302" s="345">
        <v>45698</v>
      </c>
      <c r="F302" s="367" t="s">
        <v>1013</v>
      </c>
      <c r="G302" s="1193" t="s">
        <v>627</v>
      </c>
      <c r="H302" s="369">
        <v>82</v>
      </c>
      <c r="I302" s="369" t="s">
        <v>180</v>
      </c>
      <c r="J302" s="369" t="s">
        <v>31</v>
      </c>
      <c r="K302" s="1264">
        <v>45716</v>
      </c>
      <c r="L302" s="372" t="s">
        <v>120</v>
      </c>
      <c r="M302" s="416">
        <v>2025.6</v>
      </c>
      <c r="N302" s="416"/>
      <c r="O302" s="416"/>
      <c r="P302" s="372" t="s">
        <v>120</v>
      </c>
      <c r="Q302" s="622" t="s">
        <v>39</v>
      </c>
      <c r="R302" s="277" t="s">
        <v>37</v>
      </c>
      <c r="S302" s="9">
        <v>0</v>
      </c>
      <c r="T302" s="364">
        <v>0</v>
      </c>
      <c r="U302" s="383">
        <f t="shared" si="3"/>
        <v>0</v>
      </c>
      <c r="V302" s="370">
        <v>45716</v>
      </c>
      <c r="W302" s="3">
        <v>1</v>
      </c>
      <c r="X302" s="1166"/>
      <c r="Y302" s="1166"/>
      <c r="Z302" s="1166"/>
      <c r="AA302" s="1166"/>
      <c r="AB302" s="1037" t="s">
        <v>1350</v>
      </c>
    </row>
    <row r="303" spans="1:31" ht="39.75" customHeight="1">
      <c r="A303" s="1016" t="s">
        <v>637</v>
      </c>
      <c r="B303" s="359" t="s">
        <v>29</v>
      </c>
      <c r="C303" s="367">
        <v>45742</v>
      </c>
      <c r="D303" s="366" t="s">
        <v>848</v>
      </c>
      <c r="E303" s="367">
        <v>45715</v>
      </c>
      <c r="F303" s="366" t="s">
        <v>63</v>
      </c>
      <c r="G303" s="368" t="s">
        <v>638</v>
      </c>
      <c r="H303" s="369">
        <v>84</v>
      </c>
      <c r="I303" s="369" t="s">
        <v>39</v>
      </c>
      <c r="J303" s="369" t="s">
        <v>37</v>
      </c>
      <c r="K303" s="367">
        <v>45715</v>
      </c>
      <c r="L303" s="369" t="s">
        <v>120</v>
      </c>
      <c r="M303" s="416">
        <v>3801.75</v>
      </c>
      <c r="N303" s="416"/>
      <c r="O303" s="416"/>
      <c r="P303" s="369" t="s">
        <v>120</v>
      </c>
      <c r="Q303" s="622" t="s">
        <v>39</v>
      </c>
      <c r="R303" s="277" t="s">
        <v>37</v>
      </c>
      <c r="S303" s="9">
        <v>0</v>
      </c>
      <c r="T303" s="277">
        <v>0</v>
      </c>
      <c r="U303" s="383">
        <f t="shared" si="3"/>
        <v>0</v>
      </c>
      <c r="V303" s="370">
        <v>45716</v>
      </c>
      <c r="W303" s="79">
        <v>1</v>
      </c>
      <c r="X303" s="79"/>
      <c r="Y303" s="79"/>
      <c r="Z303" s="79"/>
      <c r="AA303" s="79"/>
      <c r="AB303" s="50"/>
    </row>
    <row r="304" spans="1:31" ht="39.75" customHeight="1">
      <c r="A304" s="41"/>
      <c r="B304" s="41"/>
      <c r="C304" s="41"/>
      <c r="D304" s="41"/>
      <c r="E304" s="41"/>
      <c r="F304" s="41"/>
      <c r="G304" s="41"/>
      <c r="H304" s="41"/>
      <c r="I304" s="41"/>
      <c r="J304" s="41"/>
      <c r="K304" s="41"/>
      <c r="L304" s="41"/>
      <c r="M304" s="41"/>
      <c r="N304" s="41"/>
      <c r="O304" s="605"/>
      <c r="P304" s="606"/>
      <c r="Q304" s="11"/>
      <c r="R304" s="11"/>
      <c r="S304" s="11"/>
      <c r="T304" s="11"/>
      <c r="U304" s="11"/>
      <c r="V304" s="11"/>
      <c r="W304" s="11"/>
      <c r="X304" s="11"/>
      <c r="Y304" s="11"/>
      <c r="Z304" s="11"/>
      <c r="AA304" s="74"/>
      <c r="AB304" s="11"/>
      <c r="AC304" s="11"/>
    </row>
    <row r="305" spans="1:29" ht="39.75" customHeight="1">
      <c r="A305" s="615" t="s">
        <v>1351</v>
      </c>
      <c r="B305" s="41"/>
      <c r="C305" s="41"/>
      <c r="D305" s="41"/>
      <c r="E305" s="41"/>
      <c r="F305" s="41"/>
      <c r="G305" s="41"/>
      <c r="H305" s="41"/>
      <c r="I305" s="41"/>
      <c r="J305" s="41"/>
      <c r="K305" s="41"/>
      <c r="L305" s="41"/>
      <c r="M305" s="41"/>
      <c r="N305" s="41"/>
      <c r="O305" s="605"/>
      <c r="P305" s="606"/>
      <c r="Q305" s="11"/>
      <c r="R305" s="11"/>
      <c r="S305" s="11"/>
      <c r="T305" s="11"/>
      <c r="U305" s="11"/>
      <c r="V305" s="11"/>
      <c r="W305" s="11"/>
      <c r="X305" s="11"/>
      <c r="Y305" s="11"/>
      <c r="Z305" s="11"/>
      <c r="AA305" s="135"/>
      <c r="AB305" s="11"/>
      <c r="AC305" s="11"/>
    </row>
    <row r="306" spans="1:29" ht="39.75" customHeight="1">
      <c r="A306" s="1046" t="s">
        <v>67</v>
      </c>
      <c r="B306" s="1046" t="s">
        <v>91</v>
      </c>
      <c r="C306" s="1046" t="s">
        <v>92</v>
      </c>
      <c r="D306" s="1046" t="s">
        <v>93</v>
      </c>
      <c r="E306" s="1046" t="s">
        <v>94</v>
      </c>
      <c r="F306" s="1046" t="s">
        <v>95</v>
      </c>
      <c r="G306" s="1046" t="s">
        <v>96</v>
      </c>
      <c r="H306" s="1046" t="s">
        <v>68</v>
      </c>
      <c r="I306" s="1046" t="s">
        <v>97</v>
      </c>
      <c r="J306" s="1046" t="s">
        <v>27</v>
      </c>
      <c r="K306" s="1046" t="s">
        <v>98</v>
      </c>
      <c r="L306" s="1046" t="s">
        <v>99</v>
      </c>
      <c r="M306" s="1046" t="s">
        <v>100</v>
      </c>
      <c r="N306" s="1047" t="s">
        <v>101</v>
      </c>
      <c r="O306" s="1047" t="s">
        <v>1352</v>
      </c>
      <c r="P306" s="1046" t="s">
        <v>102</v>
      </c>
      <c r="Q306" s="1046" t="s">
        <v>103</v>
      </c>
      <c r="R306" s="1048" t="s">
        <v>104</v>
      </c>
      <c r="S306" s="1048" t="s">
        <v>105</v>
      </c>
      <c r="T306" s="1048" t="s">
        <v>1353</v>
      </c>
      <c r="U306" s="1048" t="s">
        <v>1354</v>
      </c>
      <c r="V306" s="1048" t="s">
        <v>868</v>
      </c>
      <c r="W306" s="1048" t="s">
        <v>69</v>
      </c>
      <c r="X306" s="1048" t="s">
        <v>108</v>
      </c>
      <c r="Y306" s="1026" t="s">
        <v>109</v>
      </c>
      <c r="Z306" s="1026" t="s">
        <v>110</v>
      </c>
      <c r="AA306" s="1026" t="s">
        <v>111</v>
      </c>
      <c r="AB306" s="1052" t="s">
        <v>870</v>
      </c>
      <c r="AC306" s="1049" t="s">
        <v>115</v>
      </c>
    </row>
    <row r="307" spans="1:29" ht="39.75" customHeight="1">
      <c r="A307" s="1040" t="s">
        <v>1355</v>
      </c>
      <c r="B307" s="358" t="s">
        <v>32</v>
      </c>
      <c r="C307" s="1041"/>
      <c r="D307" s="360" t="s">
        <v>51</v>
      </c>
      <c r="E307" s="360">
        <v>45768</v>
      </c>
      <c r="F307" s="375" t="s">
        <v>883</v>
      </c>
      <c r="G307" s="358"/>
      <c r="H307" s="362">
        <v>0</v>
      </c>
      <c r="I307" s="1154" t="s">
        <v>39</v>
      </c>
      <c r="J307" s="362" t="s">
        <v>37</v>
      </c>
      <c r="K307" s="1041"/>
      <c r="L307" s="366" t="s">
        <v>37</v>
      </c>
      <c r="M307" s="362" t="s">
        <v>127</v>
      </c>
      <c r="N307" s="415">
        <v>0</v>
      </c>
      <c r="O307" s="362" t="s">
        <v>127</v>
      </c>
      <c r="P307" s="1042" t="s">
        <v>39</v>
      </c>
      <c r="Q307" s="277" t="s">
        <v>37</v>
      </c>
      <c r="R307" s="373" t="s">
        <v>137</v>
      </c>
      <c r="S307" s="373" t="s">
        <v>137</v>
      </c>
      <c r="T307" s="373" t="s">
        <v>137</v>
      </c>
      <c r="U307" s="277"/>
      <c r="V307" s="373">
        <v>3</v>
      </c>
      <c r="W307" s="373">
        <v>3</v>
      </c>
      <c r="X307" s="364">
        <f t="shared" ref="X307:X308" si="4">SUM(V307-W307)</f>
        <v>0</v>
      </c>
      <c r="Y307" s="383">
        <f>IFERROR($W307/$V307, 0)</f>
        <v>1</v>
      </c>
      <c r="Z307" s="383"/>
      <c r="AA307" s="370">
        <v>45768</v>
      </c>
      <c r="AB307" s="268"/>
    </row>
    <row r="308" spans="1:29" ht="39.75" customHeight="1">
      <c r="A308" s="1040" t="s">
        <v>1356</v>
      </c>
      <c r="B308" s="358" t="s">
        <v>32</v>
      </c>
      <c r="C308" s="1041"/>
      <c r="D308" s="360" t="s">
        <v>51</v>
      </c>
      <c r="E308" s="360">
        <v>45768</v>
      </c>
      <c r="F308" s="375" t="s">
        <v>883</v>
      </c>
      <c r="G308" s="358"/>
      <c r="H308" s="362">
        <v>0</v>
      </c>
      <c r="I308" s="1154" t="s">
        <v>39</v>
      </c>
      <c r="J308" s="362" t="s">
        <v>37</v>
      </c>
      <c r="K308" s="1041"/>
      <c r="L308" s="366" t="s">
        <v>37</v>
      </c>
      <c r="M308" s="362" t="s">
        <v>127</v>
      </c>
      <c r="N308" s="415">
        <v>0</v>
      </c>
      <c r="O308" s="362" t="s">
        <v>127</v>
      </c>
      <c r="P308" s="1042" t="s">
        <v>39</v>
      </c>
      <c r="Q308" s="277" t="s">
        <v>37</v>
      </c>
      <c r="R308" s="373" t="s">
        <v>137</v>
      </c>
      <c r="S308" s="373" t="s">
        <v>137</v>
      </c>
      <c r="T308" s="373" t="s">
        <v>137</v>
      </c>
      <c r="U308" s="277"/>
      <c r="V308" s="373">
        <v>3</v>
      </c>
      <c r="W308" s="373">
        <v>3</v>
      </c>
      <c r="X308" s="364">
        <f t="shared" si="4"/>
        <v>0</v>
      </c>
      <c r="Y308" s="383">
        <f>IFERROR($W308/$V308, 0)</f>
        <v>1</v>
      </c>
      <c r="Z308" s="383"/>
      <c r="AA308" s="370">
        <v>45768</v>
      </c>
      <c r="AB308" s="1051"/>
    </row>
    <row r="309" spans="1:29" ht="39.75" customHeight="1">
      <c r="A309" s="972" t="s">
        <v>1357</v>
      </c>
      <c r="B309" s="1232" t="s">
        <v>35</v>
      </c>
      <c r="C309" s="616">
        <v>46053</v>
      </c>
      <c r="D309" s="618" t="s">
        <v>1358</v>
      </c>
      <c r="E309" s="645">
        <v>46030</v>
      </c>
      <c r="F309" s="618" t="s">
        <v>54</v>
      </c>
      <c r="G309" s="970"/>
      <c r="H309" s="758">
        <v>0</v>
      </c>
      <c r="I309" s="1234" t="s">
        <v>180</v>
      </c>
      <c r="J309" s="1043" t="s">
        <v>31</v>
      </c>
      <c r="K309" s="605"/>
      <c r="L309" s="601" t="s">
        <v>37</v>
      </c>
      <c r="M309" s="641" t="s">
        <v>120</v>
      </c>
      <c r="N309" s="1044">
        <v>1035</v>
      </c>
      <c r="O309" s="758" t="s">
        <v>120</v>
      </c>
      <c r="P309" s="971" t="s">
        <v>39</v>
      </c>
      <c r="Q309" s="760">
        <v>46030</v>
      </c>
      <c r="R309" s="255" t="s">
        <v>137</v>
      </c>
      <c r="S309" s="255" t="s">
        <v>137</v>
      </c>
      <c r="T309" s="255" t="s">
        <v>137</v>
      </c>
      <c r="U309" s="35"/>
      <c r="V309" s="761">
        <v>0</v>
      </c>
      <c r="W309" s="1045">
        <v>0</v>
      </c>
      <c r="X309" s="380">
        <f t="shared" ref="X309" si="5">SUM(V309-W309)</f>
        <v>0</v>
      </c>
      <c r="Y309" s="383">
        <v>1</v>
      </c>
      <c r="Z309" s="1229"/>
      <c r="AA309" s="463">
        <v>46079</v>
      </c>
      <c r="AB309" s="7"/>
    </row>
    <row r="310" spans="1:29"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9"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9" ht="39.7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9"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1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sheetData>
  <dataValidations count="9">
    <dataValidation type="list" allowBlank="1" showInputMessage="1" showErrorMessage="1" sqref="I27:I30 I135:I136 I122:I123 I138 I140 I103 I155 I297 I301 I133 I142 I10:I11 I93 I84:I85 I76:I77 I107 I110 I254:I255 I157 I152:I153 I234 I264:I266 I252 I273 I198 I89:I90 I202 I35 I15 I17:I19 I206 I212 I7:I8 I243 I66 I37:I38 I210 I68:I72 I52:I56 I160 I46:I47 I58:I63 I236 I238:I240 I215:I230" xr:uid="{8EBE9BB6-6BD2-46C1-9207-22004A752DD6}">
      <formula1>"On Track, In Jeopardy, Completed on Track, Completed, Completed -Missed TSD, On Hold Per Tillman"</formula1>
    </dataValidation>
    <dataValidation type="list" allowBlank="1" showInputMessage="1" showErrorMessage="1" sqref="I296 I1 I189 I306"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5 K299 E301 K301:K303 D256 R95:R96 D77:E77 R115:R118 D107:E107 R120 K121 R128:R143 K10:K11 E97:E98 E100 D260 Z15:AA17 E38:E39 E89 E104 E45:E46 E231:E232 K106:K119 E102 D156 R148:R156 AA309 D267:D268 D198:E198 K263:K270 D254 D258 K253:K257 D262 L306:L309 Q308:U309 E35 R273 K273 Z6:AA8 Z168:Z169 K76:K82 D8:E8 E12 E14 K13 R1:R6 K1:K8 R263:R270 D271:D272 D166:D183 E57 E53:E54 K259 R259 K261 R261 D161 Q185:Q186 R296:R303 Q295:U295 Z258:AA263 Z234:AA234 Z242:AA242 Z267:AA270 Z236:AA236 Z253:AA255 Z42:AA42 Z101:AA101 AA103 Z115:AA115 Z150:AA150 Z111:AA111 Z1:AA1 K296 Z68:AA73 Z13:AA13 AA2 Z76:AA76 Z47:AA47 Z80:AA81 Z158:AA158 Z95:AA95 Z66:AA66 L295 R306:V306 Z161:Z164 AA144 AA117:AA121 AA113 AA110 AA108 AA106 R8:R93 Z292 K45:K47 K234 Z272:AA272 Z279:Z290 K123:K160 K236:K240 R158:R160 K19:K43 Z33:AA36 Z52:AA52 K49:K52 K54:K74 Z54:AA63 Z238:AA239 K174 R174 S219 K162:K172 Z180 K84:K95 K15:K17 S221 K242:K251 R162:R172 D274:D292 R276:R284 K276:K284 AA273:AA292 AA161:AA183 K176:K186 R176:R184 Z85:AA89 Z244:AA251 R242:R256 K215:K232 R189:R240 Z189:AA230" xr:uid="{69BA9396-C6BF-4BF7-ADE5-B0A99637D974}"/>
    <dataValidation type="list" allowBlank="1" showInputMessage="1" showErrorMessage="1" sqref="J144:J145 J307:J309 J297:J303 J142 J213:J214 J202:J204 J211 J2:J9 J190:J193 J196:J200 J207:J208 J147:J183 J241:J292 J11:J36 J38:J140 J216:J239" xr:uid="{FD7C7CD5-6442-444B-AC8D-9E87EABB0D4D}">
      <formula1>"Received, Pending, Not Required"</formula1>
    </dataValidation>
    <dataValidation type="list" allowBlank="1" showInputMessage="1" showErrorMessage="1" sqref="I111:I121 I78:I83 I137 I158:I159 I139 I67 I235 I134 I154 I298:I300 I295 I302:I303 I307:I309 I190:I197 I143:I151 I124:I132 I141 I57 I48:I51 I91:I92 I104:I106 I12:I14 I199:I205 I108:I109 I102 I156 I241:I242 I213:I214 I231:I233 I211 I237 I253 I9 I39:I45 I20:I26 I2:I6 I207:I209 I36 I31:I34 I73:I75 I64:I65 I161:I186 I256:I263 I267:I272 I94:I100 I16 I274:I292 I86:I88 I244:I251" xr:uid="{961FBB26-6236-46B9-BD22-4000D8D733CF}">
      <formula1>"On Track, In Jeopardy, Completed on Track, Completed, Completed -Missed TSD"</formula1>
    </dataValidation>
    <dataValidation type="list" allowBlank="1" showInputMessage="1" showErrorMessage="1" sqref="P307:P309 Q306 P185:P186 Q296:Q303 P295 Q102:Q184 Q1:Q100 Q189:Q292"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5 K306:K30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F4">
        <v>1049</v>
      </c>
      <c r="G4">
        <v>1049</v>
      </c>
      <c r="J4" s="12" t="s">
        <v>1363</v>
      </c>
      <c r="K4" t="s">
        <v>49</v>
      </c>
      <c r="N4" s="12" t="s">
        <v>1363</v>
      </c>
      <c r="O4" t="s">
        <v>1364</v>
      </c>
      <c r="P4" t="s">
        <v>1365</v>
      </c>
      <c r="Q4" t="s">
        <v>1366</v>
      </c>
      <c r="R4" t="s">
        <v>732</v>
      </c>
    </row>
    <row r="5" spans="1:18">
      <c r="A5" t="s">
        <v>563</v>
      </c>
      <c r="D5">
        <v>1426</v>
      </c>
      <c r="E5">
        <v>1190</v>
      </c>
      <c r="F5">
        <v>23</v>
      </c>
      <c r="G5">
        <v>2639</v>
      </c>
      <c r="J5" t="s">
        <v>1015</v>
      </c>
      <c r="K5">
        <v>6147</v>
      </c>
      <c r="N5" t="s">
        <v>1015</v>
      </c>
      <c r="O5">
        <v>7120</v>
      </c>
      <c r="P5">
        <v>22896</v>
      </c>
      <c r="Q5">
        <v>7447</v>
      </c>
      <c r="R5">
        <v>37463</v>
      </c>
    </row>
    <row r="6" spans="1:18">
      <c r="A6" t="s">
        <v>569</v>
      </c>
      <c r="C6">
        <v>202</v>
      </c>
      <c r="G6">
        <v>202</v>
      </c>
      <c r="J6" t="s">
        <v>57</v>
      </c>
      <c r="K6">
        <v>22274</v>
      </c>
      <c r="N6" t="s">
        <v>57</v>
      </c>
      <c r="O6">
        <v>24798</v>
      </c>
      <c r="P6">
        <v>52479</v>
      </c>
      <c r="Q6">
        <v>33743</v>
      </c>
      <c r="R6">
        <v>111020</v>
      </c>
    </row>
    <row r="7" spans="1:18">
      <c r="A7" t="s">
        <v>571</v>
      </c>
      <c r="B7">
        <v>2677</v>
      </c>
      <c r="G7">
        <v>2677</v>
      </c>
      <c r="J7" t="s">
        <v>1367</v>
      </c>
      <c r="K7">
        <v>0</v>
      </c>
      <c r="N7" t="s">
        <v>1036</v>
      </c>
      <c r="O7">
        <v>3158</v>
      </c>
      <c r="P7">
        <v>21322</v>
      </c>
      <c r="Q7">
        <v>12406</v>
      </c>
      <c r="R7">
        <v>36886</v>
      </c>
    </row>
    <row r="8" spans="1:18">
      <c r="A8" t="s">
        <v>575</v>
      </c>
      <c r="C8">
        <v>241</v>
      </c>
      <c r="D8">
        <v>366</v>
      </c>
      <c r="E8">
        <v>202</v>
      </c>
      <c r="F8">
        <v>120</v>
      </c>
      <c r="G8">
        <v>929</v>
      </c>
      <c r="J8" t="s">
        <v>1036</v>
      </c>
      <c r="K8">
        <v>3629</v>
      </c>
      <c r="N8" t="s">
        <v>1041</v>
      </c>
      <c r="P8">
        <v>4135</v>
      </c>
      <c r="Q8">
        <v>7641</v>
      </c>
      <c r="R8">
        <v>11776</v>
      </c>
    </row>
    <row r="9" spans="1:18">
      <c r="A9" t="s">
        <v>445</v>
      </c>
      <c r="E9">
        <v>106</v>
      </c>
      <c r="G9">
        <v>106</v>
      </c>
      <c r="J9" t="s">
        <v>1041</v>
      </c>
      <c r="K9">
        <v>0</v>
      </c>
      <c r="N9" t="s">
        <v>1368</v>
      </c>
      <c r="O9">
        <v>7188</v>
      </c>
      <c r="P9">
        <v>21876</v>
      </c>
      <c r="Q9">
        <v>8220</v>
      </c>
      <c r="R9">
        <v>37284</v>
      </c>
    </row>
    <row r="10" spans="1:18">
      <c r="A10" t="s">
        <v>449</v>
      </c>
      <c r="C10">
        <v>534</v>
      </c>
      <c r="D10">
        <v>460</v>
      </c>
      <c r="E10">
        <v>886</v>
      </c>
      <c r="F10">
        <v>202</v>
      </c>
      <c r="G10">
        <v>2082</v>
      </c>
      <c r="J10" t="s">
        <v>1044</v>
      </c>
      <c r="K10">
        <v>933</v>
      </c>
      <c r="N10" t="s">
        <v>900</v>
      </c>
      <c r="O10">
        <v>6561</v>
      </c>
      <c r="P10">
        <v>14625</v>
      </c>
      <c r="Q10">
        <v>17060</v>
      </c>
      <c r="R10">
        <v>38246</v>
      </c>
    </row>
    <row r="11" spans="1:18">
      <c r="A11" t="s">
        <v>694</v>
      </c>
      <c r="C11">
        <v>1990</v>
      </c>
      <c r="D11">
        <v>1045</v>
      </c>
      <c r="G11">
        <v>3035</v>
      </c>
      <c r="J11" t="s">
        <v>1368</v>
      </c>
      <c r="K11">
        <v>4129</v>
      </c>
      <c r="N11" t="s">
        <v>874</v>
      </c>
      <c r="P11">
        <v>5968</v>
      </c>
      <c r="Q11">
        <v>20002</v>
      </c>
      <c r="R11">
        <v>25970</v>
      </c>
    </row>
    <row r="12" spans="1:18">
      <c r="A12" t="s">
        <v>732</v>
      </c>
      <c r="B12">
        <v>2677</v>
      </c>
      <c r="C12">
        <v>2967</v>
      </c>
      <c r="D12">
        <v>3297</v>
      </c>
      <c r="E12">
        <v>2384</v>
      </c>
      <c r="F12">
        <v>1394</v>
      </c>
      <c r="G12">
        <v>12719</v>
      </c>
      <c r="J12" t="s">
        <v>900</v>
      </c>
      <c r="K12">
        <v>7128</v>
      </c>
      <c r="N12" t="s">
        <v>1025</v>
      </c>
      <c r="O12">
        <v>2073</v>
      </c>
      <c r="P12">
        <v>6882</v>
      </c>
      <c r="Q12">
        <v>7027</v>
      </c>
      <c r="R12">
        <v>15982</v>
      </c>
    </row>
    <row r="13" spans="1:18">
      <c r="J13" t="s">
        <v>1369</v>
      </c>
      <c r="K13">
        <v>2298</v>
      </c>
      <c r="N13" t="s">
        <v>732</v>
      </c>
      <c r="O13">
        <v>50898</v>
      </c>
      <c r="P13">
        <v>150183</v>
      </c>
      <c r="Q13">
        <v>113546</v>
      </c>
      <c r="R13">
        <v>314627</v>
      </c>
    </row>
    <row r="14" spans="1:18">
      <c r="J14" t="s">
        <v>874</v>
      </c>
      <c r="K14">
        <v>13034</v>
      </c>
    </row>
    <row r="15" spans="1:18">
      <c r="A15" s="12" t="s">
        <v>1360</v>
      </c>
      <c r="B15" s="12" t="s">
        <v>1359</v>
      </c>
      <c r="J15" t="s">
        <v>1018</v>
      </c>
      <c r="K15">
        <v>4828</v>
      </c>
    </row>
    <row r="16" spans="1:18">
      <c r="A16" s="12" t="s">
        <v>1361</v>
      </c>
      <c r="B16" s="48">
        <v>45705</v>
      </c>
      <c r="C16" s="48">
        <v>45706</v>
      </c>
      <c r="D16" s="48">
        <v>45707</v>
      </c>
      <c r="E16" s="48">
        <v>45708</v>
      </c>
      <c r="F16" s="48">
        <v>45709</v>
      </c>
      <c r="G16" t="s">
        <v>732</v>
      </c>
      <c r="J16" t="s">
        <v>1025</v>
      </c>
      <c r="K16">
        <v>6718</v>
      </c>
    </row>
    <row r="17" spans="1:11">
      <c r="A17" t="s">
        <v>561</v>
      </c>
      <c r="E17">
        <v>547</v>
      </c>
      <c r="F17">
        <v>792</v>
      </c>
      <c r="G17">
        <v>1339</v>
      </c>
      <c r="J17" t="s">
        <v>871</v>
      </c>
    </row>
    <row r="18" spans="1:11">
      <c r="A18" t="s">
        <v>563</v>
      </c>
      <c r="F18">
        <v>823</v>
      </c>
      <c r="G18">
        <v>823</v>
      </c>
      <c r="J18" t="s">
        <v>732</v>
      </c>
      <c r="K18">
        <v>71118</v>
      </c>
    </row>
    <row r="19" spans="1:11">
      <c r="A19" t="s">
        <v>569</v>
      </c>
      <c r="E19">
        <v>23</v>
      </c>
      <c r="F19">
        <v>24</v>
      </c>
      <c r="G19">
        <v>47</v>
      </c>
    </row>
    <row r="20" spans="1:11">
      <c r="A20" t="s">
        <v>571</v>
      </c>
      <c r="D20">
        <v>1319</v>
      </c>
      <c r="G20">
        <v>1319</v>
      </c>
    </row>
    <row r="21" spans="1:11">
      <c r="A21" t="s">
        <v>575</v>
      </c>
      <c r="B21">
        <v>283</v>
      </c>
      <c r="D21">
        <v>732</v>
      </c>
      <c r="E21">
        <v>309</v>
      </c>
      <c r="G21">
        <v>1324</v>
      </c>
    </row>
    <row r="22" spans="1:11">
      <c r="A22" t="s">
        <v>584</v>
      </c>
      <c r="C22">
        <v>1240</v>
      </c>
      <c r="D22">
        <v>1978</v>
      </c>
      <c r="E22">
        <v>851</v>
      </c>
      <c r="G22">
        <v>4069</v>
      </c>
    </row>
    <row r="23" spans="1:11">
      <c r="A23" t="s">
        <v>614</v>
      </c>
    </row>
    <row r="24" spans="1:11">
      <c r="A24" t="s">
        <v>628</v>
      </c>
      <c r="D24">
        <v>1606</v>
      </c>
      <c r="E24">
        <v>1334</v>
      </c>
      <c r="G24">
        <v>2940</v>
      </c>
    </row>
    <row r="25" spans="1:11">
      <c r="A25" t="s">
        <v>635</v>
      </c>
      <c r="C25">
        <v>300</v>
      </c>
      <c r="D25">
        <v>696</v>
      </c>
      <c r="E25">
        <v>227</v>
      </c>
      <c r="F25">
        <v>333</v>
      </c>
      <c r="G25">
        <v>1556</v>
      </c>
    </row>
    <row r="26" spans="1:11">
      <c r="A26" t="s">
        <v>445</v>
      </c>
      <c r="F26">
        <v>21</v>
      </c>
      <c r="G26">
        <v>21</v>
      </c>
    </row>
    <row r="27" spans="1:11">
      <c r="A27" t="s">
        <v>449</v>
      </c>
      <c r="B27">
        <v>383</v>
      </c>
      <c r="C27">
        <v>1017</v>
      </c>
      <c r="D27">
        <v>242</v>
      </c>
      <c r="E27">
        <v>424</v>
      </c>
      <c r="F27">
        <v>19</v>
      </c>
      <c r="G27">
        <v>2085</v>
      </c>
    </row>
    <row r="28" spans="1:11">
      <c r="A28" t="s">
        <v>463</v>
      </c>
      <c r="C28">
        <v>1050</v>
      </c>
      <c r="G28">
        <v>1050</v>
      </c>
    </row>
    <row r="29" spans="1:11">
      <c r="A29" t="s">
        <v>558</v>
      </c>
      <c r="E29">
        <v>1400</v>
      </c>
      <c r="F29">
        <v>1462</v>
      </c>
      <c r="G29">
        <v>2862</v>
      </c>
    </row>
    <row r="30" spans="1:11">
      <c r="A30" t="s">
        <v>559</v>
      </c>
      <c r="E30">
        <v>1806</v>
      </c>
      <c r="F30">
        <v>345</v>
      </c>
      <c r="G30">
        <v>2151</v>
      </c>
    </row>
    <row r="31" spans="1:11">
      <c r="A31" t="s">
        <v>431</v>
      </c>
      <c r="E31">
        <v>47</v>
      </c>
      <c r="F31">
        <v>1494</v>
      </c>
      <c r="G31">
        <v>1541</v>
      </c>
    </row>
    <row r="32" spans="1:11">
      <c r="A32" t="s">
        <v>649</v>
      </c>
    </row>
    <row r="33" spans="1:7">
      <c r="A33" t="s">
        <v>554</v>
      </c>
      <c r="F33">
        <v>1095</v>
      </c>
      <c r="G33">
        <v>1095</v>
      </c>
    </row>
    <row r="34" spans="1:7">
      <c r="A34" t="s">
        <v>556</v>
      </c>
      <c r="F34">
        <v>2989</v>
      </c>
      <c r="G34">
        <v>2989</v>
      </c>
    </row>
    <row r="35" spans="1:7">
      <c r="A35" t="s">
        <v>732</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C40">
        <v>1277</v>
      </c>
      <c r="D40">
        <v>1721</v>
      </c>
      <c r="E40">
        <v>670</v>
      </c>
      <c r="F40">
        <v>0</v>
      </c>
      <c r="G40">
        <v>3668</v>
      </c>
    </row>
    <row r="41" spans="1:7">
      <c r="A41" t="s">
        <v>563</v>
      </c>
      <c r="E41">
        <v>1422</v>
      </c>
      <c r="F41">
        <v>946</v>
      </c>
      <c r="G41">
        <v>2368</v>
      </c>
    </row>
    <row r="42" spans="1:7">
      <c r="A42" t="s">
        <v>569</v>
      </c>
      <c r="F42">
        <v>9</v>
      </c>
      <c r="G42">
        <v>9</v>
      </c>
    </row>
    <row r="43" spans="1:7">
      <c r="A43" t="s">
        <v>571</v>
      </c>
      <c r="F43">
        <v>0</v>
      </c>
      <c r="G43">
        <v>0</v>
      </c>
    </row>
    <row r="44" spans="1:7">
      <c r="A44" t="s">
        <v>575</v>
      </c>
      <c r="B44">
        <v>73</v>
      </c>
      <c r="D44">
        <v>25</v>
      </c>
      <c r="G44">
        <v>98</v>
      </c>
    </row>
    <row r="45" spans="1:7">
      <c r="A45" t="s">
        <v>584</v>
      </c>
      <c r="F45">
        <v>54</v>
      </c>
      <c r="G45">
        <v>54</v>
      </c>
    </row>
    <row r="46" spans="1:7">
      <c r="A46" t="s">
        <v>614</v>
      </c>
      <c r="E46">
        <v>437</v>
      </c>
      <c r="F46">
        <v>0</v>
      </c>
      <c r="G46">
        <v>437</v>
      </c>
    </row>
    <row r="47" spans="1:7">
      <c r="A47" t="s">
        <v>628</v>
      </c>
      <c r="D47">
        <v>992</v>
      </c>
      <c r="E47">
        <v>513</v>
      </c>
      <c r="F47">
        <v>0</v>
      </c>
      <c r="G47">
        <v>1505</v>
      </c>
    </row>
    <row r="48" spans="1:7">
      <c r="A48" t="s">
        <v>635</v>
      </c>
      <c r="C48">
        <v>800</v>
      </c>
      <c r="D48">
        <v>208</v>
      </c>
      <c r="E48">
        <v>529</v>
      </c>
      <c r="F48">
        <v>327</v>
      </c>
      <c r="G48">
        <v>1864</v>
      </c>
    </row>
    <row r="49" spans="1:7">
      <c r="A49" t="s">
        <v>445</v>
      </c>
      <c r="F49">
        <v>3</v>
      </c>
      <c r="G49">
        <v>3</v>
      </c>
    </row>
    <row r="50" spans="1:7">
      <c r="A50" t="s">
        <v>449</v>
      </c>
      <c r="C50">
        <v>236</v>
      </c>
      <c r="F50">
        <v>0</v>
      </c>
      <c r="G50">
        <v>236</v>
      </c>
    </row>
    <row r="51" spans="1:7">
      <c r="A51" t="s">
        <v>463</v>
      </c>
      <c r="F51">
        <v>0</v>
      </c>
      <c r="G51">
        <v>0</v>
      </c>
    </row>
    <row r="52" spans="1:7">
      <c r="A52" t="s">
        <v>694</v>
      </c>
      <c r="C52">
        <v>74</v>
      </c>
      <c r="D52">
        <v>671</v>
      </c>
      <c r="F52">
        <v>0</v>
      </c>
      <c r="G52">
        <v>745</v>
      </c>
    </row>
    <row r="53" spans="1:7">
      <c r="A53" t="s">
        <v>558</v>
      </c>
      <c r="F53">
        <v>886</v>
      </c>
      <c r="G53">
        <v>886</v>
      </c>
    </row>
    <row r="54" spans="1:7">
      <c r="A54" t="s">
        <v>559</v>
      </c>
      <c r="D54">
        <v>400</v>
      </c>
      <c r="F54">
        <v>384</v>
      </c>
      <c r="G54">
        <v>784</v>
      </c>
    </row>
    <row r="55" spans="1:7">
      <c r="A55" t="s">
        <v>431</v>
      </c>
      <c r="B55">
        <v>2087</v>
      </c>
      <c r="F55">
        <v>0</v>
      </c>
      <c r="G55">
        <v>2087</v>
      </c>
    </row>
    <row r="56" spans="1:7">
      <c r="A56" t="s">
        <v>649</v>
      </c>
      <c r="F56">
        <v>0</v>
      </c>
      <c r="G56">
        <v>0</v>
      </c>
    </row>
    <row r="57" spans="1:7">
      <c r="A57" t="s">
        <v>554</v>
      </c>
      <c r="C57">
        <v>860</v>
      </c>
      <c r="D57">
        <v>1540</v>
      </c>
      <c r="E57">
        <v>1360</v>
      </c>
      <c r="F57">
        <v>0</v>
      </c>
      <c r="G57">
        <v>3760</v>
      </c>
    </row>
    <row r="58" spans="1:7">
      <c r="A58" t="s">
        <v>556</v>
      </c>
      <c r="C58">
        <v>967</v>
      </c>
      <c r="D58">
        <v>1708</v>
      </c>
      <c r="F58">
        <v>229</v>
      </c>
      <c r="G58">
        <v>2904</v>
      </c>
    </row>
    <row r="59" spans="1:7">
      <c r="A59" t="s">
        <v>624</v>
      </c>
      <c r="B59">
        <v>555</v>
      </c>
      <c r="E59">
        <v>577</v>
      </c>
      <c r="F59">
        <v>239</v>
      </c>
      <c r="G59">
        <v>1371</v>
      </c>
    </row>
    <row r="60" spans="1:7">
      <c r="A60" t="s">
        <v>1009</v>
      </c>
      <c r="F60">
        <v>0</v>
      </c>
      <c r="G60">
        <v>0</v>
      </c>
    </row>
    <row r="61" spans="1:7">
      <c r="A61" t="s">
        <v>443</v>
      </c>
      <c r="F61">
        <v>0</v>
      </c>
      <c r="G61">
        <v>0</v>
      </c>
    </row>
    <row r="62" spans="1:7">
      <c r="A62" t="s">
        <v>447</v>
      </c>
      <c r="F62">
        <v>0</v>
      </c>
      <c r="G62">
        <v>0</v>
      </c>
    </row>
    <row r="63" spans="1:7">
      <c r="A63" t="s">
        <v>451</v>
      </c>
      <c r="F63">
        <v>0</v>
      </c>
      <c r="G63">
        <v>0</v>
      </c>
    </row>
    <row r="64" spans="1:7">
      <c r="A64" t="s">
        <v>493</v>
      </c>
      <c r="C64">
        <v>214</v>
      </c>
      <c r="F64">
        <v>0</v>
      </c>
      <c r="G64">
        <v>214</v>
      </c>
    </row>
    <row r="65" spans="1:7">
      <c r="A65" t="s">
        <v>552</v>
      </c>
      <c r="C65">
        <v>956</v>
      </c>
      <c r="E65">
        <v>1168</v>
      </c>
      <c r="F65">
        <v>0</v>
      </c>
      <c r="G65">
        <v>2124</v>
      </c>
    </row>
    <row r="66" spans="1:7">
      <c r="A66" t="s">
        <v>691</v>
      </c>
      <c r="F66">
        <v>0</v>
      </c>
      <c r="G66">
        <v>0</v>
      </c>
    </row>
    <row r="67" spans="1:7">
      <c r="A67" t="s">
        <v>565</v>
      </c>
      <c r="D67">
        <v>1090</v>
      </c>
      <c r="E67">
        <v>840</v>
      </c>
      <c r="F67">
        <v>530</v>
      </c>
      <c r="G67">
        <v>2460</v>
      </c>
    </row>
    <row r="68" spans="1:7">
      <c r="A68" t="s">
        <v>1370</v>
      </c>
      <c r="D68">
        <v>120</v>
      </c>
      <c r="G68">
        <v>120</v>
      </c>
    </row>
    <row r="69" spans="1:7">
      <c r="A69" t="s">
        <v>618</v>
      </c>
      <c r="D69">
        <v>399</v>
      </c>
      <c r="E69">
        <v>335</v>
      </c>
      <c r="F69">
        <v>1339</v>
      </c>
      <c r="G69">
        <v>2073</v>
      </c>
    </row>
    <row r="70" spans="1:7">
      <c r="A70" t="s">
        <v>671</v>
      </c>
      <c r="D70">
        <v>891</v>
      </c>
      <c r="E70">
        <v>1213</v>
      </c>
      <c r="F70">
        <v>1054</v>
      </c>
      <c r="G70">
        <v>3158</v>
      </c>
    </row>
    <row r="71" spans="1:7">
      <c r="A71" t="s">
        <v>505</v>
      </c>
      <c r="F71">
        <v>0</v>
      </c>
      <c r="G71">
        <v>0</v>
      </c>
    </row>
    <row r="72" spans="1:7">
      <c r="A72" t="s">
        <v>732</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v>0</v>
      </c>
      <c r="D76">
        <v>0</v>
      </c>
      <c r="E76">
        <v>0</v>
      </c>
      <c r="F76">
        <v>0</v>
      </c>
      <c r="G76">
        <v>0</v>
      </c>
    </row>
    <row r="77" spans="1:7">
      <c r="A77" t="s">
        <v>563</v>
      </c>
      <c r="B77">
        <v>0</v>
      </c>
      <c r="D77">
        <v>0</v>
      </c>
      <c r="E77">
        <v>0</v>
      </c>
      <c r="F77">
        <v>0</v>
      </c>
      <c r="G77">
        <v>0</v>
      </c>
    </row>
    <row r="78" spans="1:7">
      <c r="A78" t="s">
        <v>569</v>
      </c>
      <c r="B78">
        <v>0</v>
      </c>
      <c r="C78">
        <v>0</v>
      </c>
      <c r="D78">
        <v>0</v>
      </c>
      <c r="E78">
        <v>0</v>
      </c>
      <c r="F78">
        <v>0</v>
      </c>
      <c r="G78">
        <v>0</v>
      </c>
    </row>
    <row r="79" spans="1:7">
      <c r="A79" t="s">
        <v>571</v>
      </c>
      <c r="B79">
        <v>0</v>
      </c>
      <c r="D79">
        <v>0</v>
      </c>
      <c r="E79">
        <v>0</v>
      </c>
      <c r="F79">
        <v>0</v>
      </c>
      <c r="G79">
        <v>0</v>
      </c>
    </row>
    <row r="80" spans="1:7">
      <c r="A80" t="s">
        <v>575</v>
      </c>
      <c r="B80">
        <v>0</v>
      </c>
      <c r="C80">
        <v>414</v>
      </c>
      <c r="D80">
        <v>367</v>
      </c>
      <c r="E80">
        <v>245</v>
      </c>
      <c r="F80">
        <v>0</v>
      </c>
      <c r="G80">
        <v>1026</v>
      </c>
    </row>
    <row r="81" spans="1:7">
      <c r="A81" t="s">
        <v>584</v>
      </c>
      <c r="B81">
        <v>0</v>
      </c>
      <c r="D81">
        <v>0</v>
      </c>
      <c r="E81">
        <v>0</v>
      </c>
      <c r="F81">
        <v>0</v>
      </c>
      <c r="G81">
        <v>0</v>
      </c>
    </row>
    <row r="82" spans="1:7">
      <c r="A82" t="s">
        <v>614</v>
      </c>
      <c r="B82">
        <v>0</v>
      </c>
      <c r="D82">
        <v>0</v>
      </c>
      <c r="E82">
        <v>0</v>
      </c>
      <c r="F82">
        <v>0</v>
      </c>
      <c r="G82">
        <v>0</v>
      </c>
    </row>
    <row r="83" spans="1:7">
      <c r="A83" t="s">
        <v>628</v>
      </c>
      <c r="B83">
        <v>0</v>
      </c>
      <c r="D83">
        <v>0</v>
      </c>
      <c r="E83">
        <v>0</v>
      </c>
      <c r="F83">
        <v>201</v>
      </c>
      <c r="G83">
        <v>201</v>
      </c>
    </row>
    <row r="84" spans="1:7">
      <c r="A84" t="s">
        <v>635</v>
      </c>
      <c r="B84">
        <v>286</v>
      </c>
      <c r="C84">
        <v>358</v>
      </c>
      <c r="D84">
        <v>0</v>
      </c>
      <c r="E84">
        <v>32</v>
      </c>
      <c r="F84">
        <v>9</v>
      </c>
      <c r="G84">
        <v>685</v>
      </c>
    </row>
    <row r="85" spans="1:7">
      <c r="A85" t="s">
        <v>445</v>
      </c>
      <c r="B85">
        <v>0</v>
      </c>
      <c r="D85">
        <v>0</v>
      </c>
      <c r="E85">
        <v>0</v>
      </c>
      <c r="F85">
        <v>0</v>
      </c>
      <c r="G85">
        <v>0</v>
      </c>
    </row>
    <row r="86" spans="1:7">
      <c r="A86" t="s">
        <v>449</v>
      </c>
      <c r="B86">
        <v>0</v>
      </c>
      <c r="D86">
        <v>0</v>
      </c>
      <c r="E86">
        <v>0</v>
      </c>
      <c r="F86">
        <v>0</v>
      </c>
      <c r="G86">
        <v>0</v>
      </c>
    </row>
    <row r="87" spans="1:7">
      <c r="A87" t="s">
        <v>463</v>
      </c>
      <c r="B87">
        <v>0</v>
      </c>
      <c r="D87">
        <v>0</v>
      </c>
      <c r="E87">
        <v>0</v>
      </c>
      <c r="F87">
        <v>0</v>
      </c>
      <c r="G87">
        <v>0</v>
      </c>
    </row>
    <row r="88" spans="1:7">
      <c r="A88" t="s">
        <v>694</v>
      </c>
      <c r="B88">
        <v>363</v>
      </c>
      <c r="C88">
        <v>171</v>
      </c>
      <c r="D88">
        <v>0</v>
      </c>
      <c r="E88">
        <v>397</v>
      </c>
      <c r="F88">
        <v>88</v>
      </c>
      <c r="G88">
        <v>1019</v>
      </c>
    </row>
    <row r="89" spans="1:7">
      <c r="A89" t="s">
        <v>558</v>
      </c>
      <c r="B89">
        <v>134</v>
      </c>
      <c r="C89">
        <v>408</v>
      </c>
      <c r="D89">
        <v>452</v>
      </c>
      <c r="E89">
        <v>0</v>
      </c>
      <c r="F89">
        <v>875</v>
      </c>
      <c r="G89">
        <v>1869</v>
      </c>
    </row>
    <row r="90" spans="1:7">
      <c r="A90" t="s">
        <v>559</v>
      </c>
      <c r="C90">
        <v>840</v>
      </c>
      <c r="D90">
        <v>0</v>
      </c>
      <c r="E90">
        <v>0</v>
      </c>
      <c r="F90">
        <v>0</v>
      </c>
      <c r="G90">
        <v>840</v>
      </c>
    </row>
    <row r="91" spans="1:7">
      <c r="A91" t="s">
        <v>431</v>
      </c>
      <c r="B91">
        <v>0</v>
      </c>
      <c r="D91">
        <v>0</v>
      </c>
      <c r="E91">
        <v>0</v>
      </c>
      <c r="F91">
        <v>0</v>
      </c>
      <c r="G91">
        <v>0</v>
      </c>
    </row>
    <row r="92" spans="1:7">
      <c r="A92" t="s">
        <v>649</v>
      </c>
      <c r="B92">
        <v>0</v>
      </c>
      <c r="D92">
        <v>0</v>
      </c>
      <c r="E92">
        <v>0</v>
      </c>
      <c r="F92">
        <v>0</v>
      </c>
      <c r="G92">
        <v>0</v>
      </c>
    </row>
    <row r="93" spans="1:7">
      <c r="A93" t="s">
        <v>554</v>
      </c>
      <c r="B93">
        <v>1460</v>
      </c>
      <c r="C93">
        <v>970</v>
      </c>
      <c r="D93">
        <v>430</v>
      </c>
      <c r="E93">
        <v>0</v>
      </c>
      <c r="F93">
        <v>0</v>
      </c>
      <c r="G93">
        <v>2860</v>
      </c>
    </row>
    <row r="94" spans="1:7">
      <c r="A94" t="s">
        <v>556</v>
      </c>
      <c r="B94">
        <v>182</v>
      </c>
      <c r="D94">
        <v>0</v>
      </c>
      <c r="E94">
        <v>0</v>
      </c>
      <c r="F94">
        <v>0</v>
      </c>
      <c r="G94">
        <v>182</v>
      </c>
    </row>
    <row r="95" spans="1:7">
      <c r="A95" t="s">
        <v>624</v>
      </c>
      <c r="B95">
        <v>0</v>
      </c>
      <c r="D95">
        <v>0</v>
      </c>
      <c r="E95">
        <v>0</v>
      </c>
      <c r="F95">
        <v>0</v>
      </c>
      <c r="G95">
        <v>0</v>
      </c>
    </row>
    <row r="96" spans="1:7">
      <c r="A96" t="s">
        <v>1009</v>
      </c>
      <c r="B96">
        <v>0</v>
      </c>
      <c r="D96">
        <v>0</v>
      </c>
      <c r="F96">
        <v>0</v>
      </c>
      <c r="G96">
        <v>0</v>
      </c>
    </row>
    <row r="97" spans="1:7">
      <c r="A97" t="s">
        <v>443</v>
      </c>
      <c r="B97">
        <v>0</v>
      </c>
      <c r="D97">
        <v>0</v>
      </c>
      <c r="E97">
        <v>0</v>
      </c>
      <c r="F97">
        <v>0</v>
      </c>
      <c r="G97">
        <v>0</v>
      </c>
    </row>
    <row r="98" spans="1:7">
      <c r="A98" t="s">
        <v>447</v>
      </c>
      <c r="B98">
        <v>0</v>
      </c>
      <c r="D98">
        <v>0</v>
      </c>
      <c r="E98">
        <v>35</v>
      </c>
      <c r="F98">
        <v>0</v>
      </c>
      <c r="G98">
        <v>35</v>
      </c>
    </row>
    <row r="99" spans="1:7">
      <c r="A99" t="s">
        <v>451</v>
      </c>
      <c r="B99">
        <v>0</v>
      </c>
      <c r="D99">
        <v>0</v>
      </c>
      <c r="E99">
        <v>0</v>
      </c>
      <c r="F99">
        <v>0</v>
      </c>
      <c r="G99">
        <v>0</v>
      </c>
    </row>
    <row r="100" spans="1:7">
      <c r="A100" t="s">
        <v>493</v>
      </c>
      <c r="B100">
        <v>0</v>
      </c>
      <c r="D100">
        <v>32</v>
      </c>
      <c r="E100">
        <v>85</v>
      </c>
      <c r="F100">
        <v>0</v>
      </c>
      <c r="G100">
        <v>117</v>
      </c>
    </row>
    <row r="101" spans="1:7">
      <c r="A101" t="s">
        <v>552</v>
      </c>
      <c r="B101">
        <v>0</v>
      </c>
      <c r="D101">
        <v>0</v>
      </c>
      <c r="E101">
        <v>0</v>
      </c>
      <c r="F101">
        <v>0</v>
      </c>
      <c r="G101">
        <v>0</v>
      </c>
    </row>
    <row r="102" spans="1:7">
      <c r="A102" t="s">
        <v>691</v>
      </c>
      <c r="B102">
        <v>0</v>
      </c>
      <c r="D102">
        <v>0</v>
      </c>
      <c r="E102">
        <v>0</v>
      </c>
      <c r="F102">
        <v>0</v>
      </c>
      <c r="G102">
        <v>0</v>
      </c>
    </row>
    <row r="103" spans="1:7">
      <c r="A103" t="s">
        <v>565</v>
      </c>
      <c r="B103">
        <v>0</v>
      </c>
      <c r="D103">
        <v>372</v>
      </c>
      <c r="E103">
        <v>0</v>
      </c>
      <c r="F103">
        <v>0</v>
      </c>
      <c r="G103">
        <v>372</v>
      </c>
    </row>
    <row r="104" spans="1:7">
      <c r="A104" t="s">
        <v>1370</v>
      </c>
      <c r="B104">
        <v>0</v>
      </c>
      <c r="D104">
        <v>0</v>
      </c>
      <c r="E104">
        <v>0</v>
      </c>
      <c r="F104">
        <v>0</v>
      </c>
      <c r="G104">
        <v>0</v>
      </c>
    </row>
    <row r="105" spans="1:7">
      <c r="A105" t="s">
        <v>618</v>
      </c>
      <c r="B105">
        <v>1292</v>
      </c>
      <c r="C105">
        <v>1022</v>
      </c>
      <c r="D105">
        <v>1246</v>
      </c>
      <c r="E105">
        <v>0</v>
      </c>
      <c r="F105">
        <v>288</v>
      </c>
      <c r="G105">
        <v>3848</v>
      </c>
    </row>
    <row r="106" spans="1:7">
      <c r="A106" t="s">
        <v>671</v>
      </c>
      <c r="B106">
        <v>0</v>
      </c>
      <c r="C106">
        <v>0</v>
      </c>
      <c r="D106">
        <v>0</v>
      </c>
      <c r="E106">
        <v>0</v>
      </c>
      <c r="F106">
        <v>0</v>
      </c>
      <c r="G106">
        <v>0</v>
      </c>
    </row>
    <row r="107" spans="1:7">
      <c r="A107" t="s">
        <v>669</v>
      </c>
      <c r="B107">
        <v>0</v>
      </c>
      <c r="C107">
        <v>1570</v>
      </c>
      <c r="D107">
        <v>461</v>
      </c>
      <c r="E107">
        <v>1109</v>
      </c>
      <c r="F107">
        <v>980</v>
      </c>
      <c r="G107">
        <v>4120</v>
      </c>
    </row>
    <row r="108" spans="1:7">
      <c r="A108" t="s">
        <v>435</v>
      </c>
      <c r="B108">
        <v>1454</v>
      </c>
      <c r="C108">
        <v>1360</v>
      </c>
      <c r="D108">
        <v>1263</v>
      </c>
      <c r="E108">
        <v>0</v>
      </c>
      <c r="F108">
        <v>0</v>
      </c>
      <c r="G108">
        <v>4077</v>
      </c>
    </row>
    <row r="109" spans="1:7">
      <c r="A109" t="s">
        <v>665</v>
      </c>
      <c r="B109">
        <v>2215</v>
      </c>
      <c r="C109">
        <v>0</v>
      </c>
      <c r="D109">
        <v>0</v>
      </c>
      <c r="E109">
        <v>0</v>
      </c>
      <c r="F109">
        <v>0</v>
      </c>
      <c r="G109">
        <v>2215</v>
      </c>
    </row>
    <row r="110" spans="1:7">
      <c r="A110" t="s">
        <v>1371</v>
      </c>
      <c r="C110">
        <v>285</v>
      </c>
      <c r="G110">
        <v>285</v>
      </c>
    </row>
    <row r="111" spans="1:7">
      <c r="A111" t="s">
        <v>413</v>
      </c>
      <c r="D111">
        <v>617</v>
      </c>
      <c r="E111">
        <v>286</v>
      </c>
      <c r="F111">
        <v>0</v>
      </c>
      <c r="G111">
        <v>903</v>
      </c>
    </row>
    <row r="112" spans="1:7">
      <c r="A112" t="s">
        <v>675</v>
      </c>
      <c r="D112">
        <v>700</v>
      </c>
      <c r="E112">
        <v>1590</v>
      </c>
      <c r="F112">
        <v>1370</v>
      </c>
      <c r="G112">
        <v>3660</v>
      </c>
    </row>
    <row r="113" spans="1:7">
      <c r="A113" t="s">
        <v>508</v>
      </c>
      <c r="D113">
        <v>200</v>
      </c>
      <c r="E113">
        <v>489</v>
      </c>
      <c r="F113">
        <v>0</v>
      </c>
      <c r="G113">
        <v>689</v>
      </c>
    </row>
    <row r="114" spans="1:7">
      <c r="A114" t="s">
        <v>631</v>
      </c>
      <c r="E114">
        <v>884</v>
      </c>
      <c r="F114">
        <v>738</v>
      </c>
      <c r="G114">
        <v>1622</v>
      </c>
    </row>
    <row r="115" spans="1:7">
      <c r="A115" t="s">
        <v>433</v>
      </c>
      <c r="E115">
        <v>1357</v>
      </c>
      <c r="F115">
        <v>0</v>
      </c>
      <c r="G115">
        <v>1357</v>
      </c>
    </row>
    <row r="116" spans="1:7">
      <c r="A116" t="s">
        <v>586</v>
      </c>
      <c r="E116">
        <v>874</v>
      </c>
      <c r="F116">
        <v>1602</v>
      </c>
      <c r="G116">
        <v>2476</v>
      </c>
    </row>
    <row r="117" spans="1:7">
      <c r="A117" t="s">
        <v>523</v>
      </c>
      <c r="F117">
        <v>20</v>
      </c>
      <c r="G117">
        <v>20</v>
      </c>
    </row>
    <row r="118" spans="1:7">
      <c r="A118" t="s">
        <v>453</v>
      </c>
      <c r="E118">
        <v>0</v>
      </c>
      <c r="G118">
        <v>0</v>
      </c>
    </row>
    <row r="119" spans="1:7">
      <c r="A119" t="s">
        <v>732</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v>0</v>
      </c>
      <c r="C123">
        <v>0</v>
      </c>
      <c r="D123">
        <v>0</v>
      </c>
      <c r="G123">
        <v>0</v>
      </c>
    </row>
    <row r="124" spans="1:7">
      <c r="A124" t="s">
        <v>563</v>
      </c>
      <c r="B124">
        <v>0</v>
      </c>
      <c r="C124">
        <v>0</v>
      </c>
      <c r="D124">
        <v>0</v>
      </c>
      <c r="G124">
        <v>0</v>
      </c>
    </row>
    <row r="125" spans="1:7">
      <c r="A125" t="s">
        <v>569</v>
      </c>
      <c r="B125">
        <v>0</v>
      </c>
      <c r="C125">
        <v>3</v>
      </c>
      <c r="G125">
        <v>3</v>
      </c>
    </row>
    <row r="126" spans="1:7">
      <c r="A126" t="s">
        <v>571</v>
      </c>
      <c r="B126">
        <v>0</v>
      </c>
      <c r="C126">
        <v>0</v>
      </c>
      <c r="G126">
        <v>0</v>
      </c>
    </row>
    <row r="127" spans="1:7">
      <c r="A127" t="s">
        <v>575</v>
      </c>
      <c r="B127">
        <v>0</v>
      </c>
      <c r="C127">
        <v>0</v>
      </c>
      <c r="G127">
        <v>0</v>
      </c>
    </row>
    <row r="128" spans="1:7">
      <c r="A128" t="s">
        <v>584</v>
      </c>
      <c r="B128">
        <v>0</v>
      </c>
      <c r="C128">
        <v>0</v>
      </c>
      <c r="D128">
        <v>0</v>
      </c>
      <c r="E128">
        <v>0</v>
      </c>
      <c r="G128">
        <v>0</v>
      </c>
    </row>
    <row r="129" spans="1:7">
      <c r="A129" t="s">
        <v>614</v>
      </c>
      <c r="B129">
        <v>0</v>
      </c>
      <c r="C129">
        <v>0</v>
      </c>
      <c r="D129">
        <v>0</v>
      </c>
      <c r="G129">
        <v>0</v>
      </c>
    </row>
    <row r="130" spans="1:7">
      <c r="A130" t="s">
        <v>628</v>
      </c>
      <c r="B130">
        <v>0</v>
      </c>
      <c r="C130">
        <v>0</v>
      </c>
      <c r="D130">
        <v>0</v>
      </c>
      <c r="E130">
        <v>0</v>
      </c>
      <c r="G130">
        <v>0</v>
      </c>
    </row>
    <row r="131" spans="1:7">
      <c r="A131" t="s">
        <v>635</v>
      </c>
      <c r="B131">
        <v>0</v>
      </c>
      <c r="C131">
        <v>12</v>
      </c>
      <c r="D131">
        <v>9</v>
      </c>
      <c r="G131">
        <v>21</v>
      </c>
    </row>
    <row r="132" spans="1:7">
      <c r="A132" t="s">
        <v>445</v>
      </c>
      <c r="B132">
        <v>0</v>
      </c>
      <c r="C132">
        <v>0</v>
      </c>
      <c r="D132">
        <v>0</v>
      </c>
      <c r="G132">
        <v>0</v>
      </c>
    </row>
    <row r="133" spans="1:7">
      <c r="A133" t="s">
        <v>449</v>
      </c>
      <c r="B133">
        <v>0</v>
      </c>
      <c r="C133">
        <v>0</v>
      </c>
      <c r="D133">
        <v>0</v>
      </c>
      <c r="G133">
        <v>0</v>
      </c>
    </row>
    <row r="134" spans="1:7">
      <c r="A134" t="s">
        <v>463</v>
      </c>
      <c r="B134">
        <v>0</v>
      </c>
      <c r="C134">
        <v>0</v>
      </c>
      <c r="D134">
        <v>0</v>
      </c>
      <c r="E134">
        <v>0</v>
      </c>
      <c r="G134">
        <v>0</v>
      </c>
    </row>
    <row r="135" spans="1:7">
      <c r="A135" t="s">
        <v>694</v>
      </c>
      <c r="B135">
        <v>0</v>
      </c>
      <c r="C135">
        <v>0</v>
      </c>
      <c r="D135">
        <v>0</v>
      </c>
      <c r="G135">
        <v>0</v>
      </c>
    </row>
    <row r="136" spans="1:7">
      <c r="A136" t="s">
        <v>558</v>
      </c>
      <c r="B136">
        <v>0</v>
      </c>
      <c r="C136">
        <v>199</v>
      </c>
      <c r="D136">
        <v>0</v>
      </c>
      <c r="E136">
        <v>0</v>
      </c>
      <c r="G136">
        <v>199</v>
      </c>
    </row>
    <row r="137" spans="1:7">
      <c r="A137" t="s">
        <v>559</v>
      </c>
      <c r="B137">
        <v>0</v>
      </c>
      <c r="C137">
        <v>0</v>
      </c>
      <c r="D137">
        <v>0</v>
      </c>
      <c r="E137">
        <v>0</v>
      </c>
      <c r="G137">
        <v>0</v>
      </c>
    </row>
    <row r="138" spans="1:7">
      <c r="A138" t="s">
        <v>431</v>
      </c>
      <c r="B138">
        <v>0</v>
      </c>
      <c r="C138">
        <v>0</v>
      </c>
      <c r="D138">
        <v>0</v>
      </c>
      <c r="E138">
        <v>0</v>
      </c>
      <c r="G138">
        <v>0</v>
      </c>
    </row>
    <row r="139" spans="1:7">
      <c r="A139" t="s">
        <v>649</v>
      </c>
      <c r="B139">
        <v>0</v>
      </c>
      <c r="C139">
        <v>0</v>
      </c>
      <c r="D139">
        <v>0</v>
      </c>
      <c r="G139">
        <v>0</v>
      </c>
    </row>
    <row r="140" spans="1:7">
      <c r="A140" t="s">
        <v>554</v>
      </c>
      <c r="B140">
        <v>0</v>
      </c>
      <c r="C140">
        <v>0</v>
      </c>
      <c r="D140">
        <v>0</v>
      </c>
      <c r="E140">
        <v>0</v>
      </c>
      <c r="F140">
        <v>0</v>
      </c>
      <c r="G140">
        <v>0</v>
      </c>
    </row>
    <row r="141" spans="1:7">
      <c r="A141" t="s">
        <v>556</v>
      </c>
      <c r="B141">
        <v>0</v>
      </c>
      <c r="C141">
        <v>0</v>
      </c>
      <c r="D141">
        <v>0</v>
      </c>
      <c r="E141">
        <v>0</v>
      </c>
      <c r="F141">
        <v>0</v>
      </c>
      <c r="G141">
        <v>0</v>
      </c>
    </row>
    <row r="142" spans="1:7">
      <c r="A142" t="s">
        <v>624</v>
      </c>
      <c r="B142">
        <v>0</v>
      </c>
      <c r="C142">
        <v>0</v>
      </c>
      <c r="D142">
        <v>0</v>
      </c>
      <c r="E142">
        <v>0</v>
      </c>
      <c r="F142">
        <v>0</v>
      </c>
      <c r="G142">
        <v>0</v>
      </c>
    </row>
    <row r="143" spans="1:7">
      <c r="A143" t="s">
        <v>1009</v>
      </c>
      <c r="B143">
        <v>0</v>
      </c>
      <c r="C143">
        <v>0</v>
      </c>
      <c r="D143">
        <v>0</v>
      </c>
      <c r="G143">
        <v>0</v>
      </c>
    </row>
    <row r="144" spans="1:7">
      <c r="A144" t="s">
        <v>443</v>
      </c>
      <c r="B144">
        <v>0</v>
      </c>
      <c r="C144">
        <v>0</v>
      </c>
      <c r="D144">
        <v>0</v>
      </c>
      <c r="G144">
        <v>0</v>
      </c>
    </row>
    <row r="145" spans="1:7">
      <c r="A145" t="s">
        <v>447</v>
      </c>
      <c r="B145">
        <v>0</v>
      </c>
      <c r="C145">
        <v>0</v>
      </c>
      <c r="D145">
        <v>0</v>
      </c>
      <c r="G145">
        <v>0</v>
      </c>
    </row>
    <row r="146" spans="1:7">
      <c r="A146" t="s">
        <v>451</v>
      </c>
      <c r="B146">
        <v>0</v>
      </c>
      <c r="C146">
        <v>0</v>
      </c>
      <c r="D146">
        <v>0</v>
      </c>
      <c r="G146">
        <v>0</v>
      </c>
    </row>
    <row r="147" spans="1:7">
      <c r="A147" t="s">
        <v>493</v>
      </c>
      <c r="B147">
        <v>0</v>
      </c>
      <c r="C147">
        <v>0</v>
      </c>
      <c r="D147">
        <v>0</v>
      </c>
      <c r="G147">
        <v>0</v>
      </c>
    </row>
    <row r="148" spans="1:7">
      <c r="A148" t="s">
        <v>552</v>
      </c>
      <c r="B148">
        <v>0</v>
      </c>
      <c r="C148">
        <v>0</v>
      </c>
      <c r="D148">
        <v>201</v>
      </c>
      <c r="E148">
        <v>1207</v>
      </c>
      <c r="F148">
        <v>220</v>
      </c>
      <c r="G148">
        <v>1628</v>
      </c>
    </row>
    <row r="149" spans="1:7">
      <c r="A149" t="s">
        <v>691</v>
      </c>
      <c r="B149">
        <v>0</v>
      </c>
      <c r="C149">
        <v>106</v>
      </c>
      <c r="D149">
        <v>0</v>
      </c>
      <c r="E149">
        <v>0</v>
      </c>
      <c r="F149">
        <v>0</v>
      </c>
      <c r="G149">
        <v>106</v>
      </c>
    </row>
    <row r="150" spans="1:7">
      <c r="A150" t="s">
        <v>565</v>
      </c>
      <c r="B150">
        <v>649</v>
      </c>
      <c r="C150">
        <v>528</v>
      </c>
      <c r="D150">
        <v>489</v>
      </c>
      <c r="E150">
        <v>534</v>
      </c>
      <c r="G150">
        <v>2200</v>
      </c>
    </row>
    <row r="151" spans="1:7">
      <c r="A151" t="s">
        <v>1370</v>
      </c>
      <c r="B151">
        <v>0</v>
      </c>
      <c r="C151">
        <v>0</v>
      </c>
      <c r="D151">
        <v>0</v>
      </c>
      <c r="G151">
        <v>0</v>
      </c>
    </row>
    <row r="152" spans="1:7">
      <c r="A152" t="s">
        <v>618</v>
      </c>
      <c r="B152">
        <v>0</v>
      </c>
      <c r="C152">
        <v>0</v>
      </c>
      <c r="D152">
        <v>0</v>
      </c>
      <c r="E152">
        <v>0</v>
      </c>
      <c r="F152">
        <v>0</v>
      </c>
      <c r="G152">
        <v>0</v>
      </c>
    </row>
    <row r="153" spans="1:7">
      <c r="A153" t="s">
        <v>671</v>
      </c>
      <c r="B153">
        <v>0</v>
      </c>
      <c r="C153">
        <v>0</v>
      </c>
      <c r="D153">
        <v>0</v>
      </c>
      <c r="E153">
        <v>0</v>
      </c>
      <c r="F153">
        <v>0</v>
      </c>
      <c r="G153">
        <v>0</v>
      </c>
    </row>
    <row r="154" spans="1:7">
      <c r="A154" t="s">
        <v>505</v>
      </c>
      <c r="E154">
        <v>0</v>
      </c>
      <c r="F154">
        <v>0</v>
      </c>
      <c r="G154">
        <v>0</v>
      </c>
    </row>
    <row r="155" spans="1:7">
      <c r="A155" t="s">
        <v>669</v>
      </c>
      <c r="B155">
        <v>0</v>
      </c>
      <c r="C155">
        <v>0</v>
      </c>
      <c r="D155">
        <v>0</v>
      </c>
      <c r="E155">
        <v>0</v>
      </c>
      <c r="F155">
        <v>0</v>
      </c>
      <c r="G155">
        <v>0</v>
      </c>
    </row>
    <row r="156" spans="1:7">
      <c r="A156" t="s">
        <v>435</v>
      </c>
      <c r="B156">
        <v>0</v>
      </c>
      <c r="C156">
        <v>0</v>
      </c>
      <c r="D156">
        <v>0</v>
      </c>
      <c r="E156">
        <v>0</v>
      </c>
      <c r="F156">
        <v>0</v>
      </c>
      <c r="G156">
        <v>0</v>
      </c>
    </row>
    <row r="157" spans="1:7">
      <c r="A157" t="s">
        <v>665</v>
      </c>
      <c r="B157">
        <v>0</v>
      </c>
      <c r="C157">
        <v>0</v>
      </c>
      <c r="D157">
        <v>0</v>
      </c>
      <c r="E157">
        <v>0</v>
      </c>
      <c r="F157">
        <v>0</v>
      </c>
      <c r="G157">
        <v>0</v>
      </c>
    </row>
    <row r="158" spans="1:7">
      <c r="A158" t="s">
        <v>413</v>
      </c>
      <c r="B158">
        <v>0</v>
      </c>
      <c r="C158">
        <v>491</v>
      </c>
      <c r="D158">
        <v>291</v>
      </c>
      <c r="E158">
        <v>571</v>
      </c>
      <c r="F158">
        <v>0</v>
      </c>
      <c r="G158">
        <v>1353</v>
      </c>
    </row>
    <row r="159" spans="1:7">
      <c r="A159" t="s">
        <v>675</v>
      </c>
      <c r="B159">
        <v>0</v>
      </c>
      <c r="C159">
        <v>0</v>
      </c>
      <c r="D159">
        <v>0</v>
      </c>
      <c r="E159">
        <v>1170</v>
      </c>
      <c r="F159">
        <v>0</v>
      </c>
      <c r="G159">
        <v>1170</v>
      </c>
    </row>
    <row r="160" spans="1:7">
      <c r="A160" t="s">
        <v>508</v>
      </c>
      <c r="B160">
        <v>921</v>
      </c>
      <c r="C160">
        <v>614</v>
      </c>
      <c r="D160">
        <v>1004</v>
      </c>
      <c r="E160">
        <v>0</v>
      </c>
      <c r="G160">
        <v>2539</v>
      </c>
    </row>
    <row r="161" spans="1:7">
      <c r="A161" t="s">
        <v>631</v>
      </c>
      <c r="B161">
        <v>0</v>
      </c>
      <c r="C161">
        <v>0</v>
      </c>
      <c r="D161">
        <v>961</v>
      </c>
      <c r="E161">
        <v>914</v>
      </c>
      <c r="F161">
        <v>1903</v>
      </c>
      <c r="G161">
        <v>3778</v>
      </c>
    </row>
    <row r="162" spans="1:7">
      <c r="A162" t="s">
        <v>433</v>
      </c>
      <c r="B162">
        <v>1288</v>
      </c>
      <c r="C162">
        <v>685</v>
      </c>
      <c r="D162">
        <v>0</v>
      </c>
      <c r="E162">
        <v>0</v>
      </c>
      <c r="F162">
        <v>0</v>
      </c>
      <c r="G162">
        <v>1973</v>
      </c>
    </row>
    <row r="163" spans="1:7">
      <c r="A163" t="s">
        <v>586</v>
      </c>
      <c r="B163">
        <v>834</v>
      </c>
      <c r="C163">
        <v>1081</v>
      </c>
      <c r="D163">
        <v>688</v>
      </c>
      <c r="E163">
        <v>0</v>
      </c>
      <c r="F163">
        <v>0</v>
      </c>
      <c r="G163">
        <v>2603</v>
      </c>
    </row>
    <row r="164" spans="1:7">
      <c r="A164" t="s">
        <v>523</v>
      </c>
      <c r="B164">
        <v>0</v>
      </c>
      <c r="C164">
        <v>0</v>
      </c>
      <c r="D164">
        <v>0</v>
      </c>
      <c r="E164">
        <v>0</v>
      </c>
      <c r="F164">
        <v>0</v>
      </c>
      <c r="G164">
        <v>0</v>
      </c>
    </row>
    <row r="165" spans="1:7">
      <c r="A165" t="s">
        <v>459</v>
      </c>
      <c r="C165">
        <v>1710</v>
      </c>
      <c r="D165">
        <v>1700</v>
      </c>
      <c r="E165">
        <v>0</v>
      </c>
      <c r="F165">
        <v>0</v>
      </c>
      <c r="G165">
        <v>3410</v>
      </c>
    </row>
    <row r="166" spans="1:7">
      <c r="A166" t="s">
        <v>687</v>
      </c>
      <c r="C166">
        <v>304</v>
      </c>
      <c r="D166">
        <v>205</v>
      </c>
      <c r="E166">
        <v>451</v>
      </c>
      <c r="F166">
        <v>0</v>
      </c>
      <c r="G166">
        <v>960</v>
      </c>
    </row>
    <row r="167" spans="1:7">
      <c r="A167" t="s">
        <v>1372</v>
      </c>
      <c r="C167">
        <v>1617</v>
      </c>
      <c r="D167">
        <v>0</v>
      </c>
      <c r="E167">
        <v>101</v>
      </c>
      <c r="F167">
        <v>0</v>
      </c>
      <c r="G167">
        <v>1718</v>
      </c>
    </row>
    <row r="168" spans="1:7">
      <c r="A168" t="s">
        <v>673</v>
      </c>
      <c r="C168">
        <v>228</v>
      </c>
      <c r="D168">
        <v>0</v>
      </c>
      <c r="E168">
        <v>0</v>
      </c>
      <c r="F168">
        <v>0</v>
      </c>
      <c r="G168">
        <v>228</v>
      </c>
    </row>
    <row r="169" spans="1:7">
      <c r="A169" t="s">
        <v>639</v>
      </c>
      <c r="C169">
        <v>1257</v>
      </c>
      <c r="D169">
        <v>2121</v>
      </c>
      <c r="E169">
        <v>2742</v>
      </c>
      <c r="F169">
        <v>75</v>
      </c>
      <c r="G169">
        <v>6195</v>
      </c>
    </row>
    <row r="170" spans="1:7">
      <c r="A170" t="s">
        <v>616</v>
      </c>
      <c r="D170">
        <v>984</v>
      </c>
      <c r="E170">
        <v>1078</v>
      </c>
      <c r="F170">
        <v>2048</v>
      </c>
      <c r="G170">
        <v>4110</v>
      </c>
    </row>
    <row r="171" spans="1:7">
      <c r="A171" t="s">
        <v>696</v>
      </c>
      <c r="D171">
        <v>2760</v>
      </c>
      <c r="E171">
        <v>945</v>
      </c>
      <c r="F171">
        <v>1073</v>
      </c>
      <c r="G171">
        <v>4778</v>
      </c>
    </row>
    <row r="172" spans="1:7">
      <c r="A172" t="s">
        <v>622</v>
      </c>
      <c r="D172">
        <v>1246</v>
      </c>
      <c r="E172">
        <v>664</v>
      </c>
      <c r="F172">
        <v>834</v>
      </c>
      <c r="G172">
        <v>2744</v>
      </c>
    </row>
    <row r="173" spans="1:7">
      <c r="A173" t="s">
        <v>453</v>
      </c>
      <c r="D173">
        <v>1353</v>
      </c>
      <c r="E173">
        <v>1123</v>
      </c>
      <c r="F173">
        <v>0</v>
      </c>
      <c r="G173">
        <v>2476</v>
      </c>
    </row>
    <row r="174" spans="1:7">
      <c r="A174" t="s">
        <v>567</v>
      </c>
      <c r="E174">
        <v>338</v>
      </c>
      <c r="F174">
        <v>0</v>
      </c>
      <c r="G174">
        <v>338</v>
      </c>
    </row>
    <row r="175" spans="1:7">
      <c r="A175" t="s">
        <v>732</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row>
    <row r="180" spans="1:7">
      <c r="A180" t="s">
        <v>569</v>
      </c>
    </row>
    <row r="181" spans="1:7">
      <c r="A181" t="s">
        <v>575</v>
      </c>
    </row>
    <row r="182" spans="1:7">
      <c r="A182" t="s">
        <v>584</v>
      </c>
    </row>
    <row r="183" spans="1:7">
      <c r="A183" t="s">
        <v>628</v>
      </c>
    </row>
    <row r="184" spans="1:7">
      <c r="A184" t="s">
        <v>635</v>
      </c>
    </row>
    <row r="185" spans="1:7">
      <c r="A185" t="s">
        <v>694</v>
      </c>
    </row>
    <row r="186" spans="1:7">
      <c r="A186" t="s">
        <v>558</v>
      </c>
    </row>
    <row r="187" spans="1:7">
      <c r="A187" t="s">
        <v>431</v>
      </c>
    </row>
    <row r="188" spans="1:7">
      <c r="A188" t="s">
        <v>649</v>
      </c>
    </row>
    <row r="189" spans="1:7">
      <c r="A189" t="s">
        <v>493</v>
      </c>
    </row>
    <row r="190" spans="1:7">
      <c r="A190" t="s">
        <v>552</v>
      </c>
      <c r="B190">
        <v>195</v>
      </c>
      <c r="D190">
        <v>187</v>
      </c>
      <c r="E190">
        <v>340</v>
      </c>
      <c r="F190">
        <v>270</v>
      </c>
      <c r="G190">
        <v>992</v>
      </c>
    </row>
    <row r="191" spans="1:7">
      <c r="A191" t="s">
        <v>691</v>
      </c>
    </row>
    <row r="192" spans="1:7">
      <c r="A192" t="s">
        <v>671</v>
      </c>
      <c r="D192">
        <v>1409</v>
      </c>
      <c r="E192">
        <v>1016</v>
      </c>
      <c r="G192">
        <v>2425</v>
      </c>
    </row>
    <row r="193" spans="1:7">
      <c r="A193" t="s">
        <v>505</v>
      </c>
    </row>
    <row r="194" spans="1:7">
      <c r="A194" t="s">
        <v>669</v>
      </c>
      <c r="C194">
        <v>1342</v>
      </c>
      <c r="G194">
        <v>1342</v>
      </c>
    </row>
    <row r="195" spans="1:7">
      <c r="A195" t="s">
        <v>435</v>
      </c>
    </row>
    <row r="196" spans="1:7">
      <c r="A196" t="s">
        <v>665</v>
      </c>
    </row>
    <row r="197" spans="1:7">
      <c r="A197" t="s">
        <v>413</v>
      </c>
      <c r="B197">
        <v>436</v>
      </c>
      <c r="E197">
        <v>6275</v>
      </c>
      <c r="G197">
        <v>6711</v>
      </c>
    </row>
    <row r="198" spans="1:7">
      <c r="A198" t="s">
        <v>675</v>
      </c>
      <c r="C198">
        <v>315</v>
      </c>
      <c r="G198">
        <v>315</v>
      </c>
    </row>
    <row r="199" spans="1:7">
      <c r="A199" t="s">
        <v>508</v>
      </c>
      <c r="C199">
        <v>1230</v>
      </c>
      <c r="D199">
        <v>200</v>
      </c>
      <c r="G199">
        <v>1430</v>
      </c>
    </row>
    <row r="200" spans="1:7">
      <c r="A200" t="s">
        <v>433</v>
      </c>
    </row>
    <row r="201" spans="1:7">
      <c r="A201" t="s">
        <v>586</v>
      </c>
      <c r="B201">
        <v>15</v>
      </c>
      <c r="G201">
        <v>15</v>
      </c>
    </row>
    <row r="202" spans="1:7">
      <c r="A202" t="s">
        <v>523</v>
      </c>
    </row>
    <row r="203" spans="1:7">
      <c r="A203" t="s">
        <v>459</v>
      </c>
    </row>
    <row r="204" spans="1:7">
      <c r="A204" t="s">
        <v>687</v>
      </c>
    </row>
    <row r="205" spans="1:7">
      <c r="A205" t="s">
        <v>1372</v>
      </c>
    </row>
    <row r="206" spans="1:7">
      <c r="A206" t="s">
        <v>673</v>
      </c>
      <c r="D206">
        <v>1460</v>
      </c>
      <c r="E206">
        <v>0</v>
      </c>
      <c r="F206">
        <v>420</v>
      </c>
      <c r="G206">
        <v>1880</v>
      </c>
    </row>
    <row r="207" spans="1:7">
      <c r="A207" t="s">
        <v>616</v>
      </c>
      <c r="B207">
        <v>919</v>
      </c>
      <c r="E207">
        <v>1672</v>
      </c>
      <c r="F207">
        <v>0</v>
      </c>
      <c r="G207">
        <v>2591</v>
      </c>
    </row>
    <row r="208" spans="1:7">
      <c r="A208" t="s">
        <v>696</v>
      </c>
      <c r="B208">
        <v>2387</v>
      </c>
      <c r="C208">
        <v>841</v>
      </c>
      <c r="D208">
        <v>18</v>
      </c>
      <c r="E208">
        <v>0</v>
      </c>
      <c r="G208">
        <v>3246</v>
      </c>
    </row>
    <row r="209" spans="1:7">
      <c r="A209" t="s">
        <v>622</v>
      </c>
      <c r="B209">
        <v>1095</v>
      </c>
      <c r="C209">
        <v>65</v>
      </c>
      <c r="G209">
        <v>1160</v>
      </c>
    </row>
    <row r="210" spans="1:7">
      <c r="A210" t="s">
        <v>453</v>
      </c>
      <c r="B210">
        <v>1105</v>
      </c>
      <c r="G210">
        <v>1105</v>
      </c>
    </row>
    <row r="211" spans="1:7">
      <c r="A211" t="s">
        <v>567</v>
      </c>
      <c r="F211">
        <v>360</v>
      </c>
      <c r="G211">
        <v>360</v>
      </c>
    </row>
    <row r="212" spans="1:7">
      <c r="A212" t="s">
        <v>423</v>
      </c>
      <c r="B212">
        <v>920</v>
      </c>
      <c r="G212">
        <v>920</v>
      </c>
    </row>
    <row r="213" spans="1:7">
      <c r="A213" t="s">
        <v>546</v>
      </c>
      <c r="B213">
        <v>656</v>
      </c>
      <c r="D213">
        <v>728</v>
      </c>
      <c r="E213">
        <v>1400</v>
      </c>
      <c r="F213">
        <v>709</v>
      </c>
      <c r="G213">
        <v>3493</v>
      </c>
    </row>
    <row r="214" spans="1:7">
      <c r="A214" t="s">
        <v>542</v>
      </c>
      <c r="C214">
        <v>977</v>
      </c>
      <c r="D214">
        <v>953</v>
      </c>
      <c r="E214">
        <v>2472</v>
      </c>
      <c r="F214">
        <v>399</v>
      </c>
      <c r="G214">
        <v>4801</v>
      </c>
    </row>
    <row r="215" spans="1:7">
      <c r="A215" t="s">
        <v>685</v>
      </c>
      <c r="C215">
        <v>803</v>
      </c>
      <c r="D215">
        <v>551</v>
      </c>
      <c r="E215">
        <v>0</v>
      </c>
      <c r="G215">
        <v>1354</v>
      </c>
    </row>
    <row r="216" spans="1:7">
      <c r="A216" t="s">
        <v>1373</v>
      </c>
    </row>
    <row r="217" spans="1:7">
      <c r="A217" t="s">
        <v>633</v>
      </c>
      <c r="D217">
        <v>1373</v>
      </c>
      <c r="E217">
        <v>3928</v>
      </c>
      <c r="F217">
        <v>1528</v>
      </c>
      <c r="G217">
        <v>6829</v>
      </c>
    </row>
    <row r="218" spans="1:7">
      <c r="A218" t="s">
        <v>1374</v>
      </c>
      <c r="E218">
        <v>1016</v>
      </c>
      <c r="G218">
        <v>1016</v>
      </c>
    </row>
    <row r="219" spans="1:7">
      <c r="A219" t="s">
        <v>702</v>
      </c>
      <c r="E219">
        <v>706</v>
      </c>
      <c r="G219">
        <v>706</v>
      </c>
    </row>
    <row r="220" spans="1:7">
      <c r="A220" t="s">
        <v>1375</v>
      </c>
      <c r="F220">
        <v>583</v>
      </c>
      <c r="G220">
        <v>583</v>
      </c>
    </row>
    <row r="221" spans="1:7">
      <c r="A221" t="s">
        <v>732</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row>
    <row r="227" spans="1:7">
      <c r="A227" t="s">
        <v>575</v>
      </c>
    </row>
    <row r="228" spans="1:7">
      <c r="A228" t="s">
        <v>635</v>
      </c>
    </row>
    <row r="229" spans="1:7">
      <c r="A229" t="s">
        <v>694</v>
      </c>
      <c r="B229">
        <v>762</v>
      </c>
      <c r="C229">
        <v>0</v>
      </c>
      <c r="D229">
        <v>0</v>
      </c>
      <c r="E229">
        <v>76</v>
      </c>
      <c r="G229">
        <v>838</v>
      </c>
    </row>
    <row r="230" spans="1:7">
      <c r="A230" t="s">
        <v>558</v>
      </c>
    </row>
    <row r="231" spans="1:7">
      <c r="A231" t="s">
        <v>559</v>
      </c>
    </row>
    <row r="232" spans="1:7">
      <c r="A232" t="s">
        <v>552</v>
      </c>
      <c r="B232">
        <v>58</v>
      </c>
      <c r="C232">
        <v>574</v>
      </c>
      <c r="D232">
        <v>704</v>
      </c>
      <c r="E232">
        <v>1009</v>
      </c>
      <c r="F232">
        <v>200</v>
      </c>
      <c r="G232">
        <v>2545</v>
      </c>
    </row>
    <row r="233" spans="1:7">
      <c r="A233" t="s">
        <v>413</v>
      </c>
      <c r="C233">
        <v>380</v>
      </c>
      <c r="D233">
        <v>300</v>
      </c>
      <c r="E233">
        <v>150</v>
      </c>
      <c r="G233">
        <v>830</v>
      </c>
    </row>
    <row r="234" spans="1:7">
      <c r="A234" t="s">
        <v>631</v>
      </c>
    </row>
    <row r="235" spans="1:7">
      <c r="A235" t="s">
        <v>586</v>
      </c>
      <c r="C235">
        <v>0</v>
      </c>
      <c r="D235">
        <v>0</v>
      </c>
      <c r="E235">
        <v>137</v>
      </c>
      <c r="G235">
        <v>137</v>
      </c>
    </row>
    <row r="236" spans="1:7">
      <c r="A236" t="s">
        <v>687</v>
      </c>
      <c r="E236">
        <v>310</v>
      </c>
      <c r="G236">
        <v>310</v>
      </c>
    </row>
    <row r="237" spans="1:7">
      <c r="A237" t="s">
        <v>673</v>
      </c>
      <c r="B237">
        <v>982</v>
      </c>
      <c r="C237">
        <v>749</v>
      </c>
      <c r="D237">
        <v>713</v>
      </c>
      <c r="G237">
        <v>2444</v>
      </c>
    </row>
    <row r="238" spans="1:7">
      <c r="A238" t="s">
        <v>696</v>
      </c>
      <c r="C238">
        <v>0</v>
      </c>
      <c r="D238">
        <v>0</v>
      </c>
      <c r="E238">
        <v>0</v>
      </c>
      <c r="G238">
        <v>0</v>
      </c>
    </row>
    <row r="239" spans="1:7">
      <c r="A239" t="s">
        <v>546</v>
      </c>
      <c r="B239">
        <v>905</v>
      </c>
      <c r="C239">
        <v>630</v>
      </c>
      <c r="D239">
        <v>894</v>
      </c>
      <c r="G239">
        <v>2429</v>
      </c>
    </row>
    <row r="240" spans="1:7">
      <c r="A240" t="s">
        <v>1376</v>
      </c>
    </row>
    <row r="241" spans="1:7">
      <c r="A241" t="s">
        <v>536</v>
      </c>
      <c r="B241">
        <v>691</v>
      </c>
      <c r="G241">
        <v>691</v>
      </c>
    </row>
    <row r="242" spans="1:7">
      <c r="A242" t="s">
        <v>540</v>
      </c>
      <c r="B242">
        <v>1430</v>
      </c>
      <c r="C242">
        <v>1383</v>
      </c>
      <c r="D242">
        <v>1334</v>
      </c>
      <c r="E242">
        <v>1548</v>
      </c>
      <c r="G242">
        <v>5695</v>
      </c>
    </row>
    <row r="243" spans="1:7">
      <c r="A243" t="s">
        <v>550</v>
      </c>
      <c r="B243">
        <v>1460</v>
      </c>
      <c r="C243">
        <v>1350</v>
      </c>
      <c r="D243">
        <v>1507</v>
      </c>
      <c r="F243">
        <v>2287</v>
      </c>
      <c r="G243">
        <v>6604</v>
      </c>
    </row>
    <row r="244" spans="1:7">
      <c r="A244" t="s">
        <v>1377</v>
      </c>
    </row>
    <row r="245" spans="1:7">
      <c r="A245" t="s">
        <v>1378</v>
      </c>
    </row>
    <row r="246" spans="1:7">
      <c r="A246" t="s">
        <v>683</v>
      </c>
      <c r="C246">
        <v>575</v>
      </c>
      <c r="G246">
        <v>575</v>
      </c>
    </row>
    <row r="247" spans="1:7">
      <c r="A247" t="s">
        <v>544</v>
      </c>
      <c r="C247">
        <v>1065</v>
      </c>
      <c r="D247">
        <v>825</v>
      </c>
      <c r="E247">
        <v>705</v>
      </c>
      <c r="G247">
        <v>2595</v>
      </c>
    </row>
    <row r="248" spans="1:7">
      <c r="A248" t="s">
        <v>689</v>
      </c>
    </row>
    <row r="249" spans="1:7">
      <c r="A249" t="s">
        <v>534</v>
      </c>
      <c r="C249">
        <v>442</v>
      </c>
      <c r="D249">
        <v>854</v>
      </c>
      <c r="E249">
        <v>290</v>
      </c>
      <c r="F249">
        <v>673</v>
      </c>
      <c r="G249">
        <v>2259</v>
      </c>
    </row>
    <row r="250" spans="1:7">
      <c r="A250" t="s">
        <v>402</v>
      </c>
      <c r="C250">
        <v>1740</v>
      </c>
      <c r="D250">
        <v>2934</v>
      </c>
      <c r="F250">
        <v>161</v>
      </c>
      <c r="G250">
        <v>4835</v>
      </c>
    </row>
    <row r="251" spans="1:7">
      <c r="A251" t="s">
        <v>397</v>
      </c>
      <c r="C251">
        <v>483</v>
      </c>
      <c r="D251">
        <v>1799</v>
      </c>
      <c r="F251">
        <v>0</v>
      </c>
      <c r="G251">
        <v>2282</v>
      </c>
    </row>
    <row r="252" spans="1:7">
      <c r="A252" t="s">
        <v>385</v>
      </c>
      <c r="C252">
        <v>1333</v>
      </c>
      <c r="D252">
        <v>1701</v>
      </c>
      <c r="F252">
        <v>546</v>
      </c>
      <c r="G252">
        <v>3580</v>
      </c>
    </row>
    <row r="253" spans="1:7">
      <c r="A253" t="s">
        <v>620</v>
      </c>
      <c r="D253">
        <v>1972</v>
      </c>
      <c r="E253">
        <v>178</v>
      </c>
      <c r="F253">
        <v>266</v>
      </c>
      <c r="G253">
        <v>2416</v>
      </c>
    </row>
    <row r="254" spans="1:7">
      <c r="A254" t="s">
        <v>1379</v>
      </c>
      <c r="E254">
        <v>0</v>
      </c>
      <c r="G254">
        <v>0</v>
      </c>
    </row>
    <row r="255" spans="1:7">
      <c r="A255" t="s">
        <v>415</v>
      </c>
      <c r="E255">
        <v>195</v>
      </c>
      <c r="G255">
        <v>195</v>
      </c>
    </row>
    <row r="256" spans="1:7">
      <c r="A256" t="s">
        <v>532</v>
      </c>
      <c r="F256">
        <v>0</v>
      </c>
      <c r="G256">
        <v>0</v>
      </c>
    </row>
    <row r="257" spans="1:7">
      <c r="A257" t="s">
        <v>1380</v>
      </c>
    </row>
    <row r="258" spans="1:7">
      <c r="A258" t="s">
        <v>732</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v>644</v>
      </c>
      <c r="G263">
        <v>644</v>
      </c>
    </row>
    <row r="264" spans="1:7">
      <c r="A264" t="s">
        <v>559</v>
      </c>
      <c r="B264">
        <v>0</v>
      </c>
      <c r="G264">
        <v>0</v>
      </c>
    </row>
    <row r="265" spans="1:7">
      <c r="A265" t="s">
        <v>554</v>
      </c>
      <c r="B265">
        <v>745</v>
      </c>
      <c r="G265">
        <v>745</v>
      </c>
    </row>
    <row r="266" spans="1:7">
      <c r="A266" t="s">
        <v>552</v>
      </c>
      <c r="B266">
        <v>265</v>
      </c>
      <c r="C266">
        <v>0</v>
      </c>
      <c r="D266">
        <v>0</v>
      </c>
      <c r="F266">
        <v>635</v>
      </c>
      <c r="G266">
        <v>900</v>
      </c>
    </row>
    <row r="267" spans="1:7">
      <c r="A267" t="s">
        <v>413</v>
      </c>
    </row>
    <row r="268" spans="1:7">
      <c r="A268" t="s">
        <v>631</v>
      </c>
      <c r="D268">
        <v>0</v>
      </c>
      <c r="G268">
        <v>0</v>
      </c>
    </row>
    <row r="269" spans="1:7">
      <c r="A269" t="s">
        <v>616</v>
      </c>
      <c r="B269">
        <v>0</v>
      </c>
      <c r="G269">
        <v>0</v>
      </c>
    </row>
    <row r="270" spans="1:7">
      <c r="A270" t="s">
        <v>567</v>
      </c>
    </row>
    <row r="271" spans="1:7">
      <c r="A271" t="s">
        <v>546</v>
      </c>
    </row>
    <row r="272" spans="1:7">
      <c r="A272" t="s">
        <v>542</v>
      </c>
      <c r="D272">
        <v>0</v>
      </c>
      <c r="G272">
        <v>0</v>
      </c>
    </row>
    <row r="273" spans="1:7">
      <c r="A273" t="s">
        <v>685</v>
      </c>
      <c r="E273">
        <v>192</v>
      </c>
      <c r="G273">
        <v>192</v>
      </c>
    </row>
    <row r="274" spans="1:7">
      <c r="A274" t="s">
        <v>536</v>
      </c>
      <c r="E274">
        <v>3867</v>
      </c>
      <c r="F274">
        <v>594</v>
      </c>
      <c r="G274">
        <v>4461</v>
      </c>
    </row>
    <row r="275" spans="1:7">
      <c r="A275" t="s">
        <v>550</v>
      </c>
      <c r="B275">
        <v>695</v>
      </c>
      <c r="G275">
        <v>695</v>
      </c>
    </row>
    <row r="276" spans="1:7">
      <c r="A276" t="s">
        <v>402</v>
      </c>
      <c r="B276">
        <v>418</v>
      </c>
      <c r="C276">
        <v>0</v>
      </c>
      <c r="D276">
        <v>0</v>
      </c>
      <c r="G276">
        <v>418</v>
      </c>
    </row>
    <row r="277" spans="1:7">
      <c r="A277" t="s">
        <v>397</v>
      </c>
      <c r="B277">
        <v>499</v>
      </c>
      <c r="C277">
        <v>0</v>
      </c>
      <c r="D277">
        <v>0</v>
      </c>
      <c r="G277">
        <v>499</v>
      </c>
    </row>
    <row r="278" spans="1:7">
      <c r="A278" t="s">
        <v>620</v>
      </c>
      <c r="B278">
        <v>1089</v>
      </c>
      <c r="C278">
        <v>0</v>
      </c>
      <c r="D278">
        <v>0</v>
      </c>
      <c r="G278">
        <v>1089</v>
      </c>
    </row>
    <row r="279" spans="1:7">
      <c r="A279" t="s">
        <v>415</v>
      </c>
      <c r="B279">
        <v>453</v>
      </c>
      <c r="C279">
        <v>166</v>
      </c>
      <c r="D279">
        <v>166</v>
      </c>
      <c r="E279">
        <v>302</v>
      </c>
      <c r="G279">
        <v>1087</v>
      </c>
    </row>
    <row r="280" spans="1:7">
      <c r="A280" t="s">
        <v>532</v>
      </c>
      <c r="B280">
        <v>1880</v>
      </c>
      <c r="C280">
        <v>0</v>
      </c>
      <c r="D280">
        <v>0</v>
      </c>
      <c r="G280">
        <v>1880</v>
      </c>
    </row>
    <row r="281" spans="1:7">
      <c r="A281" t="s">
        <v>767</v>
      </c>
      <c r="B281">
        <v>349</v>
      </c>
      <c r="C281">
        <v>952</v>
      </c>
      <c r="D281">
        <v>952</v>
      </c>
      <c r="E281">
        <v>1328</v>
      </c>
      <c r="F281">
        <v>397</v>
      </c>
      <c r="G281">
        <v>3978</v>
      </c>
    </row>
    <row r="282" spans="1:7">
      <c r="A282" t="s">
        <v>737</v>
      </c>
      <c r="B282">
        <v>1413</v>
      </c>
      <c r="C282">
        <v>0</v>
      </c>
      <c r="D282">
        <v>1394</v>
      </c>
      <c r="G282">
        <v>2807</v>
      </c>
    </row>
    <row r="283" spans="1:7">
      <c r="A283" t="s">
        <v>405</v>
      </c>
      <c r="B283">
        <v>1355</v>
      </c>
      <c r="D283">
        <v>0</v>
      </c>
      <c r="G283">
        <v>1355</v>
      </c>
    </row>
    <row r="284" spans="1:7">
      <c r="A284" t="s">
        <v>383</v>
      </c>
      <c r="B284">
        <v>2227</v>
      </c>
      <c r="G284">
        <v>2227</v>
      </c>
    </row>
    <row r="285" spans="1:7">
      <c r="A285" t="s">
        <v>573</v>
      </c>
      <c r="C285">
        <v>0</v>
      </c>
      <c r="D285">
        <v>0</v>
      </c>
      <c r="E285">
        <v>344</v>
      </c>
      <c r="G285">
        <v>344</v>
      </c>
    </row>
    <row r="286" spans="1:7">
      <c r="A286" t="s">
        <v>379</v>
      </c>
      <c r="C286">
        <v>1149</v>
      </c>
      <c r="D286">
        <v>1149</v>
      </c>
      <c r="G286">
        <v>2298</v>
      </c>
    </row>
    <row r="287" spans="1:7">
      <c r="A287" t="s">
        <v>679</v>
      </c>
      <c r="E287">
        <v>313</v>
      </c>
      <c r="G287">
        <v>313</v>
      </c>
    </row>
    <row r="288" spans="1:7">
      <c r="A288" t="s">
        <v>645</v>
      </c>
      <c r="E288">
        <v>1265</v>
      </c>
      <c r="G288">
        <v>1265</v>
      </c>
    </row>
    <row r="289" spans="1:7">
      <c r="A289" t="s">
        <v>461</v>
      </c>
      <c r="E289">
        <v>1334</v>
      </c>
      <c r="G289">
        <v>1334</v>
      </c>
    </row>
    <row r="290" spans="1:7">
      <c r="A290" t="s">
        <v>455</v>
      </c>
      <c r="E290">
        <v>1970</v>
      </c>
      <c r="G290">
        <v>1970</v>
      </c>
    </row>
    <row r="291" spans="1:7">
      <c r="A291" t="s">
        <v>396</v>
      </c>
    </row>
    <row r="292" spans="1:7">
      <c r="A292" t="s">
        <v>643</v>
      </c>
      <c r="F292">
        <v>2144</v>
      </c>
      <c r="G292">
        <v>2144</v>
      </c>
    </row>
    <row r="293" spans="1:7">
      <c r="A293" t="s">
        <v>732</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v>550</v>
      </c>
      <c r="E298">
        <v>426</v>
      </c>
      <c r="G298">
        <v>976</v>
      </c>
    </row>
    <row r="299" spans="1:7">
      <c r="A299" t="s">
        <v>413</v>
      </c>
      <c r="C299">
        <v>45</v>
      </c>
      <c r="G299">
        <v>45</v>
      </c>
    </row>
    <row r="300" spans="1:7">
      <c r="A300" t="s">
        <v>508</v>
      </c>
      <c r="C300">
        <v>150</v>
      </c>
      <c r="D300">
        <v>295</v>
      </c>
      <c r="E300">
        <v>504</v>
      </c>
      <c r="G300">
        <v>949</v>
      </c>
    </row>
    <row r="301" spans="1:7">
      <c r="A301" t="s">
        <v>673</v>
      </c>
    </row>
    <row r="302" spans="1:7">
      <c r="A302" t="s">
        <v>696</v>
      </c>
    </row>
    <row r="303" spans="1:7">
      <c r="A303" t="s">
        <v>546</v>
      </c>
      <c r="B303">
        <v>132</v>
      </c>
      <c r="G303">
        <v>132</v>
      </c>
    </row>
    <row r="304" spans="1:7">
      <c r="A304" t="s">
        <v>536</v>
      </c>
      <c r="B304">
        <v>367</v>
      </c>
      <c r="G304">
        <v>367</v>
      </c>
    </row>
    <row r="305" spans="1:7">
      <c r="A305" t="s">
        <v>534</v>
      </c>
      <c r="F305">
        <v>314</v>
      </c>
      <c r="G305">
        <v>314</v>
      </c>
    </row>
    <row r="306" spans="1:7">
      <c r="A306" t="s">
        <v>402</v>
      </c>
    </row>
    <row r="307" spans="1:7">
      <c r="A307" t="s">
        <v>415</v>
      </c>
      <c r="B307">
        <v>43</v>
      </c>
      <c r="G307">
        <v>43</v>
      </c>
    </row>
    <row r="308" spans="1:7">
      <c r="A308" t="s">
        <v>405</v>
      </c>
    </row>
    <row r="309" spans="1:7">
      <c r="A309" t="s">
        <v>573</v>
      </c>
    </row>
    <row r="310" spans="1:7">
      <c r="A310" t="s">
        <v>379</v>
      </c>
    </row>
    <row r="311" spans="1:7">
      <c r="A311" t="s">
        <v>645</v>
      </c>
    </row>
    <row r="312" spans="1:7">
      <c r="A312" t="s">
        <v>461</v>
      </c>
      <c r="B312">
        <v>618</v>
      </c>
      <c r="C312">
        <v>700</v>
      </c>
      <c r="G312">
        <v>1318</v>
      </c>
    </row>
    <row r="313" spans="1:7">
      <c r="A313" t="s">
        <v>455</v>
      </c>
    </row>
    <row r="314" spans="1:7">
      <c r="A314" t="s">
        <v>396</v>
      </c>
    </row>
    <row r="315" spans="1:7">
      <c r="A315" t="s">
        <v>643</v>
      </c>
      <c r="B315">
        <v>990</v>
      </c>
      <c r="C315">
        <v>1871</v>
      </c>
      <c r="D315">
        <v>1307</v>
      </c>
      <c r="G315">
        <v>4168</v>
      </c>
    </row>
    <row r="316" spans="1:7">
      <c r="A316" t="s">
        <v>659</v>
      </c>
      <c r="B316">
        <v>590</v>
      </c>
      <c r="C316">
        <v>343</v>
      </c>
      <c r="G316">
        <v>933</v>
      </c>
    </row>
    <row r="317" spans="1:7">
      <c r="A317" t="s">
        <v>531</v>
      </c>
      <c r="B317">
        <v>198</v>
      </c>
      <c r="G317">
        <v>198</v>
      </c>
    </row>
    <row r="318" spans="1:7">
      <c r="A318" t="s">
        <v>457</v>
      </c>
      <c r="B318">
        <v>1840</v>
      </c>
      <c r="C318">
        <v>1520</v>
      </c>
      <c r="D318">
        <v>2060</v>
      </c>
      <c r="E318">
        <v>1330</v>
      </c>
      <c r="G318">
        <v>6750</v>
      </c>
    </row>
    <row r="319" spans="1:7">
      <c r="A319" t="s">
        <v>588</v>
      </c>
      <c r="D319">
        <v>1376</v>
      </c>
      <c r="E319">
        <v>875</v>
      </c>
      <c r="F319">
        <v>1301</v>
      </c>
      <c r="G319">
        <v>3552</v>
      </c>
    </row>
    <row r="320" spans="1:7">
      <c r="A320" t="s">
        <v>581</v>
      </c>
      <c r="D320">
        <v>617</v>
      </c>
      <c r="E320">
        <v>627</v>
      </c>
      <c r="F320">
        <v>431</v>
      </c>
      <c r="G320">
        <v>1675</v>
      </c>
    </row>
    <row r="321" spans="1:7">
      <c r="A321" t="s">
        <v>610</v>
      </c>
      <c r="E321">
        <v>711</v>
      </c>
      <c r="F321">
        <v>695</v>
      </c>
      <c r="G321">
        <v>1406</v>
      </c>
    </row>
    <row r="322" spans="1:7">
      <c r="A322" t="s">
        <v>732</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row>
    <row r="328" spans="1:7">
      <c r="A328" t="s">
        <v>628</v>
      </c>
    </row>
    <row r="329" spans="1:7">
      <c r="A329" t="s">
        <v>694</v>
      </c>
      <c r="C329">
        <v>561</v>
      </c>
      <c r="D329">
        <v>260</v>
      </c>
      <c r="E329">
        <v>40</v>
      </c>
      <c r="F329">
        <v>408</v>
      </c>
      <c r="G329">
        <v>1269</v>
      </c>
    </row>
    <row r="330" spans="1:7">
      <c r="A330" t="s">
        <v>413</v>
      </c>
      <c r="C330">
        <v>37</v>
      </c>
      <c r="D330">
        <v>115</v>
      </c>
      <c r="G330">
        <v>152</v>
      </c>
    </row>
    <row r="331" spans="1:7">
      <c r="A331" t="s">
        <v>673</v>
      </c>
    </row>
    <row r="332" spans="1:7">
      <c r="A332" t="s">
        <v>616</v>
      </c>
    </row>
    <row r="333" spans="1:7">
      <c r="A333" t="s">
        <v>622</v>
      </c>
    </row>
    <row r="334" spans="1:7">
      <c r="A334" t="s">
        <v>633</v>
      </c>
      <c r="D334">
        <v>173</v>
      </c>
      <c r="G334">
        <v>173</v>
      </c>
    </row>
    <row r="335" spans="1:7">
      <c r="A335" t="s">
        <v>536</v>
      </c>
    </row>
    <row r="336" spans="1:7">
      <c r="A336" t="s">
        <v>1377</v>
      </c>
      <c r="E336">
        <v>96</v>
      </c>
      <c r="G336">
        <v>96</v>
      </c>
    </row>
    <row r="337" spans="1:7">
      <c r="A337" t="s">
        <v>620</v>
      </c>
      <c r="E337">
        <v>433</v>
      </c>
      <c r="G337">
        <v>433</v>
      </c>
    </row>
    <row r="338" spans="1:7">
      <c r="A338" t="s">
        <v>415</v>
      </c>
    </row>
    <row r="339" spans="1:7">
      <c r="A339" t="s">
        <v>588</v>
      </c>
      <c r="C339">
        <v>1018</v>
      </c>
      <c r="E339">
        <v>569</v>
      </c>
      <c r="G339">
        <v>1587</v>
      </c>
    </row>
    <row r="340" spans="1:7">
      <c r="A340" t="s">
        <v>581</v>
      </c>
      <c r="B340">
        <v>276</v>
      </c>
      <c r="C340">
        <v>779</v>
      </c>
      <c r="D340">
        <v>868</v>
      </c>
      <c r="E340">
        <v>338</v>
      </c>
      <c r="F340">
        <v>26</v>
      </c>
      <c r="G340">
        <v>2287</v>
      </c>
    </row>
    <row r="341" spans="1:7">
      <c r="A341" t="s">
        <v>610</v>
      </c>
      <c r="B341">
        <v>796</v>
      </c>
      <c r="C341">
        <v>1929</v>
      </c>
      <c r="D341">
        <v>876</v>
      </c>
      <c r="E341">
        <v>651</v>
      </c>
      <c r="G341">
        <v>4252</v>
      </c>
    </row>
    <row r="342" spans="1:7">
      <c r="A342" t="s">
        <v>592</v>
      </c>
      <c r="B342">
        <v>1335</v>
      </c>
      <c r="C342">
        <v>1133</v>
      </c>
      <c r="D342">
        <v>1624</v>
      </c>
      <c r="F342">
        <v>350</v>
      </c>
      <c r="G342">
        <v>4442</v>
      </c>
    </row>
    <row r="343" spans="1:7">
      <c r="A343" t="s">
        <v>608</v>
      </c>
      <c r="C343">
        <v>1526</v>
      </c>
      <c r="D343">
        <v>1503</v>
      </c>
      <c r="E343">
        <v>1590</v>
      </c>
      <c r="F343">
        <v>370</v>
      </c>
      <c r="G343">
        <v>4989</v>
      </c>
    </row>
    <row r="344" spans="1:7">
      <c r="A344" t="s">
        <v>612</v>
      </c>
      <c r="B344">
        <v>547</v>
      </c>
      <c r="C344">
        <v>845</v>
      </c>
      <c r="D344">
        <v>400</v>
      </c>
      <c r="E344">
        <v>906</v>
      </c>
      <c r="F344">
        <v>198</v>
      </c>
      <c r="G344">
        <v>2896</v>
      </c>
    </row>
    <row r="345" spans="1:7">
      <c r="A345" t="s">
        <v>439</v>
      </c>
      <c r="B345">
        <v>259</v>
      </c>
      <c r="C345">
        <v>243</v>
      </c>
      <c r="E345">
        <v>193</v>
      </c>
      <c r="G345">
        <v>695</v>
      </c>
    </row>
    <row r="346" spans="1:7">
      <c r="A346" t="s">
        <v>577</v>
      </c>
      <c r="C346">
        <v>1538</v>
      </c>
      <c r="D346">
        <v>2713</v>
      </c>
      <c r="E346">
        <v>862</v>
      </c>
      <c r="F346">
        <v>1507</v>
      </c>
      <c r="G346">
        <v>6620</v>
      </c>
    </row>
    <row r="347" spans="1:7">
      <c r="A347" t="s">
        <v>441</v>
      </c>
      <c r="E347">
        <v>647</v>
      </c>
      <c r="G347">
        <v>647</v>
      </c>
    </row>
    <row r="348" spans="1:7">
      <c r="A348" t="s">
        <v>590</v>
      </c>
      <c r="F348">
        <v>706</v>
      </c>
      <c r="G348">
        <v>706</v>
      </c>
    </row>
    <row r="349" spans="1:7">
      <c r="A349" t="s">
        <v>525</v>
      </c>
    </row>
    <row r="350" spans="1:7">
      <c r="A350" t="s">
        <v>732</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C355">
        <v>205</v>
      </c>
      <c r="D355">
        <v>190</v>
      </c>
      <c r="E355">
        <v>48</v>
      </c>
      <c r="F355">
        <v>150</v>
      </c>
      <c r="G355">
        <v>593</v>
      </c>
    </row>
    <row r="356" spans="1:7">
      <c r="A356" t="s">
        <v>554</v>
      </c>
    </row>
    <row r="357" spans="1:7">
      <c r="A357" t="s">
        <v>413</v>
      </c>
    </row>
    <row r="358" spans="1:7">
      <c r="A358" t="s">
        <v>673</v>
      </c>
    </row>
    <row r="359" spans="1:7">
      <c r="A359" t="s">
        <v>616</v>
      </c>
    </row>
    <row r="360" spans="1:7">
      <c r="A360" t="s">
        <v>567</v>
      </c>
      <c r="D360">
        <v>113</v>
      </c>
      <c r="G360">
        <v>113</v>
      </c>
    </row>
    <row r="361" spans="1:7">
      <c r="A361" t="s">
        <v>633</v>
      </c>
    </row>
    <row r="362" spans="1:7">
      <c r="A362" t="s">
        <v>689</v>
      </c>
    </row>
    <row r="363" spans="1:7">
      <c r="A363" t="s">
        <v>581</v>
      </c>
    </row>
    <row r="364" spans="1:7">
      <c r="A364" t="s">
        <v>610</v>
      </c>
    </row>
    <row r="365" spans="1:7">
      <c r="A365" t="s">
        <v>592</v>
      </c>
      <c r="B365">
        <v>1050</v>
      </c>
      <c r="G365">
        <v>1050</v>
      </c>
    </row>
    <row r="366" spans="1:7">
      <c r="A366" t="s">
        <v>608</v>
      </c>
    </row>
    <row r="367" spans="1:7">
      <c r="A367" t="s">
        <v>612</v>
      </c>
      <c r="E367">
        <v>64</v>
      </c>
      <c r="F367">
        <v>21</v>
      </c>
      <c r="G367">
        <v>85</v>
      </c>
    </row>
    <row r="368" spans="1:7">
      <c r="A368" t="s">
        <v>439</v>
      </c>
      <c r="C368">
        <v>510</v>
      </c>
      <c r="D368">
        <v>275</v>
      </c>
      <c r="G368">
        <v>785</v>
      </c>
    </row>
    <row r="369" spans="1:7">
      <c r="A369" t="s">
        <v>441</v>
      </c>
      <c r="C369">
        <v>932</v>
      </c>
      <c r="D369">
        <v>1190</v>
      </c>
      <c r="E369">
        <v>909</v>
      </c>
      <c r="G369">
        <v>3031</v>
      </c>
    </row>
    <row r="370" spans="1:7">
      <c r="A370" t="s">
        <v>590</v>
      </c>
      <c r="C370">
        <v>1701</v>
      </c>
      <c r="D370">
        <v>314</v>
      </c>
      <c r="E370">
        <v>662</v>
      </c>
      <c r="F370">
        <v>728</v>
      </c>
      <c r="G370">
        <v>3405</v>
      </c>
    </row>
    <row r="371" spans="1:7">
      <c r="A371" t="s">
        <v>525</v>
      </c>
      <c r="C371">
        <v>23</v>
      </c>
      <c r="G371">
        <v>23</v>
      </c>
    </row>
    <row r="372" spans="1:7">
      <c r="A372" t="s">
        <v>579</v>
      </c>
      <c r="D372">
        <v>2348</v>
      </c>
      <c r="E372">
        <v>1378</v>
      </c>
      <c r="F372">
        <v>726</v>
      </c>
      <c r="G372">
        <v>4452</v>
      </c>
    </row>
    <row r="373" spans="1:7">
      <c r="A373" t="s">
        <v>602</v>
      </c>
      <c r="B373">
        <v>621</v>
      </c>
      <c r="C373">
        <v>464</v>
      </c>
      <c r="G373">
        <v>1085</v>
      </c>
    </row>
    <row r="374" spans="1:7">
      <c r="A374" t="s">
        <v>604</v>
      </c>
      <c r="B374">
        <v>1285</v>
      </c>
      <c r="C374">
        <v>951</v>
      </c>
      <c r="D374">
        <v>1598</v>
      </c>
      <c r="E374">
        <v>1671</v>
      </c>
      <c r="G374">
        <v>5505</v>
      </c>
    </row>
    <row r="375" spans="1:7">
      <c r="A375" t="s">
        <v>606</v>
      </c>
      <c r="C375">
        <v>1864</v>
      </c>
      <c r="D375">
        <v>1514</v>
      </c>
      <c r="E375">
        <v>1095</v>
      </c>
      <c r="G375">
        <v>4473</v>
      </c>
    </row>
    <row r="376" spans="1:7">
      <c r="A376" t="s">
        <v>596</v>
      </c>
      <c r="E376">
        <v>988</v>
      </c>
      <c r="G376">
        <v>988</v>
      </c>
    </row>
    <row r="377" spans="1:7">
      <c r="A377" t="s">
        <v>600</v>
      </c>
      <c r="E377">
        <v>588</v>
      </c>
      <c r="F377">
        <v>431</v>
      </c>
      <c r="G377">
        <v>1019</v>
      </c>
    </row>
    <row r="378" spans="1:7">
      <c r="A378" t="s">
        <v>594</v>
      </c>
      <c r="F378">
        <v>1108</v>
      </c>
      <c r="G378">
        <v>1108</v>
      </c>
    </row>
    <row r="379" spans="1:7">
      <c r="A379" t="s">
        <v>598</v>
      </c>
      <c r="F379">
        <v>385</v>
      </c>
      <c r="G379">
        <v>385</v>
      </c>
    </row>
    <row r="380" spans="1:7">
      <c r="A380" t="s">
        <v>732</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v>423</v>
      </c>
      <c r="G385">
        <v>423</v>
      </c>
    </row>
    <row r="386" spans="1:7">
      <c r="A386" t="s">
        <v>413</v>
      </c>
    </row>
    <row r="387" spans="1:7">
      <c r="A387" t="s">
        <v>679</v>
      </c>
      <c r="F387">
        <v>1367</v>
      </c>
      <c r="G387">
        <v>1367</v>
      </c>
    </row>
    <row r="388" spans="1:7">
      <c r="A388" t="s">
        <v>588</v>
      </c>
    </row>
    <row r="389" spans="1:7">
      <c r="A389" t="s">
        <v>612</v>
      </c>
    </row>
    <row r="390" spans="1:7">
      <c r="A390" t="s">
        <v>439</v>
      </c>
      <c r="C390">
        <v>242</v>
      </c>
      <c r="D390">
        <v>310</v>
      </c>
      <c r="E390">
        <v>302</v>
      </c>
      <c r="G390">
        <v>854</v>
      </c>
    </row>
    <row r="391" spans="1:7">
      <c r="A391" t="s">
        <v>441</v>
      </c>
      <c r="C391">
        <v>470</v>
      </c>
      <c r="G391">
        <v>470</v>
      </c>
    </row>
    <row r="392" spans="1:7">
      <c r="A392" t="s">
        <v>590</v>
      </c>
      <c r="B392">
        <v>961</v>
      </c>
      <c r="C392">
        <v>370</v>
      </c>
      <c r="G392">
        <v>1331</v>
      </c>
    </row>
    <row r="393" spans="1:7">
      <c r="A393" t="s">
        <v>579</v>
      </c>
      <c r="B393">
        <v>1602</v>
      </c>
      <c r="G393">
        <v>1602</v>
      </c>
    </row>
    <row r="394" spans="1:7">
      <c r="A394" t="s">
        <v>606</v>
      </c>
      <c r="D394">
        <v>594</v>
      </c>
      <c r="G394">
        <v>594</v>
      </c>
    </row>
    <row r="395" spans="1:7">
      <c r="A395" t="s">
        <v>596</v>
      </c>
      <c r="C395">
        <v>608</v>
      </c>
      <c r="D395">
        <v>609</v>
      </c>
      <c r="E395">
        <v>614</v>
      </c>
      <c r="G395">
        <v>1831</v>
      </c>
    </row>
    <row r="396" spans="1:7">
      <c r="A396" t="s">
        <v>600</v>
      </c>
      <c r="B396">
        <v>1936</v>
      </c>
      <c r="C396">
        <v>2103</v>
      </c>
      <c r="D396">
        <v>1498</v>
      </c>
      <c r="E396">
        <v>229</v>
      </c>
      <c r="G396">
        <v>5766</v>
      </c>
    </row>
    <row r="397" spans="1:7">
      <c r="A397" t="s">
        <v>594</v>
      </c>
      <c r="C397">
        <v>440</v>
      </c>
      <c r="D397">
        <v>1175</v>
      </c>
      <c r="E397">
        <v>822</v>
      </c>
      <c r="F397">
        <v>1020</v>
      </c>
      <c r="G397">
        <v>3457</v>
      </c>
    </row>
    <row r="398" spans="1:7">
      <c r="A398" t="s">
        <v>598</v>
      </c>
      <c r="B398">
        <v>813</v>
      </c>
      <c r="C398">
        <v>1597</v>
      </c>
      <c r="D398">
        <v>1632</v>
      </c>
      <c r="E398">
        <v>692</v>
      </c>
      <c r="G398">
        <v>4734</v>
      </c>
    </row>
    <row r="399" spans="1:7">
      <c r="A399" t="s">
        <v>1381</v>
      </c>
      <c r="B399">
        <v>1216</v>
      </c>
      <c r="G399">
        <v>1216</v>
      </c>
    </row>
    <row r="400" spans="1:7">
      <c r="A400" t="s">
        <v>437</v>
      </c>
      <c r="C400">
        <v>1520</v>
      </c>
      <c r="D400">
        <v>1216</v>
      </c>
      <c r="E400">
        <v>1098</v>
      </c>
      <c r="G400">
        <v>3834</v>
      </c>
    </row>
    <row r="401" spans="1:7">
      <c r="A401" t="s">
        <v>486</v>
      </c>
      <c r="C401">
        <v>1190</v>
      </c>
      <c r="D401">
        <v>1033</v>
      </c>
      <c r="E401">
        <v>1031</v>
      </c>
      <c r="G401">
        <v>3254</v>
      </c>
    </row>
    <row r="402" spans="1:7">
      <c r="A402" t="s">
        <v>732</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C407">
        <v>320</v>
      </c>
      <c r="G407">
        <v>320</v>
      </c>
    </row>
    <row r="408" spans="1:7">
      <c r="A408" t="s">
        <v>552</v>
      </c>
      <c r="D408">
        <v>131</v>
      </c>
      <c r="G408">
        <v>131</v>
      </c>
    </row>
    <row r="409" spans="1:7">
      <c r="A409" t="s">
        <v>685</v>
      </c>
    </row>
    <row r="410" spans="1:7">
      <c r="A410" t="s">
        <v>679</v>
      </c>
      <c r="C410">
        <v>424</v>
      </c>
      <c r="G410">
        <v>424</v>
      </c>
    </row>
    <row r="411" spans="1:7">
      <c r="A411" t="s">
        <v>659</v>
      </c>
      <c r="E411">
        <v>468</v>
      </c>
      <c r="F411">
        <v>940</v>
      </c>
      <c r="G411">
        <v>1408</v>
      </c>
    </row>
    <row r="412" spans="1:7">
      <c r="A412" t="s">
        <v>588</v>
      </c>
    </row>
    <row r="413" spans="1:7">
      <c r="A413" t="s">
        <v>592</v>
      </c>
    </row>
    <row r="414" spans="1:7">
      <c r="A414" t="s">
        <v>439</v>
      </c>
      <c r="B414">
        <v>610</v>
      </c>
      <c r="C414">
        <v>451</v>
      </c>
      <c r="D414">
        <v>802</v>
      </c>
      <c r="E414">
        <v>75</v>
      </c>
      <c r="G414">
        <v>1938</v>
      </c>
    </row>
    <row r="415" spans="1:7">
      <c r="A415" t="s">
        <v>441</v>
      </c>
    </row>
    <row r="416" spans="1:7">
      <c r="A416" t="s">
        <v>579</v>
      </c>
    </row>
    <row r="417" spans="1:7">
      <c r="A417" t="s">
        <v>596</v>
      </c>
      <c r="B417">
        <v>404</v>
      </c>
      <c r="C417">
        <v>158</v>
      </c>
      <c r="D417">
        <v>353</v>
      </c>
      <c r="E417">
        <v>40</v>
      </c>
      <c r="F417">
        <v>153</v>
      </c>
      <c r="G417">
        <v>1108</v>
      </c>
    </row>
    <row r="418" spans="1:7">
      <c r="A418" t="s">
        <v>600</v>
      </c>
    </row>
    <row r="419" spans="1:7">
      <c r="A419" t="s">
        <v>486</v>
      </c>
      <c r="B419">
        <v>1053</v>
      </c>
      <c r="C419">
        <v>812</v>
      </c>
      <c r="G419">
        <v>1865</v>
      </c>
    </row>
    <row r="420" spans="1:7">
      <c r="A420" t="s">
        <v>677</v>
      </c>
      <c r="B420">
        <v>640</v>
      </c>
      <c r="C420">
        <v>490</v>
      </c>
      <c r="D420">
        <v>127</v>
      </c>
      <c r="G420">
        <v>1257</v>
      </c>
    </row>
    <row r="421" spans="1:7">
      <c r="A421" t="s">
        <v>766</v>
      </c>
    </row>
    <row r="422" spans="1:7">
      <c r="A422" t="s">
        <v>488</v>
      </c>
      <c r="B422">
        <v>575</v>
      </c>
      <c r="C422">
        <v>1847</v>
      </c>
      <c r="D422">
        <v>1052</v>
      </c>
      <c r="E422">
        <v>1846</v>
      </c>
      <c r="G422">
        <v>5320</v>
      </c>
    </row>
    <row r="423" spans="1:7">
      <c r="A423" t="s">
        <v>484</v>
      </c>
      <c r="C423">
        <v>565</v>
      </c>
      <c r="D423">
        <v>1935</v>
      </c>
      <c r="E423">
        <v>1483</v>
      </c>
      <c r="G423">
        <v>3983</v>
      </c>
    </row>
    <row r="424" spans="1:7">
      <c r="A424" t="s">
        <v>653</v>
      </c>
      <c r="D424">
        <v>592</v>
      </c>
      <c r="E424">
        <v>592</v>
      </c>
      <c r="F424">
        <v>730</v>
      </c>
      <c r="G424">
        <v>1914</v>
      </c>
    </row>
    <row r="425" spans="1:7">
      <c r="A425" t="s">
        <v>663</v>
      </c>
      <c r="D425">
        <v>645</v>
      </c>
      <c r="E425">
        <v>853</v>
      </c>
      <c r="G425">
        <v>1498</v>
      </c>
    </row>
    <row r="426" spans="1:7">
      <c r="A426" t="s">
        <v>651</v>
      </c>
      <c r="E426">
        <v>616</v>
      </c>
      <c r="F426">
        <v>900</v>
      </c>
      <c r="G426">
        <v>1516</v>
      </c>
    </row>
    <row r="427" spans="1:7">
      <c r="A427" t="s">
        <v>704</v>
      </c>
      <c r="E427">
        <v>225</v>
      </c>
      <c r="G427">
        <v>225</v>
      </c>
    </row>
    <row r="428" spans="1:7">
      <c r="A428" t="s">
        <v>732</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row>
    <row r="434" spans="1:7">
      <c r="A434" t="s">
        <v>718</v>
      </c>
    </row>
    <row r="435" spans="1:7">
      <c r="A435" t="s">
        <v>552</v>
      </c>
      <c r="C435">
        <v>55</v>
      </c>
      <c r="G435">
        <v>55</v>
      </c>
    </row>
    <row r="436" spans="1:7">
      <c r="A436" t="s">
        <v>508</v>
      </c>
      <c r="D436">
        <v>1190</v>
      </c>
      <c r="G436">
        <v>1190</v>
      </c>
    </row>
    <row r="437" spans="1:7">
      <c r="A437" t="s">
        <v>1377</v>
      </c>
      <c r="C437">
        <v>30</v>
      </c>
      <c r="G437">
        <v>30</v>
      </c>
    </row>
    <row r="438" spans="1:7">
      <c r="A438" t="s">
        <v>544</v>
      </c>
      <c r="F438">
        <v>887</v>
      </c>
      <c r="G438">
        <v>887</v>
      </c>
    </row>
    <row r="439" spans="1:7">
      <c r="A439" t="s">
        <v>405</v>
      </c>
      <c r="C439">
        <v>385</v>
      </c>
      <c r="D439">
        <v>678</v>
      </c>
      <c r="E439">
        <v>381</v>
      </c>
      <c r="G439">
        <v>1444</v>
      </c>
    </row>
    <row r="440" spans="1:7">
      <c r="A440" t="s">
        <v>439</v>
      </c>
      <c r="C440">
        <v>251</v>
      </c>
      <c r="D440">
        <v>424</v>
      </c>
      <c r="E440">
        <v>497</v>
      </c>
      <c r="G440">
        <v>1172</v>
      </c>
    </row>
    <row r="441" spans="1:7">
      <c r="A441" t="s">
        <v>602</v>
      </c>
      <c r="E441">
        <v>1342</v>
      </c>
      <c r="F441">
        <v>1484</v>
      </c>
      <c r="G441">
        <v>2826</v>
      </c>
    </row>
    <row r="442" spans="1:7">
      <c r="A442" t="s">
        <v>606</v>
      </c>
      <c r="E442">
        <v>85</v>
      </c>
      <c r="G442">
        <v>85</v>
      </c>
    </row>
    <row r="443" spans="1:7">
      <c r="A443" t="s">
        <v>484</v>
      </c>
      <c r="C443">
        <v>933</v>
      </c>
      <c r="G443">
        <v>933</v>
      </c>
    </row>
    <row r="444" spans="1:7">
      <c r="A444" t="s">
        <v>663</v>
      </c>
    </row>
    <row r="445" spans="1:7">
      <c r="A445" t="s">
        <v>651</v>
      </c>
      <c r="C445">
        <v>212</v>
      </c>
      <c r="E445">
        <v>1316</v>
      </c>
      <c r="F445">
        <v>1232</v>
      </c>
      <c r="G445">
        <v>2760</v>
      </c>
    </row>
    <row r="446" spans="1:7">
      <c r="A446" t="s">
        <v>700</v>
      </c>
      <c r="D446">
        <v>153</v>
      </c>
      <c r="G446">
        <v>153</v>
      </c>
    </row>
    <row r="447" spans="1:7">
      <c r="A447" t="s">
        <v>1382</v>
      </c>
    </row>
    <row r="448" spans="1:7">
      <c r="A448" t="s">
        <v>1383</v>
      </c>
    </row>
    <row r="449" spans="1:7">
      <c r="A449" t="s">
        <v>667</v>
      </c>
      <c r="E449">
        <v>201</v>
      </c>
      <c r="F449">
        <v>30</v>
      </c>
      <c r="G449">
        <v>231</v>
      </c>
    </row>
    <row r="450" spans="1:7">
      <c r="A450" t="s">
        <v>421</v>
      </c>
      <c r="E450">
        <v>1580</v>
      </c>
      <c r="G450">
        <v>1580</v>
      </c>
    </row>
    <row r="451" spans="1:7">
      <c r="A451" t="s">
        <v>1384</v>
      </c>
      <c r="F451">
        <v>151</v>
      </c>
      <c r="G451">
        <v>151</v>
      </c>
    </row>
    <row r="452" spans="1:7">
      <c r="A452" t="s">
        <v>732</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v>301</v>
      </c>
      <c r="C457">
        <v>191</v>
      </c>
      <c r="G457">
        <v>492</v>
      </c>
    </row>
    <row r="458" spans="1:7">
      <c r="A458" t="s">
        <v>552</v>
      </c>
      <c r="F458">
        <v>175</v>
      </c>
      <c r="G458">
        <v>175</v>
      </c>
    </row>
    <row r="459" spans="1:7">
      <c r="A459" t="s">
        <v>665</v>
      </c>
      <c r="B459">
        <v>54</v>
      </c>
      <c r="C459">
        <v>101</v>
      </c>
      <c r="G459">
        <v>155</v>
      </c>
    </row>
    <row r="460" spans="1:7">
      <c r="A460" t="s">
        <v>508</v>
      </c>
      <c r="D460">
        <v>678</v>
      </c>
      <c r="G460">
        <v>678</v>
      </c>
    </row>
    <row r="461" spans="1:7">
      <c r="A461" t="s">
        <v>544</v>
      </c>
      <c r="F461">
        <v>236</v>
      </c>
      <c r="G461">
        <v>236</v>
      </c>
    </row>
    <row r="462" spans="1:7">
      <c r="A462" t="s">
        <v>534</v>
      </c>
      <c r="D462">
        <v>999</v>
      </c>
      <c r="F462">
        <v>719</v>
      </c>
      <c r="G462">
        <v>1718</v>
      </c>
    </row>
    <row r="463" spans="1:7">
      <c r="A463" t="s">
        <v>405</v>
      </c>
      <c r="B463">
        <v>605</v>
      </c>
      <c r="D463">
        <v>600</v>
      </c>
      <c r="E463">
        <v>772</v>
      </c>
      <c r="G463">
        <v>1977</v>
      </c>
    </row>
    <row r="464" spans="1:7">
      <c r="A464" t="s">
        <v>439</v>
      </c>
      <c r="B464">
        <v>286</v>
      </c>
      <c r="C464">
        <v>226</v>
      </c>
      <c r="G464">
        <v>512</v>
      </c>
    </row>
    <row r="465" spans="1:7">
      <c r="A465" t="s">
        <v>602</v>
      </c>
      <c r="B465">
        <v>1280</v>
      </c>
      <c r="C465">
        <v>1029</v>
      </c>
      <c r="G465">
        <v>2309</v>
      </c>
    </row>
    <row r="466" spans="1:7">
      <c r="A466" t="s">
        <v>606</v>
      </c>
      <c r="D466">
        <v>181</v>
      </c>
      <c r="G466">
        <v>181</v>
      </c>
    </row>
    <row r="467" spans="1:7">
      <c r="A467" t="s">
        <v>598</v>
      </c>
    </row>
    <row r="468" spans="1:7">
      <c r="A468" t="s">
        <v>651</v>
      </c>
      <c r="B468">
        <v>1156</v>
      </c>
      <c r="C468">
        <v>947</v>
      </c>
      <c r="G468">
        <v>2103</v>
      </c>
    </row>
    <row r="469" spans="1:7">
      <c r="A469" t="s">
        <v>421</v>
      </c>
      <c r="B469">
        <v>270</v>
      </c>
      <c r="E469">
        <v>948</v>
      </c>
      <c r="G469">
        <v>1218</v>
      </c>
    </row>
    <row r="470" spans="1:7">
      <c r="A470" t="s">
        <v>513</v>
      </c>
      <c r="B470">
        <v>644</v>
      </c>
      <c r="C470">
        <v>1430</v>
      </c>
      <c r="D470">
        <v>970</v>
      </c>
      <c r="G470">
        <v>3044</v>
      </c>
    </row>
    <row r="471" spans="1:7">
      <c r="A471" t="s">
        <v>390</v>
      </c>
      <c r="F471">
        <v>285</v>
      </c>
      <c r="G471">
        <v>285</v>
      </c>
    </row>
    <row r="472" spans="1:7">
      <c r="A472" t="s">
        <v>1385</v>
      </c>
      <c r="E472">
        <v>260</v>
      </c>
      <c r="F472">
        <v>129</v>
      </c>
      <c r="G472">
        <v>389</v>
      </c>
    </row>
    <row r="473" spans="1:7">
      <c r="A473" t="s">
        <v>1386</v>
      </c>
    </row>
    <row r="474" spans="1:7">
      <c r="A474" t="s">
        <v>732</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v>100</v>
      </c>
      <c r="F479">
        <v>100</v>
      </c>
    </row>
    <row r="480" spans="1:7">
      <c r="A480" t="s">
        <v>544</v>
      </c>
      <c r="B480">
        <v>224</v>
      </c>
      <c r="C480">
        <v>200</v>
      </c>
      <c r="F480">
        <v>424</v>
      </c>
    </row>
    <row r="481" spans="1:7">
      <c r="A481" t="s">
        <v>405</v>
      </c>
      <c r="B481">
        <v>757</v>
      </c>
      <c r="C481">
        <v>610</v>
      </c>
      <c r="D481">
        <v>959</v>
      </c>
      <c r="E481">
        <v>493</v>
      </c>
      <c r="F481">
        <v>2819</v>
      </c>
    </row>
    <row r="482" spans="1:7">
      <c r="A482" t="s">
        <v>679</v>
      </c>
      <c r="E482">
        <v>218</v>
      </c>
      <c r="F482">
        <v>218</v>
      </c>
    </row>
    <row r="483" spans="1:7">
      <c r="A483" t="s">
        <v>439</v>
      </c>
    </row>
    <row r="484" spans="1:7">
      <c r="A484" t="s">
        <v>421</v>
      </c>
      <c r="B484">
        <v>954</v>
      </c>
      <c r="C484">
        <v>2783</v>
      </c>
      <c r="D484">
        <v>2248</v>
      </c>
      <c r="F484">
        <v>5985</v>
      </c>
    </row>
    <row r="485" spans="1:7">
      <c r="A485" t="s">
        <v>513</v>
      </c>
      <c r="B485">
        <v>948</v>
      </c>
      <c r="D485">
        <v>736</v>
      </c>
      <c r="F485">
        <v>1684</v>
      </c>
    </row>
    <row r="486" spans="1:7">
      <c r="A486" t="s">
        <v>429</v>
      </c>
    </row>
    <row r="487" spans="1:7">
      <c r="A487" t="s">
        <v>1387</v>
      </c>
    </row>
    <row r="488" spans="1:7">
      <c r="A488" t="s">
        <v>1388</v>
      </c>
    </row>
    <row r="489" spans="1:7">
      <c r="A489" t="s">
        <v>1389</v>
      </c>
    </row>
    <row r="490" spans="1:7">
      <c r="A490" t="s">
        <v>1390</v>
      </c>
    </row>
    <row r="491" spans="1:7">
      <c r="A491" t="s">
        <v>1391</v>
      </c>
    </row>
    <row r="492" spans="1:7">
      <c r="A492" t="s">
        <v>732</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row>
    <row r="498" spans="1:7">
      <c r="A498" t="s">
        <v>453</v>
      </c>
    </row>
    <row r="499" spans="1:7">
      <c r="A499" t="s">
        <v>534</v>
      </c>
      <c r="C499">
        <v>1483</v>
      </c>
      <c r="D499">
        <v>83</v>
      </c>
      <c r="G499">
        <v>1566</v>
      </c>
    </row>
    <row r="500" spans="1:7">
      <c r="A500" t="s">
        <v>405</v>
      </c>
      <c r="B500">
        <v>720</v>
      </c>
      <c r="C500">
        <v>948</v>
      </c>
      <c r="E500">
        <v>1101</v>
      </c>
      <c r="F500">
        <v>437</v>
      </c>
      <c r="G500">
        <v>3206</v>
      </c>
    </row>
    <row r="501" spans="1:7">
      <c r="A501" t="s">
        <v>659</v>
      </c>
      <c r="E501">
        <v>341</v>
      </c>
      <c r="G501">
        <v>341</v>
      </c>
    </row>
    <row r="502" spans="1:7">
      <c r="A502" t="s">
        <v>1384</v>
      </c>
    </row>
    <row r="503" spans="1:7">
      <c r="A503" t="s">
        <v>513</v>
      </c>
      <c r="B503">
        <v>1957</v>
      </c>
      <c r="G503">
        <v>1957</v>
      </c>
    </row>
    <row r="504" spans="1:7">
      <c r="A504" t="s">
        <v>429</v>
      </c>
      <c r="B504">
        <v>275</v>
      </c>
      <c r="C504">
        <v>280</v>
      </c>
      <c r="D504">
        <v>310</v>
      </c>
      <c r="G504">
        <v>865</v>
      </c>
    </row>
    <row r="505" spans="1:7">
      <c r="A505" t="s">
        <v>419</v>
      </c>
      <c r="B505">
        <v>800</v>
      </c>
      <c r="C505">
        <v>631</v>
      </c>
      <c r="D505">
        <v>1401</v>
      </c>
      <c r="G505">
        <v>2832</v>
      </c>
    </row>
    <row r="506" spans="1:7">
      <c r="A506" t="s">
        <v>1392</v>
      </c>
      <c r="B506">
        <v>6</v>
      </c>
      <c r="G506">
        <v>6</v>
      </c>
    </row>
    <row r="507" spans="1:7">
      <c r="A507" t="s">
        <v>1393</v>
      </c>
    </row>
    <row r="508" spans="1:7">
      <c r="A508" t="s">
        <v>761</v>
      </c>
    </row>
    <row r="509" spans="1:7">
      <c r="A509" t="s">
        <v>491</v>
      </c>
      <c r="D509">
        <v>610</v>
      </c>
      <c r="E509">
        <v>2523</v>
      </c>
      <c r="G509">
        <v>3133</v>
      </c>
    </row>
    <row r="510" spans="1:7">
      <c r="A510" t="s">
        <v>1394</v>
      </c>
    </row>
    <row r="511" spans="1:7">
      <c r="A511" t="s">
        <v>732</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row>
    <row r="517" spans="1:7">
      <c r="A517" t="s">
        <v>405</v>
      </c>
      <c r="B517">
        <v>730</v>
      </c>
      <c r="C517">
        <v>583</v>
      </c>
      <c r="G517">
        <v>1313</v>
      </c>
    </row>
    <row r="518" spans="1:7">
      <c r="A518" t="s">
        <v>525</v>
      </c>
      <c r="B518">
        <v>115</v>
      </c>
      <c r="G518">
        <v>115</v>
      </c>
    </row>
    <row r="519" spans="1:7">
      <c r="A519" t="s">
        <v>421</v>
      </c>
      <c r="D519">
        <v>370</v>
      </c>
      <c r="G519">
        <v>370</v>
      </c>
    </row>
    <row r="520" spans="1:7">
      <c r="A520" t="s">
        <v>429</v>
      </c>
      <c r="B520">
        <v>263</v>
      </c>
      <c r="C520">
        <v>270</v>
      </c>
      <c r="E520">
        <v>395</v>
      </c>
      <c r="G520">
        <v>928</v>
      </c>
    </row>
    <row r="521" spans="1:7">
      <c r="A521" t="s">
        <v>419</v>
      </c>
      <c r="B521">
        <v>1100</v>
      </c>
      <c r="D521">
        <v>1975</v>
      </c>
      <c r="E521">
        <v>1395</v>
      </c>
      <c r="G521">
        <v>4470</v>
      </c>
    </row>
    <row r="522" spans="1:7">
      <c r="A522" t="s">
        <v>491</v>
      </c>
      <c r="C522">
        <v>1293</v>
      </c>
      <c r="G522">
        <v>1293</v>
      </c>
    </row>
    <row r="523" spans="1:7">
      <c r="A523" t="s">
        <v>1395</v>
      </c>
      <c r="B523">
        <v>155</v>
      </c>
      <c r="G523">
        <v>155</v>
      </c>
    </row>
    <row r="524" spans="1:7">
      <c r="A524" t="s">
        <v>1396</v>
      </c>
    </row>
    <row r="525" spans="1:7">
      <c r="A525" t="s">
        <v>732</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row>
    <row r="531" spans="1:7">
      <c r="A531" t="s">
        <v>620</v>
      </c>
    </row>
    <row r="532" spans="1:7">
      <c r="A532" t="s">
        <v>532</v>
      </c>
      <c r="B532">
        <v>1394</v>
      </c>
      <c r="C532">
        <v>1756</v>
      </c>
      <c r="D532">
        <v>846</v>
      </c>
      <c r="G532">
        <v>3996</v>
      </c>
    </row>
    <row r="533" spans="1:7">
      <c r="A533" t="s">
        <v>405</v>
      </c>
      <c r="B533">
        <v>465</v>
      </c>
      <c r="C533">
        <v>218</v>
      </c>
      <c r="D533">
        <v>729</v>
      </c>
      <c r="E533">
        <v>464</v>
      </c>
      <c r="G533">
        <v>1876</v>
      </c>
    </row>
    <row r="534" spans="1:7">
      <c r="A534" t="s">
        <v>379</v>
      </c>
      <c r="E534">
        <v>977</v>
      </c>
      <c r="G534">
        <v>977</v>
      </c>
    </row>
    <row r="535" spans="1:7">
      <c r="A535" t="s">
        <v>667</v>
      </c>
      <c r="D535">
        <v>81</v>
      </c>
      <c r="F535">
        <v>114</v>
      </c>
      <c r="G535">
        <v>195</v>
      </c>
    </row>
    <row r="536" spans="1:7">
      <c r="A536" t="s">
        <v>421</v>
      </c>
    </row>
    <row r="537" spans="1:7">
      <c r="A537" t="s">
        <v>513</v>
      </c>
    </row>
    <row r="538" spans="1:7">
      <c r="A538" t="s">
        <v>429</v>
      </c>
      <c r="B538">
        <v>280</v>
      </c>
      <c r="C538">
        <v>70</v>
      </c>
      <c r="D538">
        <v>594</v>
      </c>
      <c r="F538">
        <v>52</v>
      </c>
      <c r="G538">
        <v>996</v>
      </c>
    </row>
    <row r="539" spans="1:7">
      <c r="A539" t="s">
        <v>419</v>
      </c>
      <c r="B539">
        <v>450</v>
      </c>
      <c r="C539">
        <v>1246</v>
      </c>
      <c r="G539">
        <v>1696</v>
      </c>
    </row>
    <row r="540" spans="1:7">
      <c r="A540" t="s">
        <v>417</v>
      </c>
      <c r="C540">
        <v>1465</v>
      </c>
      <c r="D540">
        <v>1380</v>
      </c>
      <c r="G540">
        <v>2845</v>
      </c>
    </row>
    <row r="541" spans="1:7">
      <c r="A541" t="s">
        <v>732</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row>
    <row r="547" spans="1:7">
      <c r="A547" t="s">
        <v>532</v>
      </c>
      <c r="C547">
        <v>1946</v>
      </c>
      <c r="G547">
        <v>1946</v>
      </c>
    </row>
    <row r="548" spans="1:7">
      <c r="A548" t="s">
        <v>405</v>
      </c>
      <c r="E548">
        <v>112</v>
      </c>
      <c r="G548">
        <v>112</v>
      </c>
    </row>
    <row r="549" spans="1:7">
      <c r="A549" t="s">
        <v>379</v>
      </c>
      <c r="E549">
        <v>676</v>
      </c>
      <c r="F549">
        <v>430</v>
      </c>
      <c r="G549">
        <v>1106</v>
      </c>
    </row>
    <row r="550" spans="1:7">
      <c r="A550" t="s">
        <v>659</v>
      </c>
      <c r="D550">
        <v>649</v>
      </c>
      <c r="G550">
        <v>649</v>
      </c>
    </row>
    <row r="551" spans="1:7">
      <c r="A551" t="s">
        <v>667</v>
      </c>
      <c r="B551">
        <v>237</v>
      </c>
      <c r="C551">
        <v>322</v>
      </c>
      <c r="D551">
        <v>245</v>
      </c>
      <c r="E551">
        <v>1091</v>
      </c>
      <c r="F551">
        <v>303</v>
      </c>
      <c r="G551">
        <v>2198</v>
      </c>
    </row>
    <row r="552" spans="1:7">
      <c r="A552" t="s">
        <v>429</v>
      </c>
      <c r="B552">
        <v>68</v>
      </c>
      <c r="C552">
        <v>50</v>
      </c>
      <c r="G552">
        <v>118</v>
      </c>
    </row>
    <row r="553" spans="1:7">
      <c r="A553" t="s">
        <v>417</v>
      </c>
      <c r="B553">
        <v>1269</v>
      </c>
      <c r="C553">
        <v>1141</v>
      </c>
      <c r="D553">
        <v>1308</v>
      </c>
      <c r="E553">
        <v>1296</v>
      </c>
      <c r="G553">
        <v>5014</v>
      </c>
    </row>
    <row r="554" spans="1:7">
      <c r="A554" t="s">
        <v>692</v>
      </c>
      <c r="B554">
        <v>65</v>
      </c>
      <c r="G554">
        <v>65</v>
      </c>
    </row>
    <row r="555" spans="1:7">
      <c r="A555" t="s">
        <v>502</v>
      </c>
      <c r="B555">
        <v>924</v>
      </c>
      <c r="G555">
        <v>924</v>
      </c>
    </row>
    <row r="556" spans="1:7">
      <c r="A556" t="s">
        <v>465</v>
      </c>
      <c r="C556">
        <v>1044</v>
      </c>
      <c r="D556">
        <v>1100</v>
      </c>
      <c r="E556">
        <v>1050</v>
      </c>
      <c r="G556">
        <v>3194</v>
      </c>
    </row>
    <row r="557" spans="1:7">
      <c r="A557" t="s">
        <v>500</v>
      </c>
      <c r="D557">
        <v>335</v>
      </c>
      <c r="E557">
        <v>200</v>
      </c>
      <c r="G557">
        <v>535</v>
      </c>
    </row>
    <row r="558" spans="1:7">
      <c r="A558" t="s">
        <v>732</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F563">
        <v>0</v>
      </c>
      <c r="G563">
        <v>0</v>
      </c>
    </row>
    <row r="564" spans="1:7">
      <c r="A564" t="s">
        <v>405</v>
      </c>
      <c r="C564">
        <v>282</v>
      </c>
      <c r="G564">
        <v>282</v>
      </c>
    </row>
    <row r="565" spans="1:7">
      <c r="A565" t="s">
        <v>379</v>
      </c>
      <c r="B565">
        <v>885</v>
      </c>
      <c r="C565">
        <v>478</v>
      </c>
      <c r="D565">
        <v>490</v>
      </c>
      <c r="E565">
        <v>372</v>
      </c>
      <c r="G565">
        <v>2225</v>
      </c>
    </row>
    <row r="566" spans="1:7">
      <c r="A566" t="s">
        <v>677</v>
      </c>
    </row>
    <row r="567" spans="1:7">
      <c r="A567" t="s">
        <v>667</v>
      </c>
      <c r="B567">
        <v>360</v>
      </c>
      <c r="G567">
        <v>360</v>
      </c>
    </row>
    <row r="568" spans="1:7">
      <c r="A568" t="s">
        <v>513</v>
      </c>
    </row>
    <row r="569" spans="1:7">
      <c r="A569" t="s">
        <v>417</v>
      </c>
    </row>
    <row r="570" spans="1:7">
      <c r="A570" t="s">
        <v>502</v>
      </c>
      <c r="B570">
        <v>120</v>
      </c>
      <c r="G570">
        <v>120</v>
      </c>
    </row>
    <row r="571" spans="1:7">
      <c r="A571" t="s">
        <v>500</v>
      </c>
      <c r="C571">
        <v>120</v>
      </c>
      <c r="D571">
        <v>71</v>
      </c>
      <c r="G571">
        <v>191</v>
      </c>
    </row>
    <row r="572" spans="1:7">
      <c r="A572" t="s">
        <v>477</v>
      </c>
      <c r="D572">
        <v>355</v>
      </c>
      <c r="G572">
        <v>355</v>
      </c>
    </row>
    <row r="573" spans="1:7">
      <c r="A573" t="s">
        <v>732</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F578">
        <v>198</v>
      </c>
      <c r="G578">
        <v>198</v>
      </c>
    </row>
    <row r="579" spans="1:7">
      <c r="A579" t="s">
        <v>379</v>
      </c>
    </row>
    <row r="580" spans="1:7">
      <c r="A580" t="s">
        <v>396</v>
      </c>
    </row>
    <row r="581" spans="1:7">
      <c r="A581" t="s">
        <v>663</v>
      </c>
      <c r="E581">
        <v>400</v>
      </c>
      <c r="G581">
        <v>400</v>
      </c>
    </row>
    <row r="582" spans="1:7">
      <c r="A582" t="s">
        <v>477</v>
      </c>
      <c r="B582">
        <v>846</v>
      </c>
      <c r="C582">
        <v>827</v>
      </c>
      <c r="G582">
        <v>1673</v>
      </c>
    </row>
    <row r="583" spans="1:7">
      <c r="A583" t="s">
        <v>519</v>
      </c>
      <c r="C583">
        <v>465</v>
      </c>
      <c r="D583">
        <v>321</v>
      </c>
      <c r="G583">
        <v>786</v>
      </c>
    </row>
    <row r="584" spans="1:7">
      <c r="A584" t="s">
        <v>425</v>
      </c>
      <c r="B584">
        <v>1644</v>
      </c>
      <c r="C584">
        <v>60</v>
      </c>
      <c r="G584">
        <v>1704</v>
      </c>
    </row>
    <row r="585" spans="1:7">
      <c r="A585" t="s">
        <v>732</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C590">
        <v>403</v>
      </c>
      <c r="D590">
        <v>39</v>
      </c>
      <c r="G590">
        <v>442</v>
      </c>
    </row>
    <row r="591" spans="1:7">
      <c r="A591" t="s">
        <v>383</v>
      </c>
      <c r="B591">
        <v>862</v>
      </c>
      <c r="G591">
        <v>862</v>
      </c>
    </row>
    <row r="592" spans="1:7">
      <c r="A592" t="s">
        <v>663</v>
      </c>
      <c r="C592">
        <v>203</v>
      </c>
      <c r="D592">
        <v>170</v>
      </c>
      <c r="E592">
        <v>106</v>
      </c>
      <c r="G592">
        <v>479</v>
      </c>
    </row>
    <row r="593" spans="1:7">
      <c r="A593" t="s">
        <v>429</v>
      </c>
      <c r="D593">
        <v>280</v>
      </c>
      <c r="E593">
        <v>1972</v>
      </c>
      <c r="G593">
        <v>2252</v>
      </c>
    </row>
    <row r="594" spans="1:7">
      <c r="A594" t="s">
        <v>519</v>
      </c>
    </row>
    <row r="595" spans="1:7">
      <c r="A595" t="s">
        <v>479</v>
      </c>
      <c r="C595">
        <v>1210</v>
      </c>
      <c r="D595">
        <v>397</v>
      </c>
      <c r="G595">
        <v>1607</v>
      </c>
    </row>
    <row r="596" spans="1:7">
      <c r="A596" t="s">
        <v>495</v>
      </c>
      <c r="D596">
        <v>90</v>
      </c>
      <c r="G596">
        <v>90</v>
      </c>
    </row>
    <row r="597" spans="1:7">
      <c r="A597" t="s">
        <v>473</v>
      </c>
      <c r="D597">
        <v>426</v>
      </c>
      <c r="E597">
        <v>583</v>
      </c>
      <c r="G597">
        <v>1009</v>
      </c>
    </row>
    <row r="598" spans="1:7">
      <c r="A598" t="s">
        <v>706</v>
      </c>
      <c r="F598">
        <v>47</v>
      </c>
      <c r="G598">
        <v>47</v>
      </c>
    </row>
    <row r="599" spans="1:7">
      <c r="A599" t="s">
        <v>732</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C604">
        <v>318</v>
      </c>
      <c r="G604">
        <v>318</v>
      </c>
    </row>
    <row r="605" spans="1:7">
      <c r="A605" t="s">
        <v>383</v>
      </c>
      <c r="D605">
        <v>461</v>
      </c>
      <c r="E605">
        <v>880</v>
      </c>
      <c r="F605">
        <v>585</v>
      </c>
      <c r="G605">
        <v>1926</v>
      </c>
    </row>
    <row r="606" spans="1:7">
      <c r="A606" t="s">
        <v>396</v>
      </c>
      <c r="E606">
        <v>868</v>
      </c>
      <c r="G606">
        <v>868</v>
      </c>
    </row>
    <row r="607" spans="1:7">
      <c r="A607" t="s">
        <v>663</v>
      </c>
      <c r="D607">
        <v>272</v>
      </c>
      <c r="E607">
        <v>79</v>
      </c>
      <c r="G607">
        <v>351</v>
      </c>
    </row>
    <row r="608" spans="1:7">
      <c r="A608" t="s">
        <v>429</v>
      </c>
      <c r="B608">
        <v>936</v>
      </c>
      <c r="C608">
        <v>1723</v>
      </c>
      <c r="D608">
        <v>130</v>
      </c>
      <c r="E608">
        <v>420</v>
      </c>
      <c r="G608">
        <v>3209</v>
      </c>
    </row>
    <row r="609" spans="1:7">
      <c r="A609" t="s">
        <v>419</v>
      </c>
      <c r="D609">
        <v>853</v>
      </c>
      <c r="E609">
        <v>1279</v>
      </c>
      <c r="G609">
        <v>2132</v>
      </c>
    </row>
    <row r="610" spans="1:7">
      <c r="A610" t="s">
        <v>477</v>
      </c>
    </row>
    <row r="611" spans="1:7">
      <c r="A611" t="s">
        <v>425</v>
      </c>
      <c r="D611">
        <v>579</v>
      </c>
      <c r="E611">
        <v>619</v>
      </c>
      <c r="G611">
        <v>1198</v>
      </c>
    </row>
    <row r="612" spans="1:7">
      <c r="A612" t="s">
        <v>479</v>
      </c>
    </row>
    <row r="613" spans="1:7">
      <c r="A613" t="s">
        <v>473</v>
      </c>
      <c r="B613">
        <v>1843</v>
      </c>
      <c r="C613">
        <v>1714</v>
      </c>
      <c r="D613">
        <v>678</v>
      </c>
      <c r="G613">
        <v>4235</v>
      </c>
    </row>
    <row r="614" spans="1:7">
      <c r="A614" t="s">
        <v>471</v>
      </c>
      <c r="B614">
        <v>1070</v>
      </c>
      <c r="C614">
        <v>1224</v>
      </c>
      <c r="D614">
        <v>235</v>
      </c>
      <c r="G614">
        <v>2529</v>
      </c>
    </row>
    <row r="615" spans="1:7">
      <c r="A615" t="s">
        <v>1397</v>
      </c>
      <c r="C615">
        <v>605</v>
      </c>
      <c r="G615">
        <v>605</v>
      </c>
    </row>
    <row r="616" spans="1:7">
      <c r="A616" t="s">
        <v>475</v>
      </c>
      <c r="D616">
        <v>363</v>
      </c>
      <c r="E616">
        <v>1077</v>
      </c>
      <c r="G616">
        <v>1440</v>
      </c>
    </row>
    <row r="617" spans="1:7">
      <c r="A617" t="s">
        <v>517</v>
      </c>
    </row>
    <row r="618" spans="1:7">
      <c r="A618" t="s">
        <v>732</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F623">
        <v>318</v>
      </c>
      <c r="G623">
        <v>318</v>
      </c>
    </row>
    <row r="624" spans="1:7">
      <c r="A624" t="s">
        <v>559</v>
      </c>
      <c r="F624">
        <v>183</v>
      </c>
      <c r="G624">
        <v>183</v>
      </c>
    </row>
    <row r="625" spans="1:7">
      <c r="A625" t="s">
        <v>383</v>
      </c>
      <c r="B625">
        <v>345</v>
      </c>
      <c r="G625">
        <v>345</v>
      </c>
    </row>
    <row r="626" spans="1:7">
      <c r="A626" t="s">
        <v>429</v>
      </c>
      <c r="B626">
        <v>420</v>
      </c>
      <c r="G626">
        <v>420</v>
      </c>
    </row>
    <row r="627" spans="1:7">
      <c r="A627" t="s">
        <v>419</v>
      </c>
      <c r="B627">
        <v>817</v>
      </c>
      <c r="D627">
        <v>1385</v>
      </c>
      <c r="G627">
        <v>2202</v>
      </c>
    </row>
    <row r="628" spans="1:7">
      <c r="A628" t="s">
        <v>425</v>
      </c>
      <c r="B628">
        <v>1181</v>
      </c>
      <c r="C628">
        <v>1933</v>
      </c>
      <c r="D628">
        <v>2853</v>
      </c>
      <c r="E628">
        <v>1587</v>
      </c>
      <c r="G628">
        <v>7554</v>
      </c>
    </row>
    <row r="629" spans="1:7">
      <c r="A629" t="s">
        <v>473</v>
      </c>
    </row>
    <row r="630" spans="1:7">
      <c r="A630" t="s">
        <v>475</v>
      </c>
      <c r="B630">
        <v>1430</v>
      </c>
      <c r="C630">
        <v>1004</v>
      </c>
      <c r="G630">
        <v>2434</v>
      </c>
    </row>
    <row r="631" spans="1:7">
      <c r="A631" t="s">
        <v>517</v>
      </c>
      <c r="C631">
        <v>581</v>
      </c>
      <c r="G631">
        <v>581</v>
      </c>
    </row>
    <row r="632" spans="1:7">
      <c r="A632" t="s">
        <v>377</v>
      </c>
      <c r="D632">
        <v>314</v>
      </c>
      <c r="G632">
        <v>314</v>
      </c>
    </row>
    <row r="633" spans="1:7">
      <c r="A633" t="s">
        <v>408</v>
      </c>
      <c r="E633">
        <v>2390</v>
      </c>
      <c r="F633">
        <v>1377</v>
      </c>
      <c r="G633">
        <v>3767</v>
      </c>
    </row>
    <row r="634" spans="1:7">
      <c r="A634" t="s">
        <v>732</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row>
    <row r="640" spans="1:7">
      <c r="A640" t="s">
        <v>425</v>
      </c>
    </row>
    <row r="641" spans="1:7">
      <c r="A641" t="s">
        <v>377</v>
      </c>
    </row>
    <row r="642" spans="1:7">
      <c r="A642" t="s">
        <v>408</v>
      </c>
      <c r="C642">
        <v>190</v>
      </c>
      <c r="D642">
        <v>840</v>
      </c>
      <c r="E642">
        <v>531</v>
      </c>
      <c r="F642">
        <v>718</v>
      </c>
      <c r="G642">
        <v>2279</v>
      </c>
    </row>
    <row r="643" spans="1:7">
      <c r="A643" t="s">
        <v>506</v>
      </c>
      <c r="B643">
        <v>918</v>
      </c>
      <c r="G643">
        <v>918</v>
      </c>
    </row>
    <row r="644" spans="1:7">
      <c r="A644" t="s">
        <v>427</v>
      </c>
      <c r="C644">
        <v>2675</v>
      </c>
      <c r="D644">
        <v>1964</v>
      </c>
      <c r="E644">
        <v>377</v>
      </c>
      <c r="G644">
        <v>5016</v>
      </c>
    </row>
    <row r="645" spans="1:7">
      <c r="A645" t="s">
        <v>510</v>
      </c>
      <c r="E645">
        <v>674</v>
      </c>
      <c r="G645">
        <v>674</v>
      </c>
    </row>
    <row r="646" spans="1:7">
      <c r="A646" t="s">
        <v>732</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C651">
        <v>319</v>
      </c>
      <c r="G651">
        <v>319</v>
      </c>
    </row>
    <row r="652" spans="1:7">
      <c r="A652" t="s">
        <v>663</v>
      </c>
      <c r="B652">
        <v>376</v>
      </c>
      <c r="C652">
        <v>35</v>
      </c>
      <c r="D652">
        <v>48</v>
      </c>
      <c r="E652">
        <v>144</v>
      </c>
      <c r="F652">
        <v>64</v>
      </c>
      <c r="G652">
        <v>667</v>
      </c>
    </row>
    <row r="653" spans="1:7">
      <c r="A653" t="s">
        <v>408</v>
      </c>
      <c r="B653">
        <v>571</v>
      </c>
      <c r="C653">
        <v>1293</v>
      </c>
      <c r="D653">
        <v>540</v>
      </c>
      <c r="E653">
        <v>554</v>
      </c>
      <c r="F653">
        <v>89</v>
      </c>
      <c r="G653">
        <v>3047</v>
      </c>
    </row>
    <row r="654" spans="1:7">
      <c r="A654" t="s">
        <v>506</v>
      </c>
      <c r="B654">
        <v>1175</v>
      </c>
      <c r="C654">
        <v>1154</v>
      </c>
      <c r="D654">
        <v>428</v>
      </c>
      <c r="G654">
        <v>2757</v>
      </c>
    </row>
    <row r="655" spans="1:7">
      <c r="A655" t="s">
        <v>510</v>
      </c>
      <c r="C655">
        <v>111</v>
      </c>
      <c r="D655">
        <v>12</v>
      </c>
      <c r="G655">
        <v>123</v>
      </c>
    </row>
    <row r="656" spans="1:7">
      <c r="A656" t="s">
        <v>515</v>
      </c>
      <c r="B656">
        <v>288</v>
      </c>
      <c r="C656">
        <v>380</v>
      </c>
      <c r="D656">
        <v>229</v>
      </c>
      <c r="E656">
        <v>163</v>
      </c>
      <c r="G656">
        <v>1060</v>
      </c>
    </row>
    <row r="657" spans="1:7">
      <c r="A657" t="s">
        <v>412</v>
      </c>
      <c r="C657">
        <v>406</v>
      </c>
      <c r="D657">
        <v>1031</v>
      </c>
      <c r="G657">
        <v>1437</v>
      </c>
    </row>
    <row r="658" spans="1:7">
      <c r="A658" t="s">
        <v>1398</v>
      </c>
    </row>
    <row r="659" spans="1:7">
      <c r="A659" t="s">
        <v>398</v>
      </c>
      <c r="F659">
        <v>391</v>
      </c>
      <c r="G659">
        <v>391</v>
      </c>
    </row>
    <row r="660" spans="1:7">
      <c r="A660" t="s">
        <v>732</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D665">
        <v>499</v>
      </c>
      <c r="E665">
        <v>231</v>
      </c>
      <c r="F665">
        <v>316</v>
      </c>
      <c r="G665">
        <v>1046</v>
      </c>
    </row>
    <row r="666" spans="1:7">
      <c r="A666" t="s">
        <v>659</v>
      </c>
    </row>
    <row r="667" spans="1:7">
      <c r="A667" t="s">
        <v>663</v>
      </c>
      <c r="B667">
        <v>141</v>
      </c>
      <c r="D667">
        <v>181</v>
      </c>
      <c r="E667">
        <v>82</v>
      </c>
      <c r="F667">
        <v>96</v>
      </c>
      <c r="G667">
        <v>500</v>
      </c>
    </row>
    <row r="668" spans="1:7">
      <c r="A668" t="s">
        <v>500</v>
      </c>
      <c r="B668">
        <v>343</v>
      </c>
      <c r="C668">
        <v>416</v>
      </c>
      <c r="D668">
        <v>216</v>
      </c>
      <c r="G668">
        <v>975</v>
      </c>
    </row>
    <row r="669" spans="1:7">
      <c r="A669" t="s">
        <v>377</v>
      </c>
      <c r="C669">
        <v>430</v>
      </c>
      <c r="G669">
        <v>430</v>
      </c>
    </row>
    <row r="670" spans="1:7">
      <c r="A670" t="s">
        <v>408</v>
      </c>
      <c r="B670">
        <v>377</v>
      </c>
      <c r="C670">
        <v>408</v>
      </c>
      <c r="D670">
        <v>607</v>
      </c>
      <c r="E670">
        <v>1022</v>
      </c>
      <c r="G670">
        <v>2414</v>
      </c>
    </row>
    <row r="671" spans="1:7">
      <c r="A671" t="s">
        <v>506</v>
      </c>
    </row>
    <row r="672" spans="1:7">
      <c r="A672" t="s">
        <v>510</v>
      </c>
    </row>
    <row r="673" spans="1:7">
      <c r="A673" t="s">
        <v>398</v>
      </c>
      <c r="B673">
        <v>396</v>
      </c>
      <c r="G673">
        <v>396</v>
      </c>
    </row>
    <row r="674" spans="1:7">
      <c r="A674" t="s">
        <v>512</v>
      </c>
      <c r="B674">
        <v>1109</v>
      </c>
      <c r="G674">
        <v>1109</v>
      </c>
    </row>
    <row r="675" spans="1:7">
      <c r="A675" t="s">
        <v>657</v>
      </c>
      <c r="C675">
        <v>205</v>
      </c>
      <c r="G675">
        <v>205</v>
      </c>
    </row>
    <row r="676" spans="1:7">
      <c r="A676" t="s">
        <v>1399</v>
      </c>
      <c r="C676">
        <v>1456</v>
      </c>
      <c r="D676">
        <v>1420</v>
      </c>
      <c r="E676">
        <v>1170</v>
      </c>
      <c r="F676">
        <v>1081</v>
      </c>
      <c r="G676">
        <v>5127</v>
      </c>
    </row>
    <row r="677" spans="1:7">
      <c r="A677" t="s">
        <v>467</v>
      </c>
      <c r="C677">
        <v>1460</v>
      </c>
      <c r="D677">
        <v>1428</v>
      </c>
      <c r="E677">
        <v>1654</v>
      </c>
      <c r="G677">
        <v>4542</v>
      </c>
    </row>
    <row r="678" spans="1:7">
      <c r="A678" t="s">
        <v>765</v>
      </c>
      <c r="F678">
        <v>878</v>
      </c>
      <c r="G678">
        <v>878</v>
      </c>
    </row>
    <row r="679" spans="1:7">
      <c r="A679" t="s">
        <v>732</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D684">
        <v>358</v>
      </c>
      <c r="G684">
        <v>358</v>
      </c>
    </row>
    <row r="685" spans="1:7">
      <c r="A685" t="s">
        <v>383</v>
      </c>
      <c r="D685">
        <v>1241</v>
      </c>
      <c r="G685">
        <v>1241</v>
      </c>
    </row>
    <row r="686" spans="1:7">
      <c r="A686" t="s">
        <v>396</v>
      </c>
      <c r="B686">
        <v>503</v>
      </c>
      <c r="C686">
        <v>295</v>
      </c>
      <c r="F686">
        <v>6</v>
      </c>
      <c r="G686">
        <v>804</v>
      </c>
    </row>
    <row r="687" spans="1:7">
      <c r="A687" t="s">
        <v>659</v>
      </c>
      <c r="C687">
        <v>1009</v>
      </c>
      <c r="G687">
        <v>1009</v>
      </c>
    </row>
    <row r="688" spans="1:7">
      <c r="A688" t="s">
        <v>663</v>
      </c>
      <c r="B688">
        <v>20</v>
      </c>
      <c r="E688">
        <v>250</v>
      </c>
      <c r="F688">
        <v>177</v>
      </c>
      <c r="G688">
        <v>447</v>
      </c>
    </row>
    <row r="689" spans="1:7">
      <c r="A689" t="s">
        <v>408</v>
      </c>
      <c r="B689">
        <v>639</v>
      </c>
      <c r="G689">
        <v>639</v>
      </c>
    </row>
    <row r="690" spans="1:7">
      <c r="A690" t="s">
        <v>398</v>
      </c>
      <c r="D690">
        <v>400</v>
      </c>
      <c r="E690">
        <v>320</v>
      </c>
      <c r="G690">
        <v>720</v>
      </c>
    </row>
    <row r="691" spans="1:7">
      <c r="A691" t="s">
        <v>1399</v>
      </c>
      <c r="B691">
        <v>809</v>
      </c>
      <c r="C691">
        <v>533</v>
      </c>
      <c r="G691">
        <v>1342</v>
      </c>
    </row>
    <row r="692" spans="1:7">
      <c r="A692" t="s">
        <v>765</v>
      </c>
      <c r="B692">
        <v>715</v>
      </c>
      <c r="F692">
        <v>1131</v>
      </c>
      <c r="G692">
        <v>1846</v>
      </c>
    </row>
    <row r="693" spans="1:7">
      <c r="A693" t="s">
        <v>504</v>
      </c>
      <c r="D693">
        <v>130</v>
      </c>
      <c r="G693">
        <v>130</v>
      </c>
    </row>
    <row r="694" spans="1:7">
      <c r="A694" t="s">
        <v>469</v>
      </c>
      <c r="B694">
        <v>735</v>
      </c>
      <c r="E694">
        <v>1453</v>
      </c>
      <c r="G694">
        <v>2188</v>
      </c>
    </row>
    <row r="695" spans="1:7">
      <c r="A695" t="s">
        <v>498</v>
      </c>
      <c r="C695">
        <v>260</v>
      </c>
      <c r="E695">
        <v>315</v>
      </c>
      <c r="G695">
        <v>575</v>
      </c>
    </row>
    <row r="696" spans="1:7">
      <c r="A696" t="s">
        <v>497</v>
      </c>
      <c r="C696">
        <v>390</v>
      </c>
      <c r="G696">
        <v>390</v>
      </c>
    </row>
    <row r="697" spans="1:7">
      <c r="A697" t="s">
        <v>483</v>
      </c>
      <c r="C697">
        <v>558</v>
      </c>
      <c r="D697">
        <v>1248</v>
      </c>
      <c r="E697">
        <v>1260</v>
      </c>
      <c r="G697">
        <v>3066</v>
      </c>
    </row>
    <row r="698" spans="1:7">
      <c r="A698" t="s">
        <v>481</v>
      </c>
      <c r="C698">
        <v>1224</v>
      </c>
      <c r="D698">
        <v>967</v>
      </c>
      <c r="G698">
        <v>2191</v>
      </c>
    </row>
    <row r="699" spans="1:7">
      <c r="A699" t="s">
        <v>482</v>
      </c>
      <c r="D699">
        <v>1017</v>
      </c>
      <c r="G699">
        <v>1017</v>
      </c>
    </row>
    <row r="700" spans="1:7">
      <c r="A700" t="s">
        <v>1184</v>
      </c>
    </row>
    <row r="701" spans="1:7">
      <c r="A701" t="s">
        <v>732</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row>
    <row r="706" spans="1:7">
      <c r="A706" t="s">
        <v>397</v>
      </c>
      <c r="E706">
        <v>99</v>
      </c>
      <c r="G706">
        <v>99</v>
      </c>
    </row>
    <row r="707" spans="1:7">
      <c r="A707" t="s">
        <v>383</v>
      </c>
    </row>
    <row r="708" spans="1:7">
      <c r="A708" t="s">
        <v>645</v>
      </c>
    </row>
    <row r="709" spans="1:7">
      <c r="A709" t="s">
        <v>396</v>
      </c>
      <c r="C709">
        <v>15</v>
      </c>
      <c r="D709">
        <v>65</v>
      </c>
      <c r="E709">
        <v>6</v>
      </c>
      <c r="G709">
        <v>86</v>
      </c>
    </row>
    <row r="710" spans="1:7">
      <c r="A710" t="s">
        <v>663</v>
      </c>
    </row>
    <row r="711" spans="1:7">
      <c r="A711" t="s">
        <v>667</v>
      </c>
      <c r="F711">
        <v>125</v>
      </c>
      <c r="G711">
        <v>125</v>
      </c>
    </row>
    <row r="712" spans="1:7">
      <c r="A712" t="s">
        <v>471</v>
      </c>
      <c r="D712">
        <v>130</v>
      </c>
      <c r="G712">
        <v>130</v>
      </c>
    </row>
    <row r="713" spans="1:7">
      <c r="A713" t="s">
        <v>467</v>
      </c>
      <c r="F713">
        <v>128</v>
      </c>
      <c r="G713">
        <v>128</v>
      </c>
    </row>
    <row r="714" spans="1:7">
      <c r="A714" t="s">
        <v>469</v>
      </c>
      <c r="D714">
        <v>2472</v>
      </c>
      <c r="G714">
        <v>2472</v>
      </c>
    </row>
    <row r="715" spans="1:7">
      <c r="A715" t="s">
        <v>483</v>
      </c>
      <c r="C715">
        <v>977</v>
      </c>
      <c r="G715">
        <v>977</v>
      </c>
    </row>
    <row r="716" spans="1:7">
      <c r="A716" t="s">
        <v>482</v>
      </c>
      <c r="D716">
        <v>2819</v>
      </c>
      <c r="G716">
        <v>2819</v>
      </c>
    </row>
    <row r="717" spans="1:7">
      <c r="A717" t="s">
        <v>1184</v>
      </c>
      <c r="D717">
        <v>1491</v>
      </c>
      <c r="E717">
        <v>1549</v>
      </c>
      <c r="G717">
        <v>3040</v>
      </c>
    </row>
    <row r="718" spans="1:7">
      <c r="A718" t="s">
        <v>1400</v>
      </c>
    </row>
    <row r="719" spans="1:7">
      <c r="A719" t="s">
        <v>899</v>
      </c>
      <c r="E719">
        <v>903</v>
      </c>
      <c r="G719">
        <v>903</v>
      </c>
    </row>
    <row r="720" spans="1:7">
      <c r="A720" t="s">
        <v>410</v>
      </c>
      <c r="F720">
        <v>285</v>
      </c>
      <c r="G720">
        <v>285</v>
      </c>
    </row>
    <row r="721" spans="1:7">
      <c r="A721" t="s">
        <v>732</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E726">
        <v>279</v>
      </c>
      <c r="G726">
        <v>279</v>
      </c>
    </row>
    <row r="727" spans="1:7">
      <c r="A727" t="s">
        <v>667</v>
      </c>
      <c r="D727">
        <v>299</v>
      </c>
      <c r="E727">
        <v>302</v>
      </c>
      <c r="F727">
        <v>209</v>
      </c>
      <c r="G727">
        <v>810</v>
      </c>
    </row>
    <row r="728" spans="1:7">
      <c r="A728" t="s">
        <v>1399</v>
      </c>
      <c r="B728">
        <v>2498</v>
      </c>
      <c r="C728">
        <v>1192</v>
      </c>
      <c r="D728">
        <v>1925</v>
      </c>
      <c r="G728">
        <v>5615</v>
      </c>
    </row>
    <row r="729" spans="1:7">
      <c r="A729" t="s">
        <v>765</v>
      </c>
      <c r="E729">
        <v>443</v>
      </c>
      <c r="G729">
        <v>443</v>
      </c>
    </row>
    <row r="730" spans="1:7">
      <c r="A730" t="s">
        <v>1184</v>
      </c>
      <c r="B730">
        <v>918</v>
      </c>
      <c r="G730">
        <v>918</v>
      </c>
    </row>
    <row r="731" spans="1:7">
      <c r="A731" t="s">
        <v>899</v>
      </c>
      <c r="B731">
        <v>254</v>
      </c>
      <c r="C731">
        <v>1686</v>
      </c>
      <c r="D731">
        <v>611</v>
      </c>
      <c r="G731">
        <v>2551</v>
      </c>
    </row>
    <row r="732" spans="1:7">
      <c r="A732" t="s">
        <v>410</v>
      </c>
      <c r="E732">
        <v>82</v>
      </c>
      <c r="G732">
        <v>82</v>
      </c>
    </row>
    <row r="733" spans="1:7">
      <c r="A733" t="s">
        <v>521</v>
      </c>
      <c r="C733">
        <v>329</v>
      </c>
      <c r="D733">
        <v>333</v>
      </c>
      <c r="G733">
        <v>662</v>
      </c>
    </row>
    <row r="734" spans="1:7">
      <c r="A734" t="s">
        <v>1213</v>
      </c>
      <c r="D734">
        <v>740</v>
      </c>
      <c r="G734">
        <v>740</v>
      </c>
    </row>
    <row r="735" spans="1:7">
      <c r="A735" t="s">
        <v>522</v>
      </c>
      <c r="E735">
        <v>267</v>
      </c>
      <c r="G735">
        <v>267</v>
      </c>
    </row>
    <row r="736" spans="1:7">
      <c r="A736" t="s">
        <v>1121</v>
      </c>
      <c r="D736">
        <v>307</v>
      </c>
      <c r="E736">
        <v>920</v>
      </c>
      <c r="F736">
        <v>610</v>
      </c>
      <c r="G736">
        <v>1837</v>
      </c>
    </row>
    <row r="737" spans="1:7">
      <c r="A737" t="s">
        <v>732</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row>
    <row r="743" spans="1:7">
      <c r="A743" t="s">
        <v>383</v>
      </c>
      <c r="D743">
        <v>139</v>
      </c>
      <c r="G743">
        <v>139</v>
      </c>
    </row>
    <row r="744" spans="1:7">
      <c r="A744" t="s">
        <v>396</v>
      </c>
    </row>
    <row r="745" spans="1:7">
      <c r="A745" t="s">
        <v>700</v>
      </c>
      <c r="E745">
        <v>97</v>
      </c>
      <c r="G745">
        <v>97</v>
      </c>
    </row>
    <row r="746" spans="1:7">
      <c r="A746" t="s">
        <v>667</v>
      </c>
      <c r="B746">
        <v>42</v>
      </c>
      <c r="C746">
        <v>219</v>
      </c>
      <c r="F746">
        <v>70</v>
      </c>
      <c r="G746">
        <v>331</v>
      </c>
    </row>
    <row r="747" spans="1:7">
      <c r="A747" t="s">
        <v>1399</v>
      </c>
    </row>
    <row r="748" spans="1:7">
      <c r="A748" t="s">
        <v>899</v>
      </c>
      <c r="D748">
        <v>250</v>
      </c>
      <c r="G748">
        <v>250</v>
      </c>
    </row>
    <row r="749" spans="1:7">
      <c r="A749" t="s">
        <v>1213</v>
      </c>
      <c r="B749">
        <v>1238</v>
      </c>
      <c r="C749">
        <v>1531</v>
      </c>
      <c r="D749">
        <v>1250</v>
      </c>
      <c r="E749">
        <v>361</v>
      </c>
      <c r="G749">
        <v>4380</v>
      </c>
    </row>
    <row r="750" spans="1:7">
      <c r="A750" t="s">
        <v>522</v>
      </c>
      <c r="B750">
        <v>711</v>
      </c>
      <c r="G750">
        <v>711</v>
      </c>
    </row>
    <row r="751" spans="1:7">
      <c r="A751" t="s">
        <v>1401</v>
      </c>
      <c r="D751">
        <v>75</v>
      </c>
      <c r="G751">
        <v>75</v>
      </c>
    </row>
    <row r="752" spans="1:7">
      <c r="A752" t="s">
        <v>904</v>
      </c>
      <c r="C752">
        <v>1808</v>
      </c>
      <c r="E752">
        <v>1204</v>
      </c>
      <c r="G752">
        <v>3012</v>
      </c>
    </row>
    <row r="753" spans="1:7">
      <c r="A753" t="s">
        <v>400</v>
      </c>
      <c r="C753">
        <v>251</v>
      </c>
      <c r="D753">
        <v>253</v>
      </c>
      <c r="E753">
        <v>1076</v>
      </c>
      <c r="G753">
        <v>1580</v>
      </c>
    </row>
    <row r="754" spans="1:7">
      <c r="A754" t="s">
        <v>1121</v>
      </c>
      <c r="B754">
        <v>829</v>
      </c>
      <c r="D754">
        <v>863</v>
      </c>
      <c r="E754">
        <v>499</v>
      </c>
      <c r="F754">
        <v>475</v>
      </c>
      <c r="G754">
        <v>2666</v>
      </c>
    </row>
    <row r="755" spans="1:7">
      <c r="A755" t="s">
        <v>1209</v>
      </c>
      <c r="E755">
        <v>754</v>
      </c>
      <c r="G755">
        <v>754</v>
      </c>
    </row>
    <row r="756" spans="1:7">
      <c r="A756" t="s">
        <v>906</v>
      </c>
      <c r="E756">
        <v>562</v>
      </c>
      <c r="G756">
        <v>562</v>
      </c>
    </row>
    <row r="757" spans="1:7">
      <c r="A757" t="s">
        <v>732</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row>
    <row r="763" spans="1:7">
      <c r="A763" t="s">
        <v>383</v>
      </c>
      <c r="B763">
        <v>60</v>
      </c>
      <c r="G763">
        <v>60</v>
      </c>
    </row>
    <row r="764" spans="1:7">
      <c r="A764" t="s">
        <v>766</v>
      </c>
      <c r="E764">
        <v>175</v>
      </c>
      <c r="G764">
        <v>175</v>
      </c>
    </row>
    <row r="765" spans="1:7">
      <c r="A765" t="s">
        <v>667</v>
      </c>
      <c r="C765">
        <v>224</v>
      </c>
      <c r="G765">
        <v>224</v>
      </c>
    </row>
    <row r="766" spans="1:7">
      <c r="A766" t="s">
        <v>377</v>
      </c>
      <c r="D766">
        <v>406</v>
      </c>
      <c r="G766">
        <v>406</v>
      </c>
    </row>
    <row r="767" spans="1:7">
      <c r="A767" t="s">
        <v>398</v>
      </c>
      <c r="D767">
        <v>362</v>
      </c>
      <c r="E767">
        <v>399</v>
      </c>
      <c r="G767">
        <v>761</v>
      </c>
    </row>
    <row r="768" spans="1:7">
      <c r="A768" t="s">
        <v>1213</v>
      </c>
    </row>
    <row r="769" spans="1:7">
      <c r="A769" t="s">
        <v>904</v>
      </c>
    </row>
    <row r="770" spans="1:7">
      <c r="A770" t="s">
        <v>400</v>
      </c>
      <c r="C770">
        <v>120</v>
      </c>
      <c r="D770">
        <v>190</v>
      </c>
      <c r="G770">
        <v>310</v>
      </c>
    </row>
    <row r="771" spans="1:7">
      <c r="A771" t="s">
        <v>1121</v>
      </c>
      <c r="B771">
        <v>839</v>
      </c>
      <c r="D771">
        <v>616</v>
      </c>
      <c r="E771">
        <v>969</v>
      </c>
      <c r="F771">
        <v>552</v>
      </c>
      <c r="G771">
        <v>2976</v>
      </c>
    </row>
    <row r="772" spans="1:7">
      <c r="A772" t="s">
        <v>1209</v>
      </c>
      <c r="B772">
        <v>1285</v>
      </c>
      <c r="G772">
        <v>1285</v>
      </c>
    </row>
    <row r="773" spans="1:7">
      <c r="A773" t="s">
        <v>906</v>
      </c>
      <c r="B773">
        <v>978</v>
      </c>
      <c r="C773">
        <v>675</v>
      </c>
      <c r="D773">
        <v>170</v>
      </c>
      <c r="G773">
        <v>1823</v>
      </c>
    </row>
    <row r="774" spans="1:7">
      <c r="A774" t="s">
        <v>698</v>
      </c>
      <c r="B774">
        <v>153</v>
      </c>
      <c r="D774">
        <v>260</v>
      </c>
      <c r="G774">
        <v>413</v>
      </c>
    </row>
    <row r="775" spans="1:7">
      <c r="A775" t="s">
        <v>1402</v>
      </c>
      <c r="B775">
        <v>329</v>
      </c>
      <c r="C775">
        <v>427</v>
      </c>
      <c r="D775">
        <v>537</v>
      </c>
      <c r="E775">
        <v>646</v>
      </c>
      <c r="F775">
        <v>793</v>
      </c>
      <c r="G775">
        <v>2732</v>
      </c>
    </row>
    <row r="776" spans="1:7">
      <c r="A776" t="s">
        <v>981</v>
      </c>
      <c r="B776">
        <v>335</v>
      </c>
      <c r="G776">
        <v>335</v>
      </c>
    </row>
    <row r="777" spans="1:7">
      <c r="A777" t="s">
        <v>1403</v>
      </c>
      <c r="B777">
        <v>415</v>
      </c>
      <c r="C777">
        <v>291</v>
      </c>
      <c r="F777">
        <v>755</v>
      </c>
      <c r="G777">
        <v>1461</v>
      </c>
    </row>
    <row r="778" spans="1:7">
      <c r="A778" t="s">
        <v>1194</v>
      </c>
      <c r="C778">
        <v>1231</v>
      </c>
      <c r="D778">
        <v>1538</v>
      </c>
      <c r="E778">
        <v>1377</v>
      </c>
      <c r="G778">
        <v>4146</v>
      </c>
    </row>
    <row r="779" spans="1:7">
      <c r="A779" t="s">
        <v>1200</v>
      </c>
      <c r="D779">
        <v>1205</v>
      </c>
      <c r="E779">
        <v>1000</v>
      </c>
      <c r="G779">
        <v>2205</v>
      </c>
    </row>
    <row r="780" spans="1:7">
      <c r="A780" t="s">
        <v>886</v>
      </c>
      <c r="D780">
        <v>240</v>
      </c>
      <c r="E780">
        <v>504</v>
      </c>
      <c r="G780">
        <v>744</v>
      </c>
    </row>
    <row r="781" spans="1:7">
      <c r="A781" t="s">
        <v>1404</v>
      </c>
      <c r="F781">
        <v>4135</v>
      </c>
      <c r="G781">
        <v>4135</v>
      </c>
    </row>
    <row r="782" spans="1:7">
      <c r="A782" t="s">
        <v>1139</v>
      </c>
      <c r="F782">
        <v>551</v>
      </c>
      <c r="G782">
        <v>551</v>
      </c>
    </row>
    <row r="783" spans="1:7">
      <c r="A783" t="s">
        <v>1405</v>
      </c>
    </row>
    <row r="784" spans="1:7">
      <c r="A784" t="s">
        <v>732</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row>
    <row r="790" spans="1:7">
      <c r="A790" t="s">
        <v>766</v>
      </c>
      <c r="B790">
        <v>229</v>
      </c>
      <c r="G790">
        <v>229</v>
      </c>
    </row>
    <row r="791" spans="1:7">
      <c r="A791" t="s">
        <v>700</v>
      </c>
      <c r="C791">
        <v>134</v>
      </c>
      <c r="E791">
        <v>450</v>
      </c>
      <c r="F791">
        <v>352</v>
      </c>
      <c r="G791">
        <v>936</v>
      </c>
    </row>
    <row r="792" spans="1:7">
      <c r="A792" t="s">
        <v>667</v>
      </c>
      <c r="D792">
        <v>201</v>
      </c>
      <c r="F792">
        <v>352</v>
      </c>
      <c r="G792">
        <v>553</v>
      </c>
    </row>
    <row r="793" spans="1:7">
      <c r="A793" t="s">
        <v>377</v>
      </c>
      <c r="C793">
        <v>665</v>
      </c>
      <c r="D793">
        <v>753</v>
      </c>
      <c r="E793">
        <v>305</v>
      </c>
      <c r="G793">
        <v>1723</v>
      </c>
    </row>
    <row r="794" spans="1:7">
      <c r="A794" t="s">
        <v>400</v>
      </c>
      <c r="B794">
        <v>479</v>
      </c>
      <c r="E794">
        <v>170</v>
      </c>
      <c r="G794">
        <v>649</v>
      </c>
    </row>
    <row r="795" spans="1:7">
      <c r="A795" t="s">
        <v>1121</v>
      </c>
      <c r="B795">
        <v>1375</v>
      </c>
      <c r="C795">
        <v>1016</v>
      </c>
      <c r="D795">
        <v>312</v>
      </c>
      <c r="E795">
        <v>1304</v>
      </c>
      <c r="F795">
        <v>617</v>
      </c>
      <c r="G795">
        <v>4624</v>
      </c>
    </row>
    <row r="796" spans="1:7">
      <c r="A796" t="s">
        <v>1209</v>
      </c>
    </row>
    <row r="797" spans="1:7">
      <c r="A797" t="s">
        <v>1403</v>
      </c>
      <c r="B797">
        <v>1418</v>
      </c>
      <c r="C797">
        <v>701</v>
      </c>
      <c r="E797">
        <v>614</v>
      </c>
      <c r="F797">
        <v>486</v>
      </c>
      <c r="G797">
        <v>3219</v>
      </c>
    </row>
    <row r="798" spans="1:7">
      <c r="A798" t="s">
        <v>1194</v>
      </c>
      <c r="B798">
        <v>600</v>
      </c>
      <c r="G798">
        <v>600</v>
      </c>
    </row>
    <row r="799" spans="1:7">
      <c r="A799" t="s">
        <v>1200</v>
      </c>
      <c r="B799">
        <v>1002</v>
      </c>
      <c r="C799">
        <v>268</v>
      </c>
      <c r="G799">
        <v>1270</v>
      </c>
    </row>
    <row r="800" spans="1:7">
      <c r="A800" t="s">
        <v>886</v>
      </c>
      <c r="B800">
        <v>80</v>
      </c>
      <c r="G800">
        <v>80</v>
      </c>
    </row>
    <row r="801" spans="1:7">
      <c r="A801" t="s">
        <v>1404</v>
      </c>
      <c r="B801">
        <v>2251</v>
      </c>
      <c r="C801">
        <v>2014</v>
      </c>
      <c r="D801">
        <v>1868</v>
      </c>
      <c r="E801">
        <v>2157</v>
      </c>
      <c r="F801">
        <v>2953</v>
      </c>
      <c r="G801">
        <v>11243</v>
      </c>
    </row>
    <row r="802" spans="1:7">
      <c r="A802" t="s">
        <v>1139</v>
      </c>
      <c r="B802">
        <v>454</v>
      </c>
      <c r="C802">
        <v>251</v>
      </c>
      <c r="D802">
        <v>224</v>
      </c>
      <c r="E802">
        <v>789</v>
      </c>
      <c r="G802">
        <v>1718</v>
      </c>
    </row>
    <row r="803" spans="1:7">
      <c r="A803" t="s">
        <v>1265</v>
      </c>
      <c r="C803">
        <v>1253</v>
      </c>
      <c r="D803">
        <v>1351</v>
      </c>
      <c r="E803">
        <v>443</v>
      </c>
      <c r="G803">
        <v>3047</v>
      </c>
    </row>
    <row r="804" spans="1:7">
      <c r="A804" t="s">
        <v>910</v>
      </c>
      <c r="C804">
        <v>1850</v>
      </c>
      <c r="D804">
        <v>1276</v>
      </c>
      <c r="E804">
        <v>1479</v>
      </c>
      <c r="G804">
        <v>4605</v>
      </c>
    </row>
    <row r="805" spans="1:7">
      <c r="A805" t="s">
        <v>1220</v>
      </c>
      <c r="D805">
        <v>1118</v>
      </c>
      <c r="E805">
        <v>1472</v>
      </c>
      <c r="G805">
        <v>2590</v>
      </c>
    </row>
    <row r="806" spans="1:7">
      <c r="A806" t="s">
        <v>1218</v>
      </c>
      <c r="E806">
        <v>1393</v>
      </c>
      <c r="G806">
        <v>1393</v>
      </c>
    </row>
    <row r="807" spans="1:7">
      <c r="A807" t="s">
        <v>732</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E813">
        <v>270</v>
      </c>
      <c r="F813">
        <v>268</v>
      </c>
      <c r="G813">
        <v>538</v>
      </c>
    </row>
    <row r="814" spans="1:7">
      <c r="A814" t="s">
        <v>653</v>
      </c>
      <c r="D814">
        <v>126</v>
      </c>
      <c r="E814">
        <v>229</v>
      </c>
      <c r="G814">
        <v>355</v>
      </c>
    </row>
    <row r="815" spans="1:7">
      <c r="A815" t="s">
        <v>700</v>
      </c>
      <c r="B815">
        <v>175</v>
      </c>
      <c r="C815">
        <v>270</v>
      </c>
      <c r="G815">
        <v>445</v>
      </c>
    </row>
    <row r="816" spans="1:7">
      <c r="A816" t="s">
        <v>667</v>
      </c>
      <c r="B816">
        <v>65</v>
      </c>
      <c r="C816">
        <v>55</v>
      </c>
      <c r="G816">
        <v>120</v>
      </c>
    </row>
    <row r="817" spans="1:7">
      <c r="A817" t="s">
        <v>377</v>
      </c>
    </row>
    <row r="818" spans="1:7">
      <c r="A818" t="s">
        <v>400</v>
      </c>
      <c r="E818">
        <v>725</v>
      </c>
      <c r="G818">
        <v>725</v>
      </c>
    </row>
    <row r="819" spans="1:7">
      <c r="A819" t="s">
        <v>1121</v>
      </c>
      <c r="B819">
        <v>768</v>
      </c>
      <c r="C819">
        <v>1014</v>
      </c>
      <c r="G819">
        <v>1782</v>
      </c>
    </row>
    <row r="820" spans="1:7">
      <c r="A820" t="s">
        <v>1403</v>
      </c>
      <c r="B820">
        <v>225</v>
      </c>
      <c r="C820">
        <v>1287</v>
      </c>
      <c r="D820">
        <v>1185</v>
      </c>
      <c r="E820">
        <v>508</v>
      </c>
      <c r="G820">
        <v>3205</v>
      </c>
    </row>
    <row r="821" spans="1:7">
      <c r="A821" t="s">
        <v>1200</v>
      </c>
      <c r="D821">
        <v>334</v>
      </c>
      <c r="G821">
        <v>334</v>
      </c>
    </row>
    <row r="822" spans="1:7">
      <c r="A822" t="s">
        <v>1404</v>
      </c>
      <c r="C822">
        <v>216</v>
      </c>
      <c r="G822">
        <v>216</v>
      </c>
    </row>
    <row r="823" spans="1:7">
      <c r="A823" t="s">
        <v>1139</v>
      </c>
      <c r="B823">
        <v>1088</v>
      </c>
      <c r="C823">
        <v>557</v>
      </c>
      <c r="D823">
        <v>512</v>
      </c>
      <c r="E823">
        <v>369</v>
      </c>
      <c r="G823">
        <v>2526</v>
      </c>
    </row>
    <row r="824" spans="1:7">
      <c r="A824" t="s">
        <v>1265</v>
      </c>
      <c r="B824">
        <v>192</v>
      </c>
      <c r="G824">
        <v>192</v>
      </c>
    </row>
    <row r="825" spans="1:7">
      <c r="A825" t="s">
        <v>1220</v>
      </c>
      <c r="B825">
        <v>1174</v>
      </c>
      <c r="C825">
        <v>1597</v>
      </c>
      <c r="D825">
        <v>308</v>
      </c>
      <c r="G825">
        <v>3079</v>
      </c>
    </row>
    <row r="826" spans="1:7">
      <c r="A826" t="s">
        <v>1218</v>
      </c>
      <c r="B826">
        <v>1545</v>
      </c>
      <c r="C826">
        <v>995</v>
      </c>
      <c r="G826">
        <v>2540</v>
      </c>
    </row>
    <row r="827" spans="1:7">
      <c r="A827" t="s">
        <v>1173</v>
      </c>
      <c r="D827">
        <v>333</v>
      </c>
      <c r="G827">
        <v>333</v>
      </c>
    </row>
    <row r="828" spans="1:7">
      <c r="A828" t="s">
        <v>1406</v>
      </c>
      <c r="D828">
        <v>160</v>
      </c>
      <c r="G828">
        <v>160</v>
      </c>
    </row>
    <row r="829" spans="1:7">
      <c r="A829" t="s">
        <v>135</v>
      </c>
      <c r="D829">
        <v>1282</v>
      </c>
      <c r="E829">
        <v>980</v>
      </c>
      <c r="G829">
        <v>2262</v>
      </c>
    </row>
    <row r="830" spans="1:7">
      <c r="A830" t="s">
        <v>1124</v>
      </c>
    </row>
    <row r="831" spans="1:7">
      <c r="A831" t="s">
        <v>732</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C836">
        <v>163</v>
      </c>
      <c r="D836">
        <v>535</v>
      </c>
      <c r="E836">
        <v>570</v>
      </c>
      <c r="G836">
        <v>1268</v>
      </c>
    </row>
    <row r="837" spans="1:7">
      <c r="A837" t="s">
        <v>667</v>
      </c>
    </row>
    <row r="838" spans="1:7">
      <c r="A838" t="s">
        <v>398</v>
      </c>
      <c r="E838">
        <v>170</v>
      </c>
      <c r="G838">
        <v>170</v>
      </c>
    </row>
    <row r="839" spans="1:7">
      <c r="A839" t="s">
        <v>1121</v>
      </c>
      <c r="D839">
        <v>986</v>
      </c>
      <c r="G839">
        <v>986</v>
      </c>
    </row>
    <row r="840" spans="1:7">
      <c r="A840" t="s">
        <v>1403</v>
      </c>
      <c r="B840">
        <v>916</v>
      </c>
      <c r="C840">
        <v>144</v>
      </c>
      <c r="G840">
        <v>1060</v>
      </c>
    </row>
    <row r="841" spans="1:7">
      <c r="A841" t="s">
        <v>1220</v>
      </c>
    </row>
    <row r="842" spans="1:7">
      <c r="A842" t="s">
        <v>1218</v>
      </c>
    </row>
    <row r="843" spans="1:7">
      <c r="A843" t="s">
        <v>135</v>
      </c>
      <c r="B843">
        <v>828</v>
      </c>
      <c r="C843">
        <v>150</v>
      </c>
      <c r="E843">
        <v>688</v>
      </c>
      <c r="G843">
        <v>1666</v>
      </c>
    </row>
    <row r="844" spans="1:7">
      <c r="A844" t="s">
        <v>1407</v>
      </c>
      <c r="B844">
        <v>233</v>
      </c>
      <c r="G844">
        <v>233</v>
      </c>
    </row>
    <row r="845" spans="1:7">
      <c r="A845" t="s">
        <v>932</v>
      </c>
      <c r="B845">
        <v>1768</v>
      </c>
      <c r="C845">
        <v>510</v>
      </c>
      <c r="G845">
        <v>2278</v>
      </c>
    </row>
    <row r="846" spans="1:7">
      <c r="A846" t="s">
        <v>1278</v>
      </c>
      <c r="B846">
        <v>220</v>
      </c>
      <c r="C846">
        <v>435</v>
      </c>
      <c r="D846">
        <v>227</v>
      </c>
      <c r="E846">
        <v>487</v>
      </c>
      <c r="F846">
        <v>123</v>
      </c>
      <c r="G846">
        <v>1492</v>
      </c>
    </row>
    <row r="847" spans="1:7">
      <c r="A847" t="s">
        <v>786</v>
      </c>
      <c r="B847">
        <v>60</v>
      </c>
      <c r="C847">
        <v>219</v>
      </c>
      <c r="G847">
        <v>279</v>
      </c>
    </row>
    <row r="848" spans="1:7">
      <c r="A848" t="s">
        <v>999</v>
      </c>
      <c r="D848">
        <v>240</v>
      </c>
      <c r="G848">
        <v>240</v>
      </c>
    </row>
    <row r="849" spans="1:7">
      <c r="A849" t="s">
        <v>1408</v>
      </c>
      <c r="C849">
        <v>1603</v>
      </c>
      <c r="D849">
        <v>791</v>
      </c>
      <c r="E849">
        <v>2803</v>
      </c>
      <c r="G849">
        <v>5197</v>
      </c>
    </row>
    <row r="850" spans="1:7">
      <c r="A850" t="s">
        <v>1133</v>
      </c>
      <c r="C850">
        <v>927</v>
      </c>
      <c r="D850">
        <v>1221</v>
      </c>
      <c r="E850">
        <v>1023</v>
      </c>
      <c r="G850">
        <v>3171</v>
      </c>
    </row>
    <row r="851" spans="1:7">
      <c r="A851" t="s">
        <v>936</v>
      </c>
      <c r="C851">
        <v>974</v>
      </c>
      <c r="D851">
        <v>1312</v>
      </c>
      <c r="E851">
        <v>359</v>
      </c>
      <c r="G851">
        <v>2645</v>
      </c>
    </row>
    <row r="852" spans="1:7">
      <c r="A852" t="s">
        <v>928</v>
      </c>
      <c r="D852">
        <v>1239</v>
      </c>
      <c r="E852">
        <v>1220</v>
      </c>
      <c r="G852">
        <v>2459</v>
      </c>
    </row>
    <row r="853" spans="1:7">
      <c r="A853" t="s">
        <v>1136</v>
      </c>
      <c r="D853">
        <v>1457</v>
      </c>
      <c r="E853">
        <v>1142</v>
      </c>
      <c r="F853">
        <v>945</v>
      </c>
      <c r="G853">
        <v>3544</v>
      </c>
    </row>
    <row r="854" spans="1:7">
      <c r="A854" t="s">
        <v>732</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v>92</v>
      </c>
      <c r="E859">
        <v>209</v>
      </c>
      <c r="F859">
        <v>434</v>
      </c>
      <c r="G859">
        <v>735</v>
      </c>
    </row>
    <row r="860" spans="1:7">
      <c r="A860" t="s">
        <v>700</v>
      </c>
      <c r="B860">
        <v>153</v>
      </c>
      <c r="C860">
        <v>244</v>
      </c>
      <c r="E860">
        <v>237</v>
      </c>
      <c r="G860">
        <v>634</v>
      </c>
    </row>
    <row r="861" spans="1:7">
      <c r="A861" t="s">
        <v>667</v>
      </c>
      <c r="B861">
        <v>455</v>
      </c>
      <c r="G861">
        <v>455</v>
      </c>
    </row>
    <row r="862" spans="1:7">
      <c r="A862" t="s">
        <v>377</v>
      </c>
      <c r="B862">
        <v>151</v>
      </c>
      <c r="C862">
        <v>149</v>
      </c>
      <c r="G862">
        <v>300</v>
      </c>
    </row>
    <row r="863" spans="1:7">
      <c r="A863" t="s">
        <v>698</v>
      </c>
      <c r="D863">
        <v>168</v>
      </c>
      <c r="F863">
        <v>34</v>
      </c>
      <c r="G863">
        <v>202</v>
      </c>
    </row>
    <row r="864" spans="1:7">
      <c r="A864" t="s">
        <v>1173</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1133</v>
      </c>
      <c r="B867">
        <v>1100</v>
      </c>
      <c r="C867">
        <v>527</v>
      </c>
      <c r="D867">
        <v>553</v>
      </c>
      <c r="G867">
        <v>2180</v>
      </c>
    </row>
    <row r="868" spans="1:7">
      <c r="A868" t="s">
        <v>936</v>
      </c>
      <c r="C868">
        <v>230</v>
      </c>
      <c r="G868">
        <v>230</v>
      </c>
    </row>
    <row r="869" spans="1:7">
      <c r="A869" t="s">
        <v>928</v>
      </c>
      <c r="B869">
        <v>853</v>
      </c>
      <c r="G869">
        <v>853</v>
      </c>
    </row>
    <row r="870" spans="1:7">
      <c r="A870" t="s">
        <v>1136</v>
      </c>
      <c r="B870">
        <v>1186</v>
      </c>
      <c r="C870">
        <v>1564</v>
      </c>
      <c r="D870">
        <v>1012</v>
      </c>
      <c r="E870">
        <v>588</v>
      </c>
      <c r="G870">
        <v>4350</v>
      </c>
    </row>
    <row r="871" spans="1:7">
      <c r="A871" t="s">
        <v>1222</v>
      </c>
      <c r="C871">
        <v>1007</v>
      </c>
      <c r="D871">
        <v>1672</v>
      </c>
      <c r="E871">
        <v>1544</v>
      </c>
      <c r="G871">
        <v>4223</v>
      </c>
    </row>
    <row r="872" spans="1:7">
      <c r="A872" t="s">
        <v>955</v>
      </c>
      <c r="C872">
        <v>1182</v>
      </c>
      <c r="D872">
        <v>1604</v>
      </c>
      <c r="E872">
        <v>1268</v>
      </c>
      <c r="G872">
        <v>4054</v>
      </c>
    </row>
    <row r="873" spans="1:7">
      <c r="A873" t="s">
        <v>1151</v>
      </c>
      <c r="D873">
        <v>1624</v>
      </c>
      <c r="E873">
        <v>551</v>
      </c>
      <c r="G873">
        <v>2175</v>
      </c>
    </row>
    <row r="874" spans="1:7">
      <c r="A874" t="s">
        <v>1134</v>
      </c>
      <c r="F874">
        <v>408</v>
      </c>
      <c r="G874">
        <v>408</v>
      </c>
    </row>
    <row r="875" spans="1:7">
      <c r="A875" t="s">
        <v>732</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D880">
        <v>171</v>
      </c>
      <c r="G880">
        <v>171</v>
      </c>
    </row>
    <row r="881" spans="1:7">
      <c r="A881" t="s">
        <v>653</v>
      </c>
      <c r="B881">
        <v>567</v>
      </c>
      <c r="G881">
        <v>567</v>
      </c>
    </row>
    <row r="882" spans="1:7">
      <c r="A882" t="s">
        <v>377</v>
      </c>
    </row>
    <row r="883" spans="1:7">
      <c r="A883" t="s">
        <v>408</v>
      </c>
      <c r="F883">
        <v>60</v>
      </c>
      <c r="G883">
        <v>60</v>
      </c>
    </row>
    <row r="884" spans="1:7">
      <c r="A884" t="s">
        <v>398</v>
      </c>
    </row>
    <row r="885" spans="1:7">
      <c r="A885" t="s">
        <v>1121</v>
      </c>
    </row>
    <row r="886" spans="1:7">
      <c r="A886" t="s">
        <v>698</v>
      </c>
      <c r="B886">
        <v>188</v>
      </c>
      <c r="C886">
        <v>140</v>
      </c>
      <c r="G886">
        <v>328</v>
      </c>
    </row>
    <row r="887" spans="1:7">
      <c r="A887" t="s">
        <v>1173</v>
      </c>
      <c r="B887">
        <v>270</v>
      </c>
      <c r="C887">
        <v>60</v>
      </c>
      <c r="G887">
        <v>330</v>
      </c>
    </row>
    <row r="888" spans="1:7">
      <c r="A888" t="s">
        <v>932</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1133</v>
      </c>
      <c r="C891">
        <v>1647</v>
      </c>
      <c r="D891">
        <v>343</v>
      </c>
      <c r="G891">
        <v>1990</v>
      </c>
    </row>
    <row r="892" spans="1:7">
      <c r="A892" t="s">
        <v>1222</v>
      </c>
      <c r="B892">
        <v>587</v>
      </c>
      <c r="C892">
        <v>115</v>
      </c>
      <c r="G892">
        <v>702</v>
      </c>
    </row>
    <row r="893" spans="1:7">
      <c r="A893" t="s">
        <v>934</v>
      </c>
      <c r="C893">
        <v>1509</v>
      </c>
      <c r="D893">
        <v>1087</v>
      </c>
      <c r="E893">
        <v>777</v>
      </c>
      <c r="G893">
        <v>3373</v>
      </c>
    </row>
    <row r="894" spans="1:7">
      <c r="A894" t="s">
        <v>955</v>
      </c>
      <c r="B894">
        <v>1310</v>
      </c>
      <c r="G894">
        <v>1310</v>
      </c>
    </row>
    <row r="895" spans="1:7">
      <c r="A895" t="s">
        <v>1151</v>
      </c>
      <c r="F895">
        <v>168</v>
      </c>
      <c r="G895">
        <v>168</v>
      </c>
    </row>
    <row r="896" spans="1:7">
      <c r="A896" t="s">
        <v>1134</v>
      </c>
      <c r="B896">
        <v>1323</v>
      </c>
      <c r="C896">
        <v>1516</v>
      </c>
      <c r="D896">
        <v>790</v>
      </c>
      <c r="E896">
        <v>930</v>
      </c>
      <c r="F896">
        <v>408</v>
      </c>
      <c r="G896">
        <v>4967</v>
      </c>
    </row>
    <row r="897" spans="1:7">
      <c r="A897" t="s">
        <v>1409</v>
      </c>
      <c r="B897">
        <v>1224</v>
      </c>
      <c r="C897">
        <v>988</v>
      </c>
      <c r="D897">
        <v>2316</v>
      </c>
      <c r="E897">
        <v>2066</v>
      </c>
      <c r="G897">
        <v>6594</v>
      </c>
    </row>
    <row r="898" spans="1:7">
      <c r="A898" t="s">
        <v>930</v>
      </c>
      <c r="C898">
        <v>1678</v>
      </c>
      <c r="E898">
        <v>394</v>
      </c>
      <c r="G898">
        <v>2072</v>
      </c>
    </row>
    <row r="899" spans="1:7">
      <c r="A899" t="s">
        <v>1131</v>
      </c>
      <c r="D899">
        <v>3179</v>
      </c>
      <c r="G899">
        <v>3179</v>
      </c>
    </row>
    <row r="900" spans="1:7">
      <c r="A900" t="s">
        <v>1238</v>
      </c>
      <c r="E900">
        <v>978</v>
      </c>
      <c r="G900">
        <v>978</v>
      </c>
    </row>
    <row r="901" spans="1:7">
      <c r="A901" t="s">
        <v>1232</v>
      </c>
      <c r="E901">
        <v>502</v>
      </c>
      <c r="G901">
        <v>502</v>
      </c>
    </row>
    <row r="902" spans="1:7">
      <c r="A902" t="s">
        <v>182</v>
      </c>
      <c r="E902">
        <v>346</v>
      </c>
      <c r="G902">
        <v>346</v>
      </c>
    </row>
    <row r="903" spans="1:7">
      <c r="A903" t="s">
        <v>732</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row>
    <row r="909" spans="1:7">
      <c r="A909" t="s">
        <v>410</v>
      </c>
    </row>
    <row r="910" spans="1:7">
      <c r="A910" t="s">
        <v>1121</v>
      </c>
    </row>
    <row r="911" spans="1:7">
      <c r="A911" t="s">
        <v>1139</v>
      </c>
      <c r="F911">
        <v>569</v>
      </c>
      <c r="G911">
        <v>569</v>
      </c>
    </row>
    <row r="912" spans="1:7">
      <c r="A912" t="s">
        <v>1278</v>
      </c>
    </row>
    <row r="913" spans="1:7">
      <c r="A913" t="s">
        <v>786</v>
      </c>
      <c r="D913">
        <v>150</v>
      </c>
      <c r="G913">
        <v>150</v>
      </c>
    </row>
    <row r="914" spans="1:7">
      <c r="A914" t="s">
        <v>1136</v>
      </c>
    </row>
    <row r="915" spans="1:7">
      <c r="A915" t="s">
        <v>955</v>
      </c>
      <c r="B915">
        <v>701</v>
      </c>
      <c r="G915">
        <v>701</v>
      </c>
    </row>
    <row r="916" spans="1:7">
      <c r="A916" t="s">
        <v>1151</v>
      </c>
      <c r="B916">
        <v>463</v>
      </c>
      <c r="C916">
        <v>633</v>
      </c>
      <c r="D916">
        <v>625</v>
      </c>
      <c r="G916">
        <v>1721</v>
      </c>
    </row>
    <row r="917" spans="1:7">
      <c r="A917" t="s">
        <v>1134</v>
      </c>
    </row>
    <row r="918" spans="1:7">
      <c r="A918" t="s">
        <v>1131</v>
      </c>
      <c r="B918">
        <v>882</v>
      </c>
      <c r="C918">
        <v>1072</v>
      </c>
      <c r="D918">
        <v>1034</v>
      </c>
      <c r="E918">
        <v>209</v>
      </c>
      <c r="G918">
        <v>3197</v>
      </c>
    </row>
    <row r="919" spans="1:7">
      <c r="A919" t="s">
        <v>1238</v>
      </c>
      <c r="B919">
        <v>1420</v>
      </c>
      <c r="C919">
        <v>990</v>
      </c>
      <c r="D919">
        <v>549</v>
      </c>
      <c r="G919">
        <v>2959</v>
      </c>
    </row>
    <row r="920" spans="1:7">
      <c r="A920" t="s">
        <v>1232</v>
      </c>
      <c r="B920">
        <v>259</v>
      </c>
      <c r="C920">
        <v>1087</v>
      </c>
      <c r="D920">
        <v>2206</v>
      </c>
      <c r="E920">
        <v>453</v>
      </c>
      <c r="G920">
        <v>4005</v>
      </c>
    </row>
    <row r="921" spans="1:7">
      <c r="A921" t="s">
        <v>182</v>
      </c>
      <c r="C921">
        <v>379</v>
      </c>
      <c r="D921">
        <v>208</v>
      </c>
      <c r="G921">
        <v>587</v>
      </c>
    </row>
    <row r="922" spans="1:7">
      <c r="A922" t="s">
        <v>944</v>
      </c>
      <c r="B922">
        <v>579</v>
      </c>
      <c r="C922">
        <v>1120</v>
      </c>
      <c r="D922">
        <v>1488</v>
      </c>
      <c r="E922">
        <v>954</v>
      </c>
      <c r="G922">
        <v>4141</v>
      </c>
    </row>
    <row r="923" spans="1:7">
      <c r="A923" t="s">
        <v>1410</v>
      </c>
      <c r="B923">
        <v>365</v>
      </c>
      <c r="G923">
        <v>365</v>
      </c>
    </row>
    <row r="924" spans="1:7">
      <c r="A924" t="s">
        <v>1159</v>
      </c>
      <c r="B924">
        <v>207</v>
      </c>
      <c r="G924">
        <v>207</v>
      </c>
    </row>
    <row r="925" spans="1:7">
      <c r="A925" t="s">
        <v>1282</v>
      </c>
      <c r="C925">
        <v>1691</v>
      </c>
      <c r="D925">
        <v>1998</v>
      </c>
      <c r="E925">
        <v>760</v>
      </c>
      <c r="F925">
        <v>3975</v>
      </c>
      <c r="G925">
        <v>8424</v>
      </c>
    </row>
    <row r="926" spans="1:7">
      <c r="A926" t="s">
        <v>1007</v>
      </c>
      <c r="D926">
        <v>1031</v>
      </c>
      <c r="G926">
        <v>1031</v>
      </c>
    </row>
    <row r="927" spans="1:7">
      <c r="A927" t="s">
        <v>1149</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1090</v>
      </c>
      <c r="F932">
        <v>2948</v>
      </c>
      <c r="G932">
        <v>2948</v>
      </c>
    </row>
    <row r="933" spans="1:7">
      <c r="A933" t="s">
        <v>732</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row>
    <row r="939" spans="1:7">
      <c r="A939" t="s">
        <v>1124</v>
      </c>
    </row>
    <row r="940" spans="1:7">
      <c r="A940" t="s">
        <v>1278</v>
      </c>
      <c r="B940">
        <v>560</v>
      </c>
      <c r="G940">
        <v>560</v>
      </c>
    </row>
    <row r="941" spans="1:7">
      <c r="A941" t="s">
        <v>1136</v>
      </c>
    </row>
    <row r="942" spans="1:7">
      <c r="A942" t="s">
        <v>955</v>
      </c>
      <c r="B942">
        <v>138</v>
      </c>
      <c r="G942">
        <v>138</v>
      </c>
    </row>
    <row r="943" spans="1:7">
      <c r="A943" t="s">
        <v>1134</v>
      </c>
    </row>
    <row r="944" spans="1:7">
      <c r="A944" t="s">
        <v>1131</v>
      </c>
      <c r="B944">
        <v>96</v>
      </c>
      <c r="G944">
        <v>96</v>
      </c>
    </row>
    <row r="945" spans="1:7">
      <c r="A945" t="s">
        <v>1238</v>
      </c>
      <c r="B945">
        <v>632</v>
      </c>
      <c r="G945">
        <v>632</v>
      </c>
    </row>
    <row r="946" spans="1:7">
      <c r="A946" t="s">
        <v>1232</v>
      </c>
      <c r="B946">
        <v>558</v>
      </c>
      <c r="G946">
        <v>558</v>
      </c>
    </row>
    <row r="947" spans="1:7">
      <c r="A947" t="s">
        <v>182</v>
      </c>
      <c r="B947">
        <v>562</v>
      </c>
      <c r="D947">
        <v>474</v>
      </c>
      <c r="E947">
        <v>606</v>
      </c>
      <c r="F947">
        <v>322</v>
      </c>
      <c r="G947">
        <v>1964</v>
      </c>
    </row>
    <row r="948" spans="1:7">
      <c r="A948" t="s">
        <v>1007</v>
      </c>
      <c r="B948">
        <v>1351</v>
      </c>
      <c r="D948">
        <v>890</v>
      </c>
      <c r="G948">
        <v>2241</v>
      </c>
    </row>
    <row r="949" spans="1:7">
      <c r="A949" t="s">
        <v>1090</v>
      </c>
      <c r="B949">
        <v>4084</v>
      </c>
      <c r="D949">
        <v>242</v>
      </c>
      <c r="G949">
        <v>4326</v>
      </c>
    </row>
    <row r="950" spans="1:7">
      <c r="A950" t="s">
        <v>1411</v>
      </c>
      <c r="B950">
        <v>748</v>
      </c>
      <c r="C950">
        <v>1062</v>
      </c>
      <c r="G950">
        <v>1810</v>
      </c>
    </row>
    <row r="951" spans="1:7">
      <c r="A951" t="s">
        <v>789</v>
      </c>
      <c r="B951">
        <v>435</v>
      </c>
      <c r="E951">
        <v>1123</v>
      </c>
      <c r="G951">
        <v>1558</v>
      </c>
    </row>
    <row r="952" spans="1:7">
      <c r="A952" t="s">
        <v>940</v>
      </c>
      <c r="D952">
        <v>1580</v>
      </c>
      <c r="E952">
        <v>1258</v>
      </c>
      <c r="G952">
        <v>2838</v>
      </c>
    </row>
    <row r="953" spans="1:7">
      <c r="A953" t="s">
        <v>938</v>
      </c>
      <c r="D953">
        <v>877</v>
      </c>
      <c r="E953">
        <v>814</v>
      </c>
      <c r="G953">
        <v>1691</v>
      </c>
    </row>
    <row r="954" spans="1:7">
      <c r="A954" t="s">
        <v>175</v>
      </c>
      <c r="D954">
        <v>711</v>
      </c>
      <c r="E954">
        <v>325</v>
      </c>
      <c r="F954">
        <v>430</v>
      </c>
      <c r="G954">
        <v>1466</v>
      </c>
    </row>
    <row r="955" spans="1:7">
      <c r="A955" t="s">
        <v>821</v>
      </c>
      <c r="D955">
        <v>1486</v>
      </c>
      <c r="E955">
        <v>2912</v>
      </c>
      <c r="F955">
        <v>2125</v>
      </c>
      <c r="G955">
        <v>6523</v>
      </c>
    </row>
    <row r="956" spans="1:7">
      <c r="A956" t="s">
        <v>1299</v>
      </c>
      <c r="D956">
        <v>1264</v>
      </c>
      <c r="E956">
        <v>1281</v>
      </c>
      <c r="G956">
        <v>2545</v>
      </c>
    </row>
    <row r="957" spans="1:7">
      <c r="A957" t="s">
        <v>1412</v>
      </c>
    </row>
    <row r="958" spans="1:7">
      <c r="A958" t="s">
        <v>1095</v>
      </c>
      <c r="D958">
        <v>3678</v>
      </c>
      <c r="E958">
        <v>3382</v>
      </c>
      <c r="G958">
        <v>7060</v>
      </c>
    </row>
    <row r="959" spans="1:7">
      <c r="A959" t="s">
        <v>1413</v>
      </c>
      <c r="F959">
        <v>1505</v>
      </c>
      <c r="G959">
        <v>1505</v>
      </c>
    </row>
    <row r="960" spans="1:7">
      <c r="A960" t="s">
        <v>1325</v>
      </c>
      <c r="E960">
        <v>424</v>
      </c>
      <c r="G960">
        <v>424</v>
      </c>
    </row>
    <row r="961" spans="1:7">
      <c r="A961" t="s">
        <v>1097</v>
      </c>
      <c r="E961">
        <v>598</v>
      </c>
      <c r="G961">
        <v>598</v>
      </c>
    </row>
    <row r="962" spans="1:7">
      <c r="A962" t="s">
        <v>732</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E968">
        <v>170</v>
      </c>
      <c r="F968">
        <v>271</v>
      </c>
      <c r="G968">
        <v>441</v>
      </c>
    </row>
    <row r="969" spans="1:7">
      <c r="A969" t="s">
        <v>398</v>
      </c>
      <c r="B969">
        <v>446</v>
      </c>
      <c r="C969">
        <v>120</v>
      </c>
      <c r="D969">
        <v>550</v>
      </c>
      <c r="G969">
        <v>1116</v>
      </c>
    </row>
    <row r="970" spans="1:7">
      <c r="A970" t="s">
        <v>1278</v>
      </c>
      <c r="C970">
        <v>17</v>
      </c>
      <c r="G970">
        <v>17</v>
      </c>
    </row>
    <row r="971" spans="1:7">
      <c r="A971" t="s">
        <v>955</v>
      </c>
    </row>
    <row r="972" spans="1:7">
      <c r="A972" t="s">
        <v>1232</v>
      </c>
      <c r="B972">
        <v>127</v>
      </c>
      <c r="G972">
        <v>127</v>
      </c>
    </row>
    <row r="973" spans="1:7">
      <c r="A973" t="s">
        <v>182</v>
      </c>
      <c r="B973">
        <v>420</v>
      </c>
      <c r="G973">
        <v>420</v>
      </c>
    </row>
    <row r="974" spans="1:7">
      <c r="A974" t="s">
        <v>1007</v>
      </c>
    </row>
    <row r="975" spans="1:7">
      <c r="A975" t="s">
        <v>789</v>
      </c>
      <c r="C975">
        <v>1917</v>
      </c>
      <c r="E975">
        <v>272</v>
      </c>
      <c r="G975">
        <v>2189</v>
      </c>
    </row>
    <row r="976" spans="1:7">
      <c r="A976" t="s">
        <v>938</v>
      </c>
      <c r="B976">
        <v>956</v>
      </c>
      <c r="G976">
        <v>956</v>
      </c>
    </row>
    <row r="977" spans="1:7">
      <c r="A977" t="s">
        <v>175</v>
      </c>
      <c r="E977">
        <v>195</v>
      </c>
      <c r="G977">
        <v>195</v>
      </c>
    </row>
    <row r="978" spans="1:7">
      <c r="A978" t="s">
        <v>821</v>
      </c>
      <c r="B978">
        <v>1449</v>
      </c>
      <c r="G978">
        <v>1449</v>
      </c>
    </row>
    <row r="979" spans="1:7">
      <c r="A979" t="s">
        <v>1299</v>
      </c>
      <c r="B979">
        <v>1662</v>
      </c>
      <c r="C979">
        <v>2684</v>
      </c>
      <c r="F979">
        <v>51</v>
      </c>
      <c r="G979">
        <v>4397</v>
      </c>
    </row>
    <row r="980" spans="1:7">
      <c r="A980" t="s">
        <v>1092</v>
      </c>
      <c r="B980">
        <v>5466</v>
      </c>
      <c r="E980">
        <v>2252</v>
      </c>
      <c r="G980">
        <v>7718</v>
      </c>
    </row>
    <row r="981" spans="1:7">
      <c r="A981" t="s">
        <v>1413</v>
      </c>
      <c r="B981">
        <v>907</v>
      </c>
      <c r="G981">
        <v>907</v>
      </c>
    </row>
    <row r="982" spans="1:7">
      <c r="A982" t="s">
        <v>1325</v>
      </c>
      <c r="E982">
        <v>313</v>
      </c>
      <c r="F982">
        <v>3007</v>
      </c>
      <c r="G982">
        <v>3320</v>
      </c>
    </row>
    <row r="983" spans="1:7">
      <c r="A983" t="s">
        <v>1097</v>
      </c>
      <c r="B983">
        <v>1498</v>
      </c>
      <c r="C983">
        <v>3613</v>
      </c>
      <c r="E983">
        <v>1027</v>
      </c>
      <c r="F983">
        <v>490</v>
      </c>
      <c r="G983">
        <v>6628</v>
      </c>
    </row>
    <row r="984" spans="1:7">
      <c r="A984" t="s">
        <v>1414</v>
      </c>
      <c r="B984">
        <v>1505</v>
      </c>
      <c r="C984">
        <v>1518</v>
      </c>
      <c r="D984">
        <v>1968</v>
      </c>
      <c r="E984">
        <v>345</v>
      </c>
      <c r="F984">
        <v>375</v>
      </c>
      <c r="G984">
        <v>5711</v>
      </c>
    </row>
    <row r="985" spans="1:7">
      <c r="A985" t="s">
        <v>960</v>
      </c>
      <c r="B985">
        <v>1471</v>
      </c>
      <c r="G985">
        <v>1471</v>
      </c>
    </row>
    <row r="986" spans="1:7">
      <c r="A986" t="s">
        <v>957</v>
      </c>
      <c r="B986">
        <v>762</v>
      </c>
      <c r="C986">
        <v>1530</v>
      </c>
      <c r="D986">
        <v>954</v>
      </c>
      <c r="E986">
        <v>1603</v>
      </c>
      <c r="G986">
        <v>4849</v>
      </c>
    </row>
    <row r="987" spans="1:7">
      <c r="A987" t="s">
        <v>1186</v>
      </c>
      <c r="C987">
        <v>1679</v>
      </c>
      <c r="D987">
        <v>1429</v>
      </c>
      <c r="E987">
        <v>1624</v>
      </c>
      <c r="G987">
        <v>4732</v>
      </c>
    </row>
    <row r="988" spans="1:7">
      <c r="A988" t="s">
        <v>823</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1065</v>
      </c>
    </row>
    <row r="992" spans="1:7">
      <c r="A992" t="s">
        <v>1068</v>
      </c>
    </row>
    <row r="993" spans="1:7">
      <c r="A993" t="s">
        <v>1128</v>
      </c>
      <c r="C993">
        <v>136</v>
      </c>
      <c r="D993">
        <v>170</v>
      </c>
      <c r="F993">
        <v>15</v>
      </c>
      <c r="G993">
        <v>321</v>
      </c>
    </row>
    <row r="994" spans="1:7">
      <c r="A994" t="s">
        <v>1100</v>
      </c>
      <c r="E994">
        <v>1420</v>
      </c>
      <c r="F994">
        <v>3043</v>
      </c>
      <c r="G994">
        <v>4463</v>
      </c>
    </row>
    <row r="995" spans="1:7">
      <c r="A995" t="s">
        <v>1103</v>
      </c>
      <c r="E995">
        <v>2376</v>
      </c>
      <c r="F995">
        <v>1217</v>
      </c>
      <c r="G995">
        <v>3593</v>
      </c>
    </row>
    <row r="996" spans="1:7">
      <c r="A996" t="s">
        <v>1169</v>
      </c>
      <c r="F996">
        <v>1281</v>
      </c>
      <c r="G996">
        <v>1281</v>
      </c>
    </row>
    <row r="997" spans="1:7">
      <c r="A997" t="s">
        <v>732</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row>
    <row r="1004" spans="1:7">
      <c r="A1004" t="s">
        <v>702</v>
      </c>
    </row>
    <row r="1005" spans="1:7">
      <c r="A1005" t="s">
        <v>766</v>
      </c>
      <c r="C1005">
        <v>68</v>
      </c>
      <c r="G1005">
        <v>68</v>
      </c>
    </row>
    <row r="1006" spans="1:7">
      <c r="A1006" t="s">
        <v>765</v>
      </c>
    </row>
    <row r="1007" spans="1:7">
      <c r="A1007" t="s">
        <v>1124</v>
      </c>
    </row>
    <row r="1008" spans="1:7">
      <c r="A1008" t="s">
        <v>1151</v>
      </c>
    </row>
    <row r="1009" spans="1:7">
      <c r="A1009" t="s">
        <v>1134</v>
      </c>
    </row>
    <row r="1010" spans="1:7">
      <c r="A1010" t="s">
        <v>1131</v>
      </c>
    </row>
    <row r="1011" spans="1:7">
      <c r="A1011" t="s">
        <v>182</v>
      </c>
      <c r="D1011">
        <v>426</v>
      </c>
      <c r="G1011">
        <v>426</v>
      </c>
    </row>
    <row r="1012" spans="1:7">
      <c r="A1012" t="s">
        <v>1149</v>
      </c>
    </row>
    <row r="1013" spans="1:7">
      <c r="A1013" t="s">
        <v>1285</v>
      </c>
    </row>
    <row r="1014" spans="1:7">
      <c r="A1014" t="s">
        <v>1291</v>
      </c>
      <c r="C1014">
        <v>1175</v>
      </c>
      <c r="G1014">
        <v>1175</v>
      </c>
    </row>
    <row r="1015" spans="1:7">
      <c r="A1015" t="s">
        <v>1288</v>
      </c>
      <c r="C1015">
        <v>996</v>
      </c>
      <c r="G1015">
        <v>996</v>
      </c>
    </row>
    <row r="1016" spans="1:7">
      <c r="A1016" t="s">
        <v>789</v>
      </c>
      <c r="B1016">
        <v>900</v>
      </c>
      <c r="G1016">
        <v>900</v>
      </c>
    </row>
    <row r="1017" spans="1:7">
      <c r="A1017" t="s">
        <v>940</v>
      </c>
    </row>
    <row r="1018" spans="1:7">
      <c r="A1018" t="s">
        <v>938</v>
      </c>
    </row>
    <row r="1019" spans="1:7">
      <c r="A1019" t="s">
        <v>1414</v>
      </c>
      <c r="B1019">
        <v>2805</v>
      </c>
      <c r="C1019">
        <v>1397</v>
      </c>
      <c r="G1019">
        <v>4202</v>
      </c>
    </row>
    <row r="1020" spans="1:7">
      <c r="A1020" t="s">
        <v>960</v>
      </c>
      <c r="B1020">
        <v>665</v>
      </c>
      <c r="C1020">
        <v>1360</v>
      </c>
      <c r="D1020">
        <v>1024</v>
      </c>
      <c r="G1020">
        <v>3049</v>
      </c>
    </row>
    <row r="1021" spans="1:7">
      <c r="A1021" t="s">
        <v>957</v>
      </c>
      <c r="B1021">
        <v>805</v>
      </c>
      <c r="G1021">
        <v>805</v>
      </c>
    </row>
    <row r="1022" spans="1:7">
      <c r="A1022" t="s">
        <v>1186</v>
      </c>
      <c r="B1022">
        <v>572</v>
      </c>
      <c r="G1022">
        <v>572</v>
      </c>
    </row>
    <row r="1023" spans="1:7">
      <c r="A1023" t="s">
        <v>1416</v>
      </c>
      <c r="B1023">
        <v>1718</v>
      </c>
      <c r="C1023">
        <v>2478</v>
      </c>
      <c r="D1023">
        <v>1567</v>
      </c>
      <c r="G1023">
        <v>5763</v>
      </c>
    </row>
    <row r="1024" spans="1:7">
      <c r="A1024" t="s">
        <v>1100</v>
      </c>
      <c r="C1024">
        <v>3411</v>
      </c>
      <c r="G1024">
        <v>3411</v>
      </c>
    </row>
    <row r="1025" spans="1:7">
      <c r="A1025" t="s">
        <v>1259</v>
      </c>
      <c r="B1025">
        <v>82</v>
      </c>
      <c r="G1025">
        <v>82</v>
      </c>
    </row>
    <row r="1026" spans="1:7">
      <c r="A1026" t="s">
        <v>1103</v>
      </c>
      <c r="C1026">
        <v>3311</v>
      </c>
      <c r="G1026">
        <v>3311</v>
      </c>
    </row>
    <row r="1027" spans="1:7">
      <c r="A1027" t="s">
        <v>1070</v>
      </c>
    </row>
    <row r="1028" spans="1:7">
      <c r="A1028" t="s">
        <v>1169</v>
      </c>
      <c r="C1028">
        <v>2568</v>
      </c>
      <c r="G1028">
        <v>2568</v>
      </c>
    </row>
    <row r="1029" spans="1:7">
      <c r="A1029" t="s">
        <v>984</v>
      </c>
      <c r="B1029">
        <v>286</v>
      </c>
      <c r="C1029">
        <v>357</v>
      </c>
      <c r="D1029">
        <v>331</v>
      </c>
      <c r="G1029">
        <v>974</v>
      </c>
    </row>
    <row r="1030" spans="1:7">
      <c r="A1030" t="s">
        <v>1166</v>
      </c>
      <c r="B1030">
        <v>1655</v>
      </c>
      <c r="C1030">
        <v>2537</v>
      </c>
      <c r="G1030">
        <v>4192</v>
      </c>
    </row>
    <row r="1031" spans="1:7">
      <c r="A1031" t="s">
        <v>1084</v>
      </c>
      <c r="C1031">
        <v>2382</v>
      </c>
      <c r="G1031">
        <v>2382</v>
      </c>
    </row>
    <row r="1032" spans="1:7">
      <c r="A1032" t="s">
        <v>963</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1076</v>
      </c>
    </row>
    <row r="1038" spans="1:7">
      <c r="A1038" t="s">
        <v>1294</v>
      </c>
    </row>
    <row r="1039" spans="1:7">
      <c r="A1039" t="s">
        <v>1072</v>
      </c>
    </row>
    <row r="1040" spans="1:7">
      <c r="A1040" t="s">
        <v>1074</v>
      </c>
    </row>
    <row r="1041" spans="1:7">
      <c r="A1041" t="s">
        <v>1078</v>
      </c>
    </row>
    <row r="1042" spans="1:7">
      <c r="A1042" t="s">
        <v>1080</v>
      </c>
    </row>
    <row r="1043" spans="1:7">
      <c r="A1043" t="s">
        <v>1082</v>
      </c>
    </row>
    <row r="1044" spans="1:7">
      <c r="A1044" t="s">
        <v>732</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F1049">
        <v>222</v>
      </c>
      <c r="G1049">
        <v>222</v>
      </c>
    </row>
    <row r="1050" spans="1:7">
      <c r="A1050" t="s">
        <v>765</v>
      </c>
      <c r="B1050">
        <v>523</v>
      </c>
      <c r="G1050">
        <v>523</v>
      </c>
    </row>
    <row r="1051" spans="1:7">
      <c r="A1051" t="s">
        <v>944</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1092</v>
      </c>
      <c r="E1054">
        <v>64</v>
      </c>
      <c r="G1054">
        <v>64</v>
      </c>
    </row>
    <row r="1055" spans="1:7">
      <c r="A1055" t="s">
        <v>1095</v>
      </c>
    </row>
    <row r="1056" spans="1:7">
      <c r="A1056" t="s">
        <v>960</v>
      </c>
      <c r="B1056">
        <v>1610</v>
      </c>
      <c r="G1056">
        <v>1610</v>
      </c>
    </row>
    <row r="1057" spans="1:7">
      <c r="A1057" t="s">
        <v>957</v>
      </c>
    </row>
    <row r="1058" spans="1:7">
      <c r="A1058" t="s">
        <v>1100</v>
      </c>
      <c r="E1058">
        <v>52</v>
      </c>
      <c r="G1058">
        <v>52</v>
      </c>
    </row>
    <row r="1059" spans="1:7">
      <c r="A1059" t="s">
        <v>1169</v>
      </c>
      <c r="E1059">
        <v>489</v>
      </c>
      <c r="F1059">
        <v>2020</v>
      </c>
      <c r="G1059">
        <v>2509</v>
      </c>
    </row>
    <row r="1060" spans="1:7">
      <c r="A1060" t="s">
        <v>1166</v>
      </c>
      <c r="B1060">
        <v>2113</v>
      </c>
      <c r="D1060">
        <v>1677</v>
      </c>
      <c r="E1060">
        <v>1316</v>
      </c>
      <c r="G1060">
        <v>5106</v>
      </c>
    </row>
    <row r="1061" spans="1:7">
      <c r="A1061" t="s">
        <v>1084</v>
      </c>
      <c r="B1061">
        <v>3084</v>
      </c>
      <c r="G1061">
        <v>3084</v>
      </c>
    </row>
    <row r="1062" spans="1:7">
      <c r="A1062" t="s">
        <v>963</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1087</v>
      </c>
      <c r="B1068">
        <v>1391</v>
      </c>
      <c r="C1068">
        <v>2916</v>
      </c>
      <c r="D1068">
        <v>2430</v>
      </c>
      <c r="G1068">
        <v>6737</v>
      </c>
    </row>
    <row r="1069" spans="1:7">
      <c r="A1069" t="s">
        <v>1206</v>
      </c>
      <c r="D1069">
        <v>466</v>
      </c>
      <c r="E1069">
        <v>345</v>
      </c>
      <c r="G1069">
        <v>811</v>
      </c>
    </row>
    <row r="1070" spans="1:7">
      <c r="A1070" t="s">
        <v>1189</v>
      </c>
      <c r="E1070">
        <v>1431</v>
      </c>
      <c r="G1070">
        <v>1431</v>
      </c>
    </row>
    <row r="1071" spans="1:7">
      <c r="A1071" t="s">
        <v>925</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732</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1097</v>
      </c>
      <c r="E1083">
        <v>242</v>
      </c>
      <c r="G1083">
        <v>242</v>
      </c>
    </row>
    <row r="1084" spans="1:7">
      <c r="A1084" t="s">
        <v>960</v>
      </c>
    </row>
    <row r="1085" spans="1:7">
      <c r="A1085" t="s">
        <v>1169</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1206</v>
      </c>
      <c r="B1089">
        <v>1172</v>
      </c>
      <c r="G1089">
        <v>1172</v>
      </c>
    </row>
    <row r="1090" spans="1:7">
      <c r="A1090" t="s">
        <v>1189</v>
      </c>
      <c r="B1090">
        <v>1583</v>
      </c>
      <c r="C1090">
        <v>1325</v>
      </c>
      <c r="D1090">
        <v>621</v>
      </c>
      <c r="G1090">
        <v>3529</v>
      </c>
    </row>
    <row r="1091" spans="1:7">
      <c r="A1091" t="s">
        <v>925</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1115</v>
      </c>
      <c r="C1094">
        <v>1743</v>
      </c>
      <c r="D1094">
        <v>522</v>
      </c>
      <c r="E1094">
        <v>1194</v>
      </c>
      <c r="F1094">
        <v>2811</v>
      </c>
      <c r="G1094">
        <v>6270</v>
      </c>
    </row>
    <row r="1095" spans="1:7">
      <c r="A1095" t="s">
        <v>1423</v>
      </c>
    </row>
    <row r="1096" spans="1:7">
      <c r="A1096" t="s">
        <v>1164</v>
      </c>
      <c r="C1096">
        <v>1640</v>
      </c>
      <c r="D1096">
        <v>1177</v>
      </c>
      <c r="G1096">
        <v>2817</v>
      </c>
    </row>
    <row r="1097" spans="1:7">
      <c r="A1097" t="s">
        <v>1106</v>
      </c>
      <c r="C1097">
        <v>1980</v>
      </c>
      <c r="D1097">
        <v>1251</v>
      </c>
      <c r="E1097">
        <v>3172</v>
      </c>
      <c r="G1097">
        <v>6403</v>
      </c>
    </row>
    <row r="1098" spans="1:7">
      <c r="A1098" t="s">
        <v>1112</v>
      </c>
      <c r="C1098">
        <v>1111</v>
      </c>
      <c r="D1098">
        <v>1373</v>
      </c>
      <c r="E1098">
        <v>1090</v>
      </c>
      <c r="F1098">
        <v>1204</v>
      </c>
      <c r="G1098">
        <v>4778</v>
      </c>
    </row>
    <row r="1099" spans="1:7">
      <c r="A1099" t="s">
        <v>1203</v>
      </c>
      <c r="C1099">
        <v>1500</v>
      </c>
      <c r="D1099">
        <v>1084</v>
      </c>
      <c r="G1099">
        <v>2584</v>
      </c>
    </row>
    <row r="1100" spans="1:7">
      <c r="A1100" t="s">
        <v>809</v>
      </c>
      <c r="D1100">
        <v>817</v>
      </c>
      <c r="E1100">
        <v>1820</v>
      </c>
      <c r="G1100">
        <v>2637</v>
      </c>
    </row>
    <row r="1101" spans="1:7">
      <c r="A1101" t="s">
        <v>1197</v>
      </c>
      <c r="E1101">
        <v>1351</v>
      </c>
      <c r="G1101">
        <v>1351</v>
      </c>
    </row>
    <row r="1102" spans="1:7">
      <c r="A1102" t="s">
        <v>815</v>
      </c>
      <c r="F1102">
        <v>1832</v>
      </c>
      <c r="G1102">
        <v>1832</v>
      </c>
    </row>
    <row r="1103" spans="1:7">
      <c r="A1103" t="s">
        <v>732</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v>365</v>
      </c>
      <c r="C1108">
        <v>210</v>
      </c>
      <c r="F1108">
        <v>166</v>
      </c>
      <c r="G1108">
        <v>741</v>
      </c>
    </row>
    <row r="1109" spans="1:7">
      <c r="A1109" t="s">
        <v>1282</v>
      </c>
      <c r="B1109">
        <v>735</v>
      </c>
      <c r="G1109">
        <v>735</v>
      </c>
    </row>
    <row r="1110" spans="1:7">
      <c r="A1110" t="s">
        <v>1285</v>
      </c>
    </row>
    <row r="1111" spans="1:7">
      <c r="A1111" t="s">
        <v>1095</v>
      </c>
    </row>
    <row r="1112" spans="1:7">
      <c r="A1112" t="s">
        <v>1325</v>
      </c>
      <c r="E1112">
        <v>396</v>
      </c>
      <c r="G1112">
        <v>396</v>
      </c>
    </row>
    <row r="1113" spans="1:7">
      <c r="A1113" t="s">
        <v>1097</v>
      </c>
    </row>
    <row r="1114" spans="1:7">
      <c r="A1114" t="s">
        <v>960</v>
      </c>
    </row>
    <row r="1115" spans="1:7">
      <c r="A1115" t="s">
        <v>1103</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1206</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1115</v>
      </c>
      <c r="D1121">
        <v>1049</v>
      </c>
      <c r="G1121">
        <v>1049</v>
      </c>
    </row>
    <row r="1122" spans="1:7">
      <c r="A1122" t="s">
        <v>1106</v>
      </c>
      <c r="B1122">
        <v>29</v>
      </c>
      <c r="G1122">
        <v>29</v>
      </c>
    </row>
    <row r="1123" spans="1:7">
      <c r="A1123" t="s">
        <v>1112</v>
      </c>
      <c r="F1123">
        <v>1235</v>
      </c>
      <c r="G1123">
        <v>1235</v>
      </c>
    </row>
    <row r="1124" spans="1:7">
      <c r="A1124" t="s">
        <v>1203</v>
      </c>
    </row>
    <row r="1125" spans="1:7">
      <c r="A1125" t="s">
        <v>1197</v>
      </c>
      <c r="B1125">
        <v>689</v>
      </c>
      <c r="C1125">
        <v>586</v>
      </c>
      <c r="D1125">
        <v>199</v>
      </c>
      <c r="G1125">
        <v>1474</v>
      </c>
    </row>
    <row r="1126" spans="1:7">
      <c r="A1126" t="s">
        <v>815</v>
      </c>
      <c r="C1126">
        <v>1164</v>
      </c>
      <c r="D1126">
        <v>308</v>
      </c>
      <c r="E1126">
        <v>892</v>
      </c>
      <c r="F1126">
        <v>366</v>
      </c>
      <c r="G1126">
        <v>2730</v>
      </c>
    </row>
    <row r="1127" spans="1:7">
      <c r="A1127" t="s">
        <v>1192</v>
      </c>
      <c r="B1127">
        <v>1095</v>
      </c>
      <c r="C1127">
        <v>1676</v>
      </c>
      <c r="D1127">
        <v>1139</v>
      </c>
      <c r="G1127">
        <v>3910</v>
      </c>
    </row>
    <row r="1128" spans="1:7">
      <c r="A1128" t="s">
        <v>921</v>
      </c>
      <c r="B1128">
        <v>1344</v>
      </c>
      <c r="C1128">
        <v>1583</v>
      </c>
      <c r="D1128">
        <v>1027</v>
      </c>
      <c r="E1128">
        <v>1596</v>
      </c>
      <c r="G1128">
        <v>5550</v>
      </c>
    </row>
    <row r="1129" spans="1:7">
      <c r="A1129" t="s">
        <v>801</v>
      </c>
      <c r="C1129">
        <v>890</v>
      </c>
      <c r="D1129">
        <v>1810</v>
      </c>
      <c r="E1129">
        <v>967</v>
      </c>
      <c r="G1129">
        <v>3667</v>
      </c>
    </row>
    <row r="1130" spans="1:7">
      <c r="A1130" t="s">
        <v>825</v>
      </c>
      <c r="B1130">
        <v>1511</v>
      </c>
      <c r="C1130">
        <v>1887</v>
      </c>
      <c r="D1130">
        <v>916</v>
      </c>
      <c r="E1130">
        <v>1704</v>
      </c>
      <c r="F1130">
        <v>974</v>
      </c>
      <c r="G1130">
        <v>6992</v>
      </c>
    </row>
    <row r="1131" spans="1:7">
      <c r="A1131" t="s">
        <v>1109</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1235</v>
      </c>
      <c r="E1134">
        <v>1568</v>
      </c>
      <c r="G1134">
        <v>1568</v>
      </c>
    </row>
    <row r="1135" spans="1:7">
      <c r="A1135" t="s">
        <v>1424</v>
      </c>
    </row>
    <row r="1136" spans="1:7">
      <c r="A1136" t="s">
        <v>732</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row>
    <row r="1142" spans="1:7">
      <c r="A1142" t="s">
        <v>761</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815</v>
      </c>
      <c r="B1147">
        <v>154</v>
      </c>
      <c r="G1147">
        <v>154</v>
      </c>
    </row>
    <row r="1148" spans="1:7">
      <c r="A1148" t="s">
        <v>921</v>
      </c>
      <c r="B1148">
        <v>342</v>
      </c>
      <c r="G1148">
        <v>342</v>
      </c>
    </row>
    <row r="1149" spans="1:7">
      <c r="A1149" t="s">
        <v>1109</v>
      </c>
    </row>
    <row r="1150" spans="1:7">
      <c r="A1150" t="s">
        <v>1313</v>
      </c>
      <c r="B1150">
        <v>3523</v>
      </c>
      <c r="C1150">
        <v>2384</v>
      </c>
      <c r="G1150">
        <v>5907</v>
      </c>
    </row>
    <row r="1151" spans="1:7">
      <c r="A1151" t="s">
        <v>1307</v>
      </c>
      <c r="B1151">
        <v>362</v>
      </c>
      <c r="G1151">
        <v>362</v>
      </c>
    </row>
    <row r="1152" spans="1:7">
      <c r="A1152" t="s">
        <v>1235</v>
      </c>
      <c r="B1152">
        <v>380</v>
      </c>
      <c r="G1152">
        <v>380</v>
      </c>
    </row>
    <row r="1153" spans="1:7">
      <c r="A1153" t="s">
        <v>996</v>
      </c>
      <c r="B1153">
        <v>523</v>
      </c>
      <c r="C1153">
        <v>405</v>
      </c>
      <c r="G1153">
        <v>928</v>
      </c>
    </row>
    <row r="1154" spans="1:7">
      <c r="A1154" t="s">
        <v>732</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E1159">
        <v>0</v>
      </c>
      <c r="F1159">
        <v>0</v>
      </c>
      <c r="G1159">
        <v>0</v>
      </c>
    </row>
    <row r="1160" spans="1:7">
      <c r="A1160" t="s">
        <v>761</v>
      </c>
      <c r="B1160">
        <v>108</v>
      </c>
      <c r="C1160">
        <v>353</v>
      </c>
      <c r="G1160">
        <v>461</v>
      </c>
    </row>
    <row r="1161" spans="1:7">
      <c r="A1161" t="s">
        <v>1090</v>
      </c>
    </row>
    <row r="1162" spans="1:7">
      <c r="A1162" t="s">
        <v>1299</v>
      </c>
      <c r="B1162">
        <v>0</v>
      </c>
      <c r="G1162">
        <v>0</v>
      </c>
    </row>
    <row r="1163" spans="1:7">
      <c r="A1163" t="s">
        <v>1084</v>
      </c>
      <c r="C1163">
        <v>0</v>
      </c>
      <c r="G1163">
        <v>0</v>
      </c>
    </row>
    <row r="1164" spans="1:7">
      <c r="A1164" t="s">
        <v>1087</v>
      </c>
      <c r="B1164">
        <v>0</v>
      </c>
      <c r="G1164">
        <v>0</v>
      </c>
    </row>
    <row r="1165" spans="1:7">
      <c r="A1165" t="s">
        <v>1189</v>
      </c>
    </row>
    <row r="1166" spans="1:7">
      <c r="A1166" t="s">
        <v>1296</v>
      </c>
      <c r="B1166">
        <v>738</v>
      </c>
      <c r="C1166">
        <v>466</v>
      </c>
      <c r="G1166">
        <v>1204</v>
      </c>
    </row>
    <row r="1167" spans="1:7">
      <c r="A1167" t="s">
        <v>1115</v>
      </c>
      <c r="B1167">
        <v>0</v>
      </c>
      <c r="G1167">
        <v>0</v>
      </c>
    </row>
    <row r="1168" spans="1:7">
      <c r="A1168" t="s">
        <v>815</v>
      </c>
      <c r="D1168">
        <v>173</v>
      </c>
      <c r="G1168">
        <v>173</v>
      </c>
    </row>
    <row r="1169" spans="1:7">
      <c r="A1169" t="s">
        <v>1307</v>
      </c>
      <c r="B1169">
        <v>1297</v>
      </c>
      <c r="G1169">
        <v>1297</v>
      </c>
    </row>
    <row r="1170" spans="1:7">
      <c r="A1170" t="s">
        <v>1235</v>
      </c>
      <c r="B1170">
        <v>100</v>
      </c>
      <c r="G1170">
        <v>100</v>
      </c>
    </row>
    <row r="1171" spans="1:7">
      <c r="A1171" t="s">
        <v>1310</v>
      </c>
      <c r="B1171">
        <v>2583</v>
      </c>
      <c r="C1171">
        <v>3099</v>
      </c>
      <c r="G1171">
        <v>5682</v>
      </c>
    </row>
    <row r="1172" spans="1:7">
      <c r="A1172" t="s">
        <v>966</v>
      </c>
      <c r="B1172">
        <v>1188</v>
      </c>
      <c r="C1172">
        <v>0</v>
      </c>
      <c r="G1172">
        <v>1188</v>
      </c>
    </row>
    <row r="1173" spans="1:7">
      <c r="A1173" t="s">
        <v>969</v>
      </c>
      <c r="B1173">
        <v>900</v>
      </c>
      <c r="G1173">
        <v>900</v>
      </c>
    </row>
    <row r="1174" spans="1:7">
      <c r="A1174" t="s">
        <v>732</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C1179">
        <v>152</v>
      </c>
      <c r="E1179">
        <v>85</v>
      </c>
      <c r="G1179">
        <v>237</v>
      </c>
    </row>
    <row r="1180" spans="1:7">
      <c r="A1180" t="s">
        <v>761</v>
      </c>
      <c r="B1180">
        <v>248</v>
      </c>
      <c r="D1180">
        <v>366</v>
      </c>
      <c r="E1180">
        <v>113</v>
      </c>
      <c r="G1180">
        <v>727</v>
      </c>
    </row>
    <row r="1181" spans="1:7">
      <c r="A1181" t="s">
        <v>1149</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1112</v>
      </c>
    </row>
    <row r="1187" spans="1:7">
      <c r="A1187" t="s">
        <v>1109</v>
      </c>
      <c r="D1187">
        <v>0</v>
      </c>
      <c r="F1187">
        <v>104</v>
      </c>
      <c r="G1187">
        <v>104</v>
      </c>
    </row>
    <row r="1188" spans="1:7">
      <c r="A1188" t="s">
        <v>1310</v>
      </c>
      <c r="B1188">
        <v>568</v>
      </c>
      <c r="G1188">
        <v>568</v>
      </c>
    </row>
    <row r="1189" spans="1:7">
      <c r="A1189" t="s">
        <v>1145</v>
      </c>
      <c r="B1189">
        <v>1105</v>
      </c>
      <c r="C1189">
        <v>942</v>
      </c>
      <c r="D1189">
        <v>2151</v>
      </c>
      <c r="E1189">
        <v>1926</v>
      </c>
      <c r="F1189">
        <v>1000</v>
      </c>
      <c r="G1189">
        <v>7124</v>
      </c>
    </row>
    <row r="1190" spans="1:7">
      <c r="A1190" t="s">
        <v>987</v>
      </c>
      <c r="B1190">
        <v>1353</v>
      </c>
      <c r="C1190">
        <v>1153</v>
      </c>
      <c r="G1190">
        <v>2506</v>
      </c>
    </row>
    <row r="1191" spans="1:7">
      <c r="A1191" t="s">
        <v>1316</v>
      </c>
      <c r="C1191">
        <v>2362</v>
      </c>
      <c r="D1191">
        <v>3079</v>
      </c>
      <c r="G1191">
        <v>5441</v>
      </c>
    </row>
    <row r="1192" spans="1:7">
      <c r="A1192" t="s">
        <v>1215</v>
      </c>
      <c r="C1192">
        <v>1534</v>
      </c>
      <c r="D1192">
        <v>180</v>
      </c>
      <c r="G1192">
        <v>1714</v>
      </c>
    </row>
    <row r="1193" spans="1:7">
      <c r="A1193" t="s">
        <v>946</v>
      </c>
      <c r="D1193">
        <v>1687</v>
      </c>
      <c r="E1193">
        <v>1053</v>
      </c>
      <c r="G1193">
        <v>2740</v>
      </c>
    </row>
    <row r="1194" spans="1:7">
      <c r="A1194" t="s">
        <v>1224</v>
      </c>
      <c r="D1194">
        <v>1056</v>
      </c>
      <c r="G1194">
        <v>1056</v>
      </c>
    </row>
    <row r="1195" spans="1:7">
      <c r="A1195" t="s">
        <v>1319</v>
      </c>
      <c r="E1195">
        <v>2367</v>
      </c>
      <c r="F1195">
        <v>447</v>
      </c>
      <c r="G1195">
        <v>2814</v>
      </c>
    </row>
    <row r="1196" spans="1:7">
      <c r="A1196" t="s">
        <v>1156</v>
      </c>
      <c r="F1196">
        <v>0</v>
      </c>
      <c r="G1196">
        <v>0</v>
      </c>
    </row>
    <row r="1197" spans="1:7">
      <c r="A1197" t="s">
        <v>812</v>
      </c>
      <c r="F1197">
        <v>1319</v>
      </c>
      <c r="G1197">
        <v>1319</v>
      </c>
    </row>
    <row r="1198" spans="1:7">
      <c r="A1198" t="s">
        <v>732</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F1203">
        <v>50</v>
      </c>
      <c r="G1203">
        <v>50</v>
      </c>
    </row>
    <row r="1204" spans="1:7">
      <c r="A1204" t="s">
        <v>702</v>
      </c>
      <c r="C1204">
        <v>312</v>
      </c>
      <c r="G1204">
        <v>312</v>
      </c>
    </row>
    <row r="1205" spans="1:7">
      <c r="A1205" t="s">
        <v>653</v>
      </c>
      <c r="E1205">
        <v>142</v>
      </c>
      <c r="G1205">
        <v>142</v>
      </c>
    </row>
    <row r="1206" spans="1:7">
      <c r="A1206" t="s">
        <v>398</v>
      </c>
      <c r="D1206">
        <v>1200</v>
      </c>
      <c r="E1206">
        <v>445</v>
      </c>
      <c r="F1206">
        <v>686</v>
      </c>
      <c r="G1206">
        <v>2331</v>
      </c>
    </row>
    <row r="1207" spans="1:7">
      <c r="A1207" t="s">
        <v>410</v>
      </c>
    </row>
    <row r="1208" spans="1:7">
      <c r="A1208" t="s">
        <v>1124</v>
      </c>
    </row>
    <row r="1209" spans="1:7">
      <c r="A1209" t="s">
        <v>1159</v>
      </c>
    </row>
    <row r="1210" spans="1:7">
      <c r="A1210" t="s">
        <v>1112</v>
      </c>
    </row>
    <row r="1211" spans="1:7">
      <c r="A1211" t="s">
        <v>1145</v>
      </c>
      <c r="B1211">
        <v>1812</v>
      </c>
      <c r="C1211">
        <v>1838</v>
      </c>
      <c r="E1211">
        <v>0</v>
      </c>
      <c r="G1211">
        <v>3650</v>
      </c>
    </row>
    <row r="1212" spans="1:7">
      <c r="A1212" t="s">
        <v>987</v>
      </c>
      <c r="B1212">
        <v>1314</v>
      </c>
      <c r="G1212">
        <v>1314</v>
      </c>
    </row>
    <row r="1213" spans="1:7">
      <c r="A1213" t="s">
        <v>1215</v>
      </c>
      <c r="D1213">
        <v>0</v>
      </c>
      <c r="G1213">
        <v>0</v>
      </c>
    </row>
    <row r="1214" spans="1:7">
      <c r="A1214" t="s">
        <v>946</v>
      </c>
      <c r="B1214">
        <v>0</v>
      </c>
      <c r="G1214">
        <v>0</v>
      </c>
    </row>
    <row r="1215" spans="1:7">
      <c r="A1215" t="s">
        <v>1224</v>
      </c>
      <c r="B1215">
        <v>1356</v>
      </c>
      <c r="C1215">
        <v>1435</v>
      </c>
      <c r="D1215">
        <v>1295</v>
      </c>
      <c r="G1215">
        <v>4086</v>
      </c>
    </row>
    <row r="1216" spans="1:7">
      <c r="A1216" t="s">
        <v>1319</v>
      </c>
      <c r="B1216">
        <v>858</v>
      </c>
      <c r="G1216">
        <v>858</v>
      </c>
    </row>
    <row r="1217" spans="1:7">
      <c r="A1217" t="s">
        <v>812</v>
      </c>
      <c r="B1217">
        <v>926</v>
      </c>
      <c r="C1217">
        <v>1128</v>
      </c>
      <c r="D1217">
        <v>1082</v>
      </c>
      <c r="E1217">
        <v>1325</v>
      </c>
      <c r="F1217">
        <v>441</v>
      </c>
      <c r="G1217">
        <v>4902</v>
      </c>
    </row>
    <row r="1218" spans="1:7">
      <c r="A1218" t="s">
        <v>773</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1243</v>
      </c>
    </row>
    <row r="1222" spans="1:7">
      <c r="A1222" t="s">
        <v>975</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807</v>
      </c>
      <c r="B1229">
        <v>607</v>
      </c>
      <c r="C1229">
        <v>662</v>
      </c>
      <c r="D1229">
        <v>877</v>
      </c>
      <c r="E1229">
        <v>499</v>
      </c>
      <c r="F1229">
        <v>186</v>
      </c>
      <c r="G1229">
        <v>2831</v>
      </c>
    </row>
    <row r="1230" spans="1:7">
      <c r="A1230" t="s">
        <v>732</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v>0</v>
      </c>
      <c r="G1235">
        <v>0</v>
      </c>
    </row>
    <row r="1236" spans="1:7">
      <c r="A1236" t="s">
        <v>653</v>
      </c>
      <c r="F1236">
        <v>57</v>
      </c>
      <c r="G1236">
        <v>57</v>
      </c>
    </row>
    <row r="1237" spans="1:7">
      <c r="A1237" t="s">
        <v>398</v>
      </c>
      <c r="C1237">
        <v>0</v>
      </c>
      <c r="G1237">
        <v>0</v>
      </c>
    </row>
    <row r="1238" spans="1:7">
      <c r="A1238" t="s">
        <v>765</v>
      </c>
      <c r="D1238">
        <v>150</v>
      </c>
      <c r="E1238">
        <v>0</v>
      </c>
      <c r="F1238">
        <v>274</v>
      </c>
      <c r="G1238">
        <v>424</v>
      </c>
    </row>
    <row r="1239" spans="1:7">
      <c r="A1239" t="s">
        <v>1291</v>
      </c>
      <c r="C1239">
        <v>2209</v>
      </c>
      <c r="G1239">
        <v>2209</v>
      </c>
    </row>
    <row r="1240" spans="1:7">
      <c r="A1240" t="s">
        <v>1109</v>
      </c>
    </row>
    <row r="1241" spans="1:7">
      <c r="A1241" t="s">
        <v>987</v>
      </c>
    </row>
    <row r="1242" spans="1:7">
      <c r="A1242" t="s">
        <v>1224</v>
      </c>
      <c r="C1242">
        <v>0</v>
      </c>
      <c r="G1242">
        <v>0</v>
      </c>
    </row>
    <row r="1243" spans="1:7">
      <c r="A1243" t="s">
        <v>1319</v>
      </c>
      <c r="E1243">
        <v>1940</v>
      </c>
      <c r="G1243">
        <v>1940</v>
      </c>
    </row>
    <row r="1244" spans="1:7">
      <c r="A1244" t="s">
        <v>773</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844</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247</v>
      </c>
      <c r="C1252">
        <v>2719</v>
      </c>
      <c r="D1252">
        <v>408</v>
      </c>
      <c r="G1252">
        <v>3127</v>
      </c>
    </row>
    <row r="1253" spans="1:7">
      <c r="A1253" t="s">
        <v>1062</v>
      </c>
      <c r="C1253">
        <v>1277</v>
      </c>
      <c r="G1253">
        <v>1277</v>
      </c>
    </row>
    <row r="1254" spans="1:7">
      <c r="A1254" t="s">
        <v>949</v>
      </c>
      <c r="D1254">
        <v>686</v>
      </c>
      <c r="E1254">
        <v>736</v>
      </c>
      <c r="G1254">
        <v>1422</v>
      </c>
    </row>
    <row r="1255" spans="1:7">
      <c r="A1255" t="s">
        <v>1227</v>
      </c>
      <c r="D1255">
        <v>867</v>
      </c>
      <c r="E1255">
        <v>1539</v>
      </c>
      <c r="G1255">
        <v>2406</v>
      </c>
    </row>
    <row r="1256" spans="1:7">
      <c r="A1256" t="s">
        <v>254</v>
      </c>
      <c r="D1256">
        <v>2000</v>
      </c>
      <c r="E1256">
        <v>970</v>
      </c>
      <c r="G1256">
        <v>2970</v>
      </c>
    </row>
    <row r="1257" spans="1:7">
      <c r="A1257" t="s">
        <v>792</v>
      </c>
      <c r="E1257">
        <v>2031</v>
      </c>
      <c r="F1257">
        <v>845</v>
      </c>
      <c r="G1257">
        <v>2876</v>
      </c>
    </row>
    <row r="1258" spans="1:7">
      <c r="A1258" t="s">
        <v>732</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C1263">
        <v>511</v>
      </c>
      <c r="D1263">
        <v>324</v>
      </c>
      <c r="E1263">
        <v>838</v>
      </c>
      <c r="F1263">
        <v>481</v>
      </c>
      <c r="G1263">
        <v>2154</v>
      </c>
    </row>
    <row r="1264" spans="1:7">
      <c r="A1264" t="s">
        <v>765</v>
      </c>
      <c r="C1264">
        <v>343</v>
      </c>
      <c r="D1264">
        <v>62</v>
      </c>
      <c r="E1264">
        <v>329</v>
      </c>
      <c r="G1264">
        <v>734</v>
      </c>
    </row>
    <row r="1265" spans="1:7">
      <c r="A1265" t="s">
        <v>1313</v>
      </c>
    </row>
    <row r="1266" spans="1:7">
      <c r="A1266" t="s">
        <v>1307</v>
      </c>
    </row>
    <row r="1267" spans="1:7">
      <c r="A1267" t="s">
        <v>1310</v>
      </c>
    </row>
    <row r="1268" spans="1:7">
      <c r="A1268" t="s">
        <v>1145</v>
      </c>
      <c r="D1268">
        <v>149</v>
      </c>
      <c r="G1268">
        <v>149</v>
      </c>
    </row>
    <row r="1269" spans="1:7">
      <c r="A1269" t="s">
        <v>987</v>
      </c>
    </row>
    <row r="1270" spans="1:7">
      <c r="A1270" t="s">
        <v>1316</v>
      </c>
    </row>
    <row r="1271" spans="1:7">
      <c r="A1271" t="s">
        <v>946</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844</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1062</v>
      </c>
    </row>
    <row r="1285" spans="1:7">
      <c r="A1285" t="s">
        <v>949</v>
      </c>
      <c r="B1285">
        <v>835</v>
      </c>
      <c r="C1285">
        <v>858</v>
      </c>
      <c r="D1285">
        <v>976</v>
      </c>
      <c r="G1285">
        <v>2669</v>
      </c>
    </row>
    <row r="1286" spans="1:7">
      <c r="A1286" t="s">
        <v>1227</v>
      </c>
      <c r="B1286">
        <v>1590</v>
      </c>
      <c r="C1286">
        <v>1230</v>
      </c>
      <c r="D1286">
        <v>1015</v>
      </c>
      <c r="G1286">
        <v>3835</v>
      </c>
    </row>
    <row r="1287" spans="1:7">
      <c r="A1287" t="s">
        <v>792</v>
      </c>
      <c r="B1287">
        <v>1530</v>
      </c>
      <c r="C1287">
        <v>388</v>
      </c>
      <c r="E1287">
        <v>470</v>
      </c>
      <c r="G1287">
        <v>2388</v>
      </c>
    </row>
    <row r="1288" spans="1:7">
      <c r="A1288" t="s">
        <v>952</v>
      </c>
      <c r="C1288">
        <v>1758</v>
      </c>
      <c r="D1288">
        <v>1363</v>
      </c>
      <c r="G1288">
        <v>3121</v>
      </c>
    </row>
    <row r="1289" spans="1:7">
      <c r="A1289" t="s">
        <v>1154</v>
      </c>
      <c r="D1289">
        <v>881</v>
      </c>
      <c r="E1289">
        <v>1143</v>
      </c>
      <c r="G1289">
        <v>2024</v>
      </c>
    </row>
    <row r="1290" spans="1:7">
      <c r="A1290" t="s">
        <v>818</v>
      </c>
      <c r="E1290">
        <v>1468</v>
      </c>
      <c r="F1290">
        <v>1637</v>
      </c>
      <c r="G1290">
        <v>3105</v>
      </c>
    </row>
    <row r="1291" spans="1:7">
      <c r="A1291" t="s">
        <v>732</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v>859</v>
      </c>
      <c r="G1296">
        <v>859</v>
      </c>
    </row>
    <row r="1297" spans="1:7">
      <c r="A1297" t="s">
        <v>765</v>
      </c>
      <c r="B1297">
        <v>251</v>
      </c>
      <c r="G1297">
        <v>251</v>
      </c>
    </row>
    <row r="1298" spans="1:7">
      <c r="A1298" t="s">
        <v>182</v>
      </c>
    </row>
    <row r="1299" spans="1:7">
      <c r="A1299" t="s">
        <v>1112</v>
      </c>
      <c r="E1299">
        <v>253</v>
      </c>
      <c r="G1299">
        <v>253</v>
      </c>
    </row>
    <row r="1300" spans="1:7">
      <c r="A1300" t="s">
        <v>1145</v>
      </c>
    </row>
    <row r="1301" spans="1:7">
      <c r="A1301" t="s">
        <v>773</v>
      </c>
    </row>
    <row r="1302" spans="1:7">
      <c r="A1302" t="s">
        <v>1425</v>
      </c>
    </row>
    <row r="1303" spans="1:7">
      <c r="A1303" t="s">
        <v>1426</v>
      </c>
    </row>
    <row r="1304" spans="1:7">
      <c r="A1304" t="s">
        <v>247</v>
      </c>
      <c r="D1304">
        <v>1809</v>
      </c>
      <c r="E1304">
        <v>696</v>
      </c>
      <c r="F1304">
        <v>3</v>
      </c>
      <c r="G1304">
        <v>2508</v>
      </c>
    </row>
    <row r="1305" spans="1:7">
      <c r="A1305" t="s">
        <v>949</v>
      </c>
      <c r="B1305">
        <v>505</v>
      </c>
      <c r="G1305">
        <v>505</v>
      </c>
    </row>
    <row r="1306" spans="1:7">
      <c r="A1306" t="s">
        <v>1227</v>
      </c>
    </row>
    <row r="1307" spans="1:7">
      <c r="A1307" t="s">
        <v>952</v>
      </c>
    </row>
    <row r="1308" spans="1:7">
      <c r="A1308" t="s">
        <v>1154</v>
      </c>
      <c r="C1308">
        <v>363</v>
      </c>
      <c r="D1308">
        <v>933</v>
      </c>
      <c r="E1308">
        <v>363</v>
      </c>
      <c r="G1308">
        <v>1659</v>
      </c>
    </row>
    <row r="1309" spans="1:7">
      <c r="A1309" t="s">
        <v>818</v>
      </c>
      <c r="C1309">
        <v>1646</v>
      </c>
      <c r="F1309">
        <v>6</v>
      </c>
      <c r="G1309">
        <v>1652</v>
      </c>
    </row>
    <row r="1310" spans="1:7">
      <c r="A1310" t="s">
        <v>842</v>
      </c>
      <c r="C1310">
        <v>1250</v>
      </c>
      <c r="D1310">
        <v>518</v>
      </c>
      <c r="E1310">
        <v>990</v>
      </c>
      <c r="G1310">
        <v>2758</v>
      </c>
    </row>
    <row r="1311" spans="1:7">
      <c r="A1311" t="s">
        <v>890</v>
      </c>
      <c r="C1311">
        <v>251</v>
      </c>
      <c r="E1311">
        <v>298</v>
      </c>
      <c r="G1311">
        <v>549</v>
      </c>
    </row>
    <row r="1312" spans="1:7">
      <c r="A1312" t="s">
        <v>1180</v>
      </c>
      <c r="D1312">
        <v>330</v>
      </c>
      <c r="E1312">
        <v>625</v>
      </c>
      <c r="G1312">
        <v>955</v>
      </c>
    </row>
    <row r="1313" spans="1:7">
      <c r="A1313" t="s">
        <v>732</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row>
    <row r="1319" spans="1:7">
      <c r="A1319" t="s">
        <v>765</v>
      </c>
      <c r="B1319">
        <v>389</v>
      </c>
      <c r="C1319">
        <v>152</v>
      </c>
      <c r="D1319">
        <v>45</v>
      </c>
      <c r="G1319">
        <v>586</v>
      </c>
    </row>
    <row r="1320" spans="1:7">
      <c r="A1320" t="s">
        <v>698</v>
      </c>
      <c r="C1320">
        <v>197</v>
      </c>
      <c r="D1320">
        <v>338</v>
      </c>
      <c r="G1320">
        <v>535</v>
      </c>
    </row>
    <row r="1321" spans="1:7">
      <c r="A1321" t="s">
        <v>1145</v>
      </c>
    </row>
    <row r="1322" spans="1:7">
      <c r="A1322" t="s">
        <v>1154</v>
      </c>
      <c r="E1322">
        <v>30</v>
      </c>
      <c r="G1322">
        <v>30</v>
      </c>
    </row>
    <row r="1323" spans="1:7">
      <c r="A1323" t="s">
        <v>842</v>
      </c>
      <c r="F1323">
        <v>342</v>
      </c>
      <c r="G1323">
        <v>342</v>
      </c>
    </row>
    <row r="1324" spans="1:7">
      <c r="A1324" t="s">
        <v>890</v>
      </c>
      <c r="D1324">
        <v>150</v>
      </c>
      <c r="G1324">
        <v>150</v>
      </c>
    </row>
    <row r="1325" spans="1:7">
      <c r="A1325" t="s">
        <v>1180</v>
      </c>
      <c r="B1325">
        <v>712</v>
      </c>
      <c r="C1325">
        <v>1092</v>
      </c>
      <c r="D1325">
        <v>384</v>
      </c>
      <c r="E1325">
        <v>397</v>
      </c>
      <c r="G1325">
        <v>2585</v>
      </c>
    </row>
    <row r="1326" spans="1:7">
      <c r="A1326" t="s">
        <v>1427</v>
      </c>
      <c r="C1326">
        <v>189</v>
      </c>
      <c r="G1326">
        <v>189</v>
      </c>
    </row>
    <row r="1327" spans="1:7">
      <c r="A1327" t="s">
        <v>1142</v>
      </c>
      <c r="C1327">
        <v>817</v>
      </c>
      <c r="G1327">
        <v>817</v>
      </c>
    </row>
    <row r="1328" spans="1:7">
      <c r="A1328" t="s">
        <v>228</v>
      </c>
      <c r="D1328">
        <v>753</v>
      </c>
      <c r="E1328">
        <v>1289</v>
      </c>
      <c r="G1328">
        <v>2042</v>
      </c>
    </row>
    <row r="1329" spans="1:7">
      <c r="A1329" t="s">
        <v>251</v>
      </c>
      <c r="D1329">
        <v>2073</v>
      </c>
      <c r="E1329">
        <v>1342</v>
      </c>
      <c r="F1329">
        <v>1601</v>
      </c>
      <c r="G1329">
        <v>5016</v>
      </c>
    </row>
    <row r="1330" spans="1:7">
      <c r="A1330" t="s">
        <v>732</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F1335">
        <v>295</v>
      </c>
      <c r="G1335">
        <v>295</v>
      </c>
    </row>
    <row r="1336" spans="1:7">
      <c r="A1336" t="s">
        <v>767</v>
      </c>
      <c r="C1336">
        <v>988</v>
      </c>
      <c r="D1336">
        <v>712</v>
      </c>
      <c r="E1336">
        <v>474</v>
      </c>
      <c r="G1336">
        <v>2174</v>
      </c>
    </row>
    <row r="1337" spans="1:7">
      <c r="A1337" t="s">
        <v>765</v>
      </c>
      <c r="C1337">
        <v>214</v>
      </c>
      <c r="G1337">
        <v>214</v>
      </c>
    </row>
    <row r="1338" spans="1:7">
      <c r="A1338" t="s">
        <v>698</v>
      </c>
      <c r="C1338">
        <v>214</v>
      </c>
      <c r="G1338">
        <v>214</v>
      </c>
    </row>
    <row r="1339" spans="1:7">
      <c r="A1339" t="s">
        <v>1156</v>
      </c>
      <c r="C1339">
        <v>1340</v>
      </c>
      <c r="D1339">
        <v>1529</v>
      </c>
      <c r="E1339">
        <v>1168</v>
      </c>
      <c r="F1339">
        <v>1008</v>
      </c>
      <c r="G1339">
        <v>5045</v>
      </c>
    </row>
    <row r="1340" spans="1:7">
      <c r="A1340" t="s">
        <v>1180</v>
      </c>
      <c r="B1340">
        <v>669</v>
      </c>
      <c r="C1340">
        <v>467</v>
      </c>
      <c r="D1340">
        <v>1133</v>
      </c>
      <c r="E1340">
        <v>448</v>
      </c>
      <c r="G1340">
        <v>2717</v>
      </c>
    </row>
    <row r="1341" spans="1:7">
      <c r="A1341" t="s">
        <v>828</v>
      </c>
      <c r="B1341">
        <v>1564</v>
      </c>
      <c r="C1341">
        <v>1532</v>
      </c>
      <c r="D1341">
        <v>1447</v>
      </c>
      <c r="E1341">
        <v>864</v>
      </c>
      <c r="G1341">
        <v>5407</v>
      </c>
    </row>
    <row r="1342" spans="1:7">
      <c r="A1342" t="s">
        <v>1428</v>
      </c>
      <c r="C1342">
        <v>199</v>
      </c>
      <c r="D1342">
        <v>361</v>
      </c>
      <c r="E1342">
        <v>652</v>
      </c>
      <c r="F1342">
        <v>379</v>
      </c>
      <c r="G1342">
        <v>1591</v>
      </c>
    </row>
    <row r="1343" spans="1:7">
      <c r="A1343" t="s">
        <v>1177</v>
      </c>
      <c r="E1343">
        <v>538</v>
      </c>
      <c r="G1343">
        <v>538</v>
      </c>
    </row>
    <row r="1344" spans="1:7">
      <c r="A1344" t="s">
        <v>1429</v>
      </c>
      <c r="F1344">
        <v>45</v>
      </c>
      <c r="G1344">
        <v>45</v>
      </c>
    </row>
    <row r="1345" spans="1:7">
      <c r="A1345" t="s">
        <v>1430</v>
      </c>
      <c r="D1345">
        <v>187</v>
      </c>
      <c r="E1345">
        <v>300</v>
      </c>
      <c r="G1345">
        <v>487</v>
      </c>
    </row>
    <row r="1346" spans="1:7">
      <c r="A1346" t="s">
        <v>732</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v>837</v>
      </c>
      <c r="F1350">
        <v>199</v>
      </c>
      <c r="G1350">
        <v>1036</v>
      </c>
    </row>
    <row r="1351" spans="1:7">
      <c r="A1351" t="s">
        <v>1156</v>
      </c>
      <c r="B1351">
        <v>1274</v>
      </c>
      <c r="C1351">
        <v>1073</v>
      </c>
      <c r="D1351">
        <v>271</v>
      </c>
      <c r="G1351">
        <v>2618</v>
      </c>
    </row>
    <row r="1352" spans="1:7">
      <c r="A1352" t="s">
        <v>844</v>
      </c>
      <c r="E1352">
        <v>1033</v>
      </c>
      <c r="G1352">
        <v>1033</v>
      </c>
    </row>
    <row r="1353" spans="1:7">
      <c r="A1353" t="s">
        <v>247</v>
      </c>
      <c r="D1353">
        <v>667</v>
      </c>
      <c r="G1353">
        <v>667</v>
      </c>
    </row>
    <row r="1354" spans="1:7">
      <c r="A1354" t="s">
        <v>1180</v>
      </c>
      <c r="B1354">
        <v>1044</v>
      </c>
      <c r="G1354">
        <v>1044</v>
      </c>
    </row>
    <row r="1355" spans="1:7">
      <c r="A1355" t="s">
        <v>228</v>
      </c>
      <c r="C1355">
        <v>1062</v>
      </c>
      <c r="D1355">
        <v>1318</v>
      </c>
      <c r="E1355">
        <v>1165</v>
      </c>
      <c r="G1355">
        <v>3545</v>
      </c>
    </row>
    <row r="1356" spans="1:7">
      <c r="A1356" t="s">
        <v>251</v>
      </c>
      <c r="B1356">
        <v>1099</v>
      </c>
      <c r="D1356">
        <v>2025</v>
      </c>
      <c r="G1356">
        <v>3124</v>
      </c>
    </row>
    <row r="1357" spans="1:7">
      <c r="A1357" t="s">
        <v>828</v>
      </c>
    </row>
    <row r="1358" spans="1:7">
      <c r="A1358" t="s">
        <v>1428</v>
      </c>
      <c r="B1358">
        <v>534</v>
      </c>
      <c r="D1358">
        <v>223</v>
      </c>
      <c r="G1358">
        <v>757</v>
      </c>
    </row>
    <row r="1359" spans="1:7">
      <c r="A1359" t="s">
        <v>1177</v>
      </c>
      <c r="C1359">
        <v>1056</v>
      </c>
      <c r="D1359">
        <v>2018</v>
      </c>
      <c r="G1359">
        <v>3074</v>
      </c>
    </row>
    <row r="1360" spans="1:7">
      <c r="A1360" t="s">
        <v>1430</v>
      </c>
      <c r="B1360">
        <v>201</v>
      </c>
      <c r="D1360">
        <v>200</v>
      </c>
      <c r="G1360">
        <v>401</v>
      </c>
    </row>
    <row r="1361" spans="1:7">
      <c r="A1361" t="s">
        <v>1431</v>
      </c>
      <c r="F1361">
        <v>1187</v>
      </c>
      <c r="G1361">
        <v>1187</v>
      </c>
    </row>
    <row r="1362" spans="1:7">
      <c r="A1362" t="s">
        <v>732</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C1367">
        <v>179</v>
      </c>
      <c r="G1367">
        <v>179</v>
      </c>
    </row>
    <row r="1368" spans="1:7">
      <c r="A1368" t="s">
        <v>1156</v>
      </c>
    </row>
    <row r="1369" spans="1:7">
      <c r="A1369" t="s">
        <v>1180</v>
      </c>
    </row>
    <row r="1370" spans="1:7">
      <c r="A1370" t="s">
        <v>228</v>
      </c>
      <c r="B1370">
        <v>1391</v>
      </c>
      <c r="G1370">
        <v>1391</v>
      </c>
    </row>
    <row r="1371" spans="1:7">
      <c r="A1371" t="s">
        <v>1177</v>
      </c>
      <c r="B1371">
        <v>1016</v>
      </c>
      <c r="G1371">
        <v>1016</v>
      </c>
    </row>
    <row r="1372" spans="1:7">
      <c r="A1372" t="s">
        <v>1431</v>
      </c>
      <c r="B1372">
        <v>1287</v>
      </c>
      <c r="C1372">
        <v>575</v>
      </c>
      <c r="D1372">
        <v>857</v>
      </c>
      <c r="E1372">
        <v>668</v>
      </c>
      <c r="F1372">
        <v>1392</v>
      </c>
      <c r="G1372">
        <v>4779</v>
      </c>
    </row>
    <row r="1373" spans="1:7">
      <c r="A1373" t="s">
        <v>835</v>
      </c>
      <c r="B1373">
        <v>611</v>
      </c>
      <c r="C1373">
        <v>1612</v>
      </c>
      <c r="G1373">
        <v>2223</v>
      </c>
    </row>
    <row r="1374" spans="1:7">
      <c r="A1374" t="s">
        <v>178</v>
      </c>
      <c r="D1374">
        <v>480</v>
      </c>
      <c r="E1374">
        <v>774</v>
      </c>
      <c r="G1374">
        <v>1254</v>
      </c>
    </row>
    <row r="1375" spans="1:7">
      <c r="A1375" t="s">
        <v>732</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F1380">
        <v>100</v>
      </c>
      <c r="G1380">
        <v>100</v>
      </c>
    </row>
    <row r="1381" spans="1:7">
      <c r="A1381" t="s">
        <v>1431</v>
      </c>
      <c r="B1381">
        <v>167</v>
      </c>
      <c r="C1381">
        <v>487</v>
      </c>
      <c r="D1381">
        <v>263</v>
      </c>
      <c r="E1381">
        <v>399</v>
      </c>
      <c r="F1381">
        <v>278</v>
      </c>
      <c r="G1381">
        <v>1594</v>
      </c>
    </row>
    <row r="1382" spans="1:7">
      <c r="A1382" t="s">
        <v>835</v>
      </c>
      <c r="B1382">
        <v>1561</v>
      </c>
      <c r="G1382">
        <v>1561</v>
      </c>
    </row>
    <row r="1383" spans="1:7">
      <c r="A1383" t="s">
        <v>178</v>
      </c>
      <c r="B1383">
        <v>570</v>
      </c>
      <c r="G1383">
        <v>570</v>
      </c>
    </row>
    <row r="1384" spans="1:7">
      <c r="A1384" t="s">
        <v>798</v>
      </c>
      <c r="B1384">
        <v>1146</v>
      </c>
      <c r="C1384">
        <v>308</v>
      </c>
      <c r="D1384">
        <v>300</v>
      </c>
      <c r="F1384">
        <v>510</v>
      </c>
      <c r="G1384">
        <v>2264</v>
      </c>
    </row>
    <row r="1385" spans="1:7">
      <c r="A1385" t="s">
        <v>231</v>
      </c>
      <c r="B1385">
        <v>535</v>
      </c>
      <c r="D1385">
        <v>342</v>
      </c>
      <c r="E1385">
        <v>103</v>
      </c>
      <c r="G1385">
        <v>980</v>
      </c>
    </row>
    <row r="1386" spans="1:7">
      <c r="A1386" t="s">
        <v>1432</v>
      </c>
      <c r="B1386">
        <v>606</v>
      </c>
      <c r="C1386">
        <v>459</v>
      </c>
      <c r="D1386">
        <v>243</v>
      </c>
      <c r="E1386">
        <v>778</v>
      </c>
      <c r="F1386">
        <v>664</v>
      </c>
      <c r="G1386">
        <v>2750</v>
      </c>
    </row>
    <row r="1387" spans="1:7">
      <c r="A1387" t="s">
        <v>832</v>
      </c>
      <c r="C1387">
        <v>1595</v>
      </c>
      <c r="D1387">
        <v>1704</v>
      </c>
      <c r="G1387">
        <v>3299</v>
      </c>
    </row>
    <row r="1388" spans="1:7">
      <c r="A1388" t="s">
        <v>732</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E1393">
        <v>140</v>
      </c>
      <c r="G1393">
        <v>140</v>
      </c>
    </row>
    <row r="1394" spans="1:7">
      <c r="A1394" t="s">
        <v>801</v>
      </c>
      <c r="B1394">
        <v>326</v>
      </c>
      <c r="G1394">
        <v>326</v>
      </c>
    </row>
    <row r="1395" spans="1:7">
      <c r="A1395" t="s">
        <v>1430</v>
      </c>
      <c r="B1395">
        <v>314</v>
      </c>
      <c r="C1395">
        <v>240</v>
      </c>
      <c r="G1395">
        <v>554</v>
      </c>
    </row>
    <row r="1396" spans="1:7">
      <c r="A1396" t="s">
        <v>1431</v>
      </c>
      <c r="F1396">
        <v>308</v>
      </c>
      <c r="G1396">
        <v>308</v>
      </c>
    </row>
    <row r="1397" spans="1:7">
      <c r="A1397" t="s">
        <v>835</v>
      </c>
    </row>
    <row r="1398" spans="1:7">
      <c r="A1398" t="s">
        <v>242</v>
      </c>
      <c r="E1398">
        <v>646</v>
      </c>
      <c r="F1398">
        <v>212</v>
      </c>
      <c r="G1398">
        <v>858</v>
      </c>
    </row>
    <row r="1399" spans="1:7">
      <c r="A1399" t="s">
        <v>178</v>
      </c>
      <c r="B1399">
        <v>307</v>
      </c>
      <c r="C1399">
        <v>872</v>
      </c>
      <c r="D1399">
        <v>312</v>
      </c>
      <c r="E1399">
        <v>287</v>
      </c>
      <c r="G1399">
        <v>1778</v>
      </c>
    </row>
    <row r="1400" spans="1:7">
      <c r="A1400" t="s">
        <v>798</v>
      </c>
      <c r="B1400">
        <v>1297</v>
      </c>
      <c r="C1400">
        <v>1300</v>
      </c>
      <c r="E1400">
        <v>1766</v>
      </c>
      <c r="F1400">
        <v>41</v>
      </c>
      <c r="G1400">
        <v>4404</v>
      </c>
    </row>
    <row r="1401" spans="1:7">
      <c r="A1401" t="s">
        <v>1432</v>
      </c>
      <c r="B1401">
        <v>534</v>
      </c>
      <c r="C1401">
        <v>466</v>
      </c>
      <c r="D1401">
        <v>483</v>
      </c>
      <c r="G1401">
        <v>1483</v>
      </c>
    </row>
    <row r="1402" spans="1:7">
      <c r="A1402" t="s">
        <v>832</v>
      </c>
      <c r="B1402">
        <v>1581</v>
      </c>
      <c r="G1402">
        <v>1581</v>
      </c>
    </row>
    <row r="1403" spans="1:7">
      <c r="A1403" t="s">
        <v>781</v>
      </c>
      <c r="B1403">
        <v>1163</v>
      </c>
      <c r="G1403">
        <v>1163</v>
      </c>
    </row>
    <row r="1404" spans="1:7">
      <c r="A1404" t="s">
        <v>838</v>
      </c>
      <c r="C1404">
        <v>560</v>
      </c>
      <c r="D1404">
        <v>367</v>
      </c>
      <c r="G1404">
        <v>927</v>
      </c>
    </row>
    <row r="1405" spans="1:7">
      <c r="A1405" t="s">
        <v>222</v>
      </c>
    </row>
    <row r="1406" spans="1:7">
      <c r="A1406" t="s">
        <v>804</v>
      </c>
      <c r="C1406">
        <v>130</v>
      </c>
      <c r="G1406">
        <v>130</v>
      </c>
    </row>
    <row r="1407" spans="1:7">
      <c r="A1407" t="s">
        <v>1433</v>
      </c>
      <c r="D1407">
        <v>86</v>
      </c>
      <c r="G1407">
        <v>86</v>
      </c>
    </row>
    <row r="1408" spans="1:7">
      <c r="A1408" t="s">
        <v>1434</v>
      </c>
      <c r="D1408">
        <v>157</v>
      </c>
      <c r="G1408">
        <v>157</v>
      </c>
    </row>
    <row r="1409" spans="1:7">
      <c r="A1409" t="s">
        <v>265</v>
      </c>
      <c r="D1409">
        <v>462</v>
      </c>
      <c r="E1409">
        <v>1412</v>
      </c>
      <c r="F1409">
        <v>1376</v>
      </c>
      <c r="G1409">
        <v>3250</v>
      </c>
    </row>
    <row r="1410" spans="1:7">
      <c r="A1410" t="s">
        <v>732</v>
      </c>
      <c r="B1410">
        <v>5522</v>
      </c>
      <c r="C1410">
        <v>3568</v>
      </c>
      <c r="D1410">
        <v>1867</v>
      </c>
      <c r="E1410">
        <v>4251</v>
      </c>
      <c r="F1410">
        <v>1937</v>
      </c>
      <c r="G1410">
        <v>17145</v>
      </c>
    </row>
    <row r="1413" spans="1:7">
      <c r="A1413" s="12" t="s">
        <v>1360</v>
      </c>
      <c r="B1413" s="12" t="s">
        <v>1359</v>
      </c>
    </row>
    <row r="1414" spans="1:7">
      <c r="A1414" s="12" t="s">
        <v>1361</v>
      </c>
      <c r="B1414" s="48">
        <v>46104</v>
      </c>
      <c r="C1414" t="s">
        <v>732</v>
      </c>
    </row>
    <row r="1415" spans="1:7">
      <c r="A1415" t="s">
        <v>718</v>
      </c>
    </row>
    <row r="1416" spans="1:7">
      <c r="A1416" t="s">
        <v>732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D7E27A0-145A-49EC-9A12-2FEF7890C66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2026-03-23T11:55:47Z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