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50" documentId="8_{DCF85A03-1EEC-410A-B6A1-333228F65FDB}" xr6:coauthVersionLast="47" xr6:coauthVersionMax="47" xr10:uidLastSave="{EE8AD955-A910-4129-9CBF-2EB6E484121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1809" r:id="rId12"/>
    <pivotCache cacheId="1812" r:id="rId13"/>
    <pivotCache cacheId="1815" r:id="rId14"/>
    <pivotCache cacheId="1818" r:id="rId15"/>
    <pivotCache cacheId="18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<sst xmlns="http://schemas.openxmlformats.org/spreadsheetml/2006/main" count="20308" uniqueCount="2542">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</sst>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31" fillId="9" borderId="2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143</c:v>
                </c:pt>
                <c:pt idx="2">
                  <c:v>8</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24074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61557847222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3"/>
      <c r="S1" s="1013"/>
      <c r="T1" s="1013"/>
      <c r="U1" s="1013"/>
      <c r="V1" s="1013"/>
      <c r="W1" s="1013"/>
      <c r="X1" s="1013"/>
      <c r="Y1" s="1013"/>
      <c r="Z1" s="1013"/>
    </row>
    <row r="2" spans="1:26" ht="24.95" customHeight="1">
      <c r="A2" s="1477" t="str">
        <f ca="1">"Last Updated: "&amp;TEXT(NOW(),"MM/DD/YYYY  h:mm AM/PM")</f>
        <v>Last Updated: 05/04/2026  3:05 PM</v>
      </c>
      <c r="B2" s="1477"/>
      <c r="C2" s="1477"/>
      <c r="D2" s="1477"/>
      <c r="E2" s="1477"/>
      <c r="F2" s="1477"/>
      <c r="G2" s="1477"/>
      <c r="H2" s="1477"/>
      <c r="I2" s="1477"/>
      <c r="J2" s="1477"/>
      <c r="K2" s="1477"/>
      <c r="L2" s="1477"/>
      <c r="M2" s="1477"/>
      <c r="N2" s="1477"/>
      <c r="O2" s="1477"/>
      <c r="P2" s="1477"/>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4" t="s">
        <v>1</v>
      </c>
      <c r="B4" s="1494"/>
      <c r="C4" s="1494"/>
      <c r="D4" s="1494"/>
      <c r="E4" s="1494"/>
      <c r="F4" s="1494"/>
      <c r="G4" s="1494"/>
      <c r="H4" s="1494"/>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8" t="s">
        <v>7</v>
      </c>
      <c r="B7" s="1478"/>
      <c r="C7" s="1478"/>
      <c r="D7" s="1478"/>
      <c r="E7" s="1478"/>
      <c r="F7" s="1478"/>
      <c r="G7" s="1478"/>
      <c r="H7" s="1478"/>
      <c r="I7" s="1478"/>
      <c r="J7" s="1478"/>
      <c r="K7" s="1478"/>
      <c r="L7" s="1478"/>
      <c r="M7" s="1478"/>
      <c r="N7" s="1478"/>
      <c r="O7" s="1478"/>
      <c r="P7" s="1478"/>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9" t="s">
        <v>8</v>
      </c>
      <c r="B9" s="1480"/>
      <c r="C9" s="1013"/>
      <c r="D9" s="1459" t="s">
        <v>9</v>
      </c>
      <c r="E9" s="1460"/>
      <c r="F9" s="1461"/>
      <c r="G9" s="1013"/>
      <c r="H9" s="1459" t="s">
        <v>10</v>
      </c>
      <c r="I9" s="1460"/>
      <c r="J9" s="1461"/>
      <c r="K9" s="1013"/>
      <c r="L9" s="1459" t="s">
        <v>11</v>
      </c>
      <c r="M9" s="1460"/>
      <c r="N9" s="1461"/>
      <c r="O9" s="1013"/>
      <c r="P9" s="1013"/>
      <c r="Q9" s="1013"/>
      <c r="R9" s="1013"/>
      <c r="S9" s="1013"/>
      <c r="T9" s="1013"/>
      <c r="U9" s="1013"/>
      <c r="V9" s="1013"/>
      <c r="W9" s="1013"/>
      <c r="X9" s="1013"/>
      <c r="Y9" s="1013"/>
      <c r="Z9" s="1013"/>
    </row>
    <row r="10" spans="1:26" ht="50.1" customHeight="1">
      <c r="A10" s="146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7"/>
      <c r="C10" s="1013"/>
      <c r="D10" s="146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6"/>
      <c r="F10" s="1467"/>
      <c r="G10" s="1013"/>
      <c r="H10" s="1481"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82"/>
      <c r="J10" s="1483"/>
      <c r="K10" s="1013"/>
      <c r="L10" s="1484"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5"/>
      <c r="N10" s="1486"/>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9" t="s">
        <v>12</v>
      </c>
      <c r="B12" s="1461"/>
      <c r="C12" s="1013"/>
      <c r="D12" s="1459" t="s">
        <v>13</v>
      </c>
      <c r="E12" s="1460"/>
      <c r="F12" s="1461"/>
      <c r="G12" s="1013"/>
      <c r="H12" s="1459" t="s">
        <v>14</v>
      </c>
      <c r="I12" s="1460"/>
      <c r="J12" s="1461"/>
      <c r="K12" s="1013"/>
      <c r="L12" s="1459" t="s">
        <v>15</v>
      </c>
      <c r="M12" s="1460"/>
      <c r="N12" s="1461"/>
      <c r="O12" s="1013"/>
      <c r="P12" s="1013"/>
      <c r="Q12" s="1013"/>
      <c r="R12" s="1013"/>
      <c r="S12" s="1013"/>
      <c r="T12" s="1013"/>
      <c r="U12" s="1013"/>
      <c r="V12" s="1013"/>
      <c r="W12" s="1013"/>
      <c r="X12" s="1013"/>
      <c r="Y12" s="1013"/>
      <c r="Z12" s="1013"/>
    </row>
    <row r="13" spans="1:26" ht="50.1" customHeight="1">
      <c r="A13" s="1487">
        <f>IFERROR(H10/D10,0)</f>
        <v>5.5028039734175263E-2</v>
      </c>
      <c r="B13" s="1488"/>
      <c r="C13" s="1013"/>
      <c r="D13" s="1462"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63"/>
      <c r="F13" s="1464"/>
      <c r="G13" s="1013"/>
      <c r="H13" s="146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6"/>
      <c r="J13" s="1467"/>
      <c r="K13" s="1013"/>
      <c r="L13" s="1473">
        <f>COUNTA('Completed Projects Pending PW'!A3:A42)</f>
        <v>28</v>
      </c>
      <c r="M13" s="1474"/>
      <c r="N13" s="1475"/>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8" t="s">
        <v>16</v>
      </c>
      <c r="B15" s="1468"/>
      <c r="C15" s="1468"/>
      <c r="D15" s="1468"/>
      <c r="E15" s="1013"/>
      <c r="F15" s="1468" t="s">
        <v>17</v>
      </c>
      <c r="G15" s="1468"/>
      <c r="H15" s="1468"/>
      <c r="I15" s="1468"/>
      <c r="J15" s="1013"/>
      <c r="K15" s="1468" t="s">
        <v>18</v>
      </c>
      <c r="L15" s="1468"/>
      <c r="M15" s="1468"/>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143</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863982</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9875224.1500000004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8" t="s">
        <v>44</v>
      </c>
      <c r="B27" s="1468"/>
      <c r="C27" s="1468"/>
      <c r="D27" s="1468"/>
      <c r="F27" s="1469" t="s">
        <v>45</v>
      </c>
      <c r="G27" s="1469"/>
      <c r="H27" s="1469"/>
      <c r="I27" s="1469"/>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70" t="s">
        <v>65</v>
      </c>
      <c r="B39" s="1470"/>
      <c r="C39" s="1470"/>
      <c r="D39" s="1470"/>
      <c r="E39" s="1470"/>
      <c r="F39" s="1470"/>
      <c r="G39" s="1470"/>
      <c r="H39" s="1470"/>
      <c r="I39" s="1470"/>
      <c r="J39" s="1470"/>
      <c r="K39" s="1471"/>
      <c r="L39" s="1471"/>
      <c r="M39" s="1471"/>
      <c r="N39" s="147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72" t="s">
        <v>66</v>
      </c>
      <c r="B60" s="1472"/>
      <c r="C60" s="1472"/>
      <c r="D60" s="1472"/>
      <c r="E60" s="1472"/>
      <c r="F60" s="1472"/>
      <c r="G60" s="1472"/>
      <c r="H60" s="1472"/>
      <c r="I60" s="1472"/>
      <c r="J60" s="1472"/>
      <c r="K60" s="1472"/>
      <c r="L60" s="1472"/>
      <c r="M60" s="1472"/>
      <c r="N60" s="147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D1" activePane="topRight" state="frozen"/>
      <selection pane="topRight" activeCell="AC10" sqref="AC1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5">
        <v>21</v>
      </c>
      <c r="I2" s="372" t="s">
        <v>544</v>
      </c>
      <c r="J2" s="1066" t="s">
        <v>30</v>
      </c>
      <c r="K2" s="1496"/>
      <c r="L2" s="1425"/>
      <c r="M2" s="372" t="s">
        <v>110</v>
      </c>
      <c r="N2" s="997">
        <v>81882</v>
      </c>
      <c r="O2" s="372" t="s">
        <v>110</v>
      </c>
      <c r="P2" s="708" t="s">
        <v>35</v>
      </c>
      <c r="Q2" s="1497">
        <v>46146</v>
      </c>
      <c r="R2" s="703"/>
      <c r="S2" s="1497"/>
      <c r="T2" s="1497"/>
      <c r="U2" s="1497"/>
      <c r="V2" s="1498">
        <v>6481</v>
      </c>
      <c r="W2" s="1242"/>
      <c r="X2" s="1499">
        <f>SUM(V2-W2)</f>
        <v>6481</v>
      </c>
      <c r="Y2" s="1258">
        <f>IFERROR($W2/$V2, 0)</f>
        <v>0</v>
      </c>
      <c r="Z2" s="1497"/>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5">
        <v>46</v>
      </c>
      <c r="I3" s="372" t="s">
        <v>544</v>
      </c>
      <c r="J3" s="1066" t="s">
        <v>30</v>
      </c>
      <c r="K3" s="1496"/>
      <c r="L3" s="1425"/>
      <c r="M3" s="372" t="s">
        <v>110</v>
      </c>
      <c r="N3" s="997">
        <v>71754.5</v>
      </c>
      <c r="O3" s="372" t="s">
        <v>110</v>
      </c>
      <c r="P3" s="708" t="s">
        <v>32</v>
      </c>
      <c r="Q3" s="1497"/>
      <c r="R3" s="703"/>
      <c r="S3" s="1497"/>
      <c r="T3" s="1497"/>
      <c r="U3" s="1497"/>
      <c r="V3" s="1498">
        <v>5649</v>
      </c>
      <c r="W3" s="1242"/>
      <c r="X3" s="1499">
        <f>SUM(V3-W3)</f>
        <v>5649</v>
      </c>
      <c r="Y3" s="1258">
        <f>IFERROR($W3/$V3, 0)</f>
        <v>0</v>
      </c>
      <c r="Z3" s="1497"/>
      <c r="AA3" s="698">
        <v>0</v>
      </c>
      <c r="AB3" s="698">
        <v>0</v>
      </c>
      <c r="AC3" s="1063">
        <v>0</v>
      </c>
      <c r="AD3" s="1050" t="s">
        <v>547</v>
      </c>
      <c r="AE3" s="715"/>
    </row>
    <row r="4" spans="1:31" s="716" customFormat="1" ht="24.75" customHeight="1">
      <c r="A4" s="1423" t="s">
        <v>548</v>
      </c>
      <c r="B4" s="1270" t="s">
        <v>543</v>
      </c>
      <c r="C4" s="1426">
        <v>46199</v>
      </c>
      <c r="D4" s="1426"/>
      <c r="E4" s="1425"/>
      <c r="F4" s="1424"/>
      <c r="G4" s="1257"/>
      <c r="H4" s="1495">
        <v>94</v>
      </c>
      <c r="I4" s="372" t="s">
        <v>544</v>
      </c>
      <c r="J4" s="1066" t="s">
        <v>30</v>
      </c>
      <c r="K4" s="1496"/>
      <c r="L4" s="1425"/>
      <c r="M4" s="372" t="s">
        <v>110</v>
      </c>
      <c r="N4" s="997">
        <v>94021.5</v>
      </c>
      <c r="O4" s="372" t="s">
        <v>110</v>
      </c>
      <c r="P4" s="708" t="s">
        <v>32</v>
      </c>
      <c r="Q4" s="1497"/>
      <c r="R4" s="703"/>
      <c r="S4" s="1497"/>
      <c r="T4" s="1497"/>
      <c r="U4" s="1497"/>
      <c r="V4" s="1498">
        <v>7741</v>
      </c>
      <c r="W4" s="1242"/>
      <c r="X4" s="1499">
        <f>SUM(V4-W4)</f>
        <v>7741</v>
      </c>
      <c r="Y4" s="1258">
        <f>IFERROR($W4/$V4, 0)</f>
        <v>0</v>
      </c>
      <c r="Z4" s="1497"/>
      <c r="AA4" s="698">
        <v>0</v>
      </c>
      <c r="AB4" s="698">
        <v>0</v>
      </c>
      <c r="AC4" s="1063">
        <v>0</v>
      </c>
      <c r="AD4" s="1050" t="s">
        <v>549</v>
      </c>
      <c r="AE4" s="715"/>
    </row>
    <row r="5" spans="1:31" s="716" customFormat="1" ht="24.75" customHeight="1">
      <c r="A5" s="1423" t="s">
        <v>550</v>
      </c>
      <c r="B5" s="1270" t="s">
        <v>543</v>
      </c>
      <c r="C5" s="1426">
        <v>46199</v>
      </c>
      <c r="D5" s="1426"/>
      <c r="E5" s="1425"/>
      <c r="F5" s="1424"/>
      <c r="G5" s="1257"/>
      <c r="H5" s="1495">
        <v>65</v>
      </c>
      <c r="I5" s="372" t="s">
        <v>544</v>
      </c>
      <c r="J5" s="1066" t="s">
        <v>30</v>
      </c>
      <c r="K5" s="1496"/>
      <c r="L5" s="1425"/>
      <c r="M5" s="372" t="s">
        <v>110</v>
      </c>
      <c r="N5" s="997">
        <v>97544</v>
      </c>
      <c r="O5" s="372" t="s">
        <v>110</v>
      </c>
      <c r="P5" s="708" t="s">
        <v>32</v>
      </c>
      <c r="Q5" s="1497"/>
      <c r="R5" s="703"/>
      <c r="S5" s="1497"/>
      <c r="T5" s="1497"/>
      <c r="U5" s="1497"/>
      <c r="V5" s="1498">
        <v>7771</v>
      </c>
      <c r="W5" s="1242"/>
      <c r="X5" s="1499">
        <f>SUM(V5-W5)</f>
        <v>7771</v>
      </c>
      <c r="Y5" s="1258">
        <f>IFERROR($W5/$V5, 0)</f>
        <v>0</v>
      </c>
      <c r="Z5" s="1497"/>
      <c r="AA5" s="698">
        <v>0</v>
      </c>
      <c r="AB5" s="698">
        <v>0</v>
      </c>
      <c r="AC5" s="1063">
        <v>0</v>
      </c>
      <c r="AD5" s="1050" t="s">
        <v>549</v>
      </c>
      <c r="AE5" s="715"/>
    </row>
    <row r="6" spans="1:31" s="716" customFormat="1" ht="24.75" customHeight="1">
      <c r="A6" s="1423" t="s">
        <v>551</v>
      </c>
      <c r="B6" s="1270" t="s">
        <v>543</v>
      </c>
      <c r="C6" s="1426">
        <v>46199</v>
      </c>
      <c r="D6" s="1426"/>
      <c r="E6" s="1425"/>
      <c r="F6" s="1424"/>
      <c r="G6" s="1257"/>
      <c r="H6" s="1495">
        <v>31</v>
      </c>
      <c r="I6" s="372" t="s">
        <v>544</v>
      </c>
      <c r="J6" s="1066" t="s">
        <v>30</v>
      </c>
      <c r="K6" s="1496"/>
      <c r="L6" s="1425"/>
      <c r="M6" s="372" t="s">
        <v>110</v>
      </c>
      <c r="N6" s="997">
        <v>73945</v>
      </c>
      <c r="O6" s="372" t="s">
        <v>110</v>
      </c>
      <c r="P6" s="708" t="s">
        <v>32</v>
      </c>
      <c r="Q6" s="1497"/>
      <c r="R6" s="703"/>
      <c r="S6" s="1497"/>
      <c r="T6" s="1497"/>
      <c r="U6" s="1497"/>
      <c r="V6" s="1498">
        <v>5923</v>
      </c>
      <c r="W6" s="1242"/>
      <c r="X6" s="1499">
        <f>SUM(V6-W6)</f>
        <v>5923</v>
      </c>
      <c r="Y6" s="1258">
        <f>IFERROR($W6/$V6, 0)</f>
        <v>0</v>
      </c>
      <c r="Z6" s="1497"/>
      <c r="AA6" s="698">
        <v>0</v>
      </c>
      <c r="AB6" s="698">
        <v>0</v>
      </c>
      <c r="AC6" s="1063">
        <v>0</v>
      </c>
      <c r="AD6" s="1050" t="s">
        <v>549</v>
      </c>
      <c r="AE6" s="715"/>
    </row>
    <row r="7" spans="1:31" s="716" customFormat="1" ht="24.75" customHeight="1">
      <c r="A7" s="1423" t="s">
        <v>552</v>
      </c>
      <c r="B7" s="1270" t="s">
        <v>543</v>
      </c>
      <c r="C7" s="1426">
        <v>46199</v>
      </c>
      <c r="D7" s="1426"/>
      <c r="E7" s="1425"/>
      <c r="F7" s="1424"/>
      <c r="G7" s="1257"/>
      <c r="H7" s="1495">
        <v>93</v>
      </c>
      <c r="I7" s="372" t="s">
        <v>544</v>
      </c>
      <c r="J7" s="1066" t="s">
        <v>30</v>
      </c>
      <c r="K7" s="1496"/>
      <c r="L7" s="1425"/>
      <c r="M7" s="372" t="s">
        <v>110</v>
      </c>
      <c r="N7" s="997">
        <v>111096</v>
      </c>
      <c r="O7" s="372" t="s">
        <v>110</v>
      </c>
      <c r="P7" s="708" t="s">
        <v>32</v>
      </c>
      <c r="Q7" s="1497"/>
      <c r="R7" s="703"/>
      <c r="S7" s="1497"/>
      <c r="T7" s="1497"/>
      <c r="U7" s="1497"/>
      <c r="V7" s="1498">
        <v>9483</v>
      </c>
      <c r="W7" s="1242"/>
      <c r="X7" s="1499">
        <f>SUM(V7-W7)</f>
        <v>9483</v>
      </c>
      <c r="Y7" s="1258">
        <f>IFERROR($W7/$V7, 0)</f>
        <v>0</v>
      </c>
      <c r="Z7" s="1497"/>
      <c r="AA7" s="698">
        <v>0</v>
      </c>
      <c r="AB7" s="698">
        <v>0</v>
      </c>
      <c r="AC7" s="1063">
        <v>0</v>
      </c>
      <c r="AD7" s="1050" t="s">
        <v>549</v>
      </c>
      <c r="AE7" s="715"/>
    </row>
    <row r="8" spans="1:31" s="716" customFormat="1" ht="24.75" customHeight="1">
      <c r="A8" s="1423" t="s">
        <v>553</v>
      </c>
      <c r="B8" s="1270" t="s">
        <v>543</v>
      </c>
      <c r="C8" s="1426">
        <v>46199</v>
      </c>
      <c r="D8" s="1426"/>
      <c r="E8" s="1425"/>
      <c r="F8" s="1424"/>
      <c r="G8" s="1257"/>
      <c r="H8" s="1495">
        <v>73</v>
      </c>
      <c r="I8" s="372" t="s">
        <v>544</v>
      </c>
      <c r="J8" s="1066" t="s">
        <v>30</v>
      </c>
      <c r="K8" s="1496"/>
      <c r="L8" s="1425"/>
      <c r="M8" s="372" t="s">
        <v>110</v>
      </c>
      <c r="N8" s="997">
        <v>132347.5</v>
      </c>
      <c r="O8" s="372" t="s">
        <v>110</v>
      </c>
      <c r="P8" s="708" t="s">
        <v>32</v>
      </c>
      <c r="Q8" s="1497"/>
      <c r="R8" s="703"/>
      <c r="S8" s="1497"/>
      <c r="T8" s="1497"/>
      <c r="U8" s="1497"/>
      <c r="V8" s="1498">
        <v>11206</v>
      </c>
      <c r="W8" s="1242"/>
      <c r="X8" s="1499">
        <f>SUM(V8-W8)</f>
        <v>11206</v>
      </c>
      <c r="Y8" s="1258">
        <f>IFERROR($W8/$V8, 0)</f>
        <v>0</v>
      </c>
      <c r="Z8" s="1497"/>
      <c r="AA8" s="698">
        <v>0</v>
      </c>
      <c r="AB8" s="698">
        <v>0</v>
      </c>
      <c r="AC8" s="1063">
        <v>0</v>
      </c>
      <c r="AD8" s="1050" t="s">
        <v>549</v>
      </c>
      <c r="AE8" s="715"/>
    </row>
    <row r="9" spans="1:31" s="716" customFormat="1" ht="24.75" customHeight="1">
      <c r="A9" s="1423" t="s">
        <v>554</v>
      </c>
      <c r="B9" s="1270" t="s">
        <v>543</v>
      </c>
      <c r="C9" s="1426">
        <v>46199</v>
      </c>
      <c r="D9" s="1426"/>
      <c r="E9" s="1425"/>
      <c r="F9" s="1424"/>
      <c r="G9" s="1257"/>
      <c r="H9" s="1495">
        <v>79</v>
      </c>
      <c r="I9" s="372" t="s">
        <v>544</v>
      </c>
      <c r="J9" s="1066" t="s">
        <v>30</v>
      </c>
      <c r="K9" s="1496"/>
      <c r="L9" s="1425"/>
      <c r="M9" s="372" t="s">
        <v>110</v>
      </c>
      <c r="N9" s="997">
        <v>100208</v>
      </c>
      <c r="O9" s="372" t="s">
        <v>110</v>
      </c>
      <c r="P9" s="708" t="s">
        <v>32</v>
      </c>
      <c r="Q9" s="1497"/>
      <c r="R9" s="703"/>
      <c r="S9" s="1497"/>
      <c r="T9" s="1497"/>
      <c r="U9" s="1497"/>
      <c r="V9" s="1498">
        <v>8175</v>
      </c>
      <c r="W9" s="1242"/>
      <c r="X9" s="1499">
        <f>SUM(V9-W9)</f>
        <v>8175</v>
      </c>
      <c r="Y9" s="1258">
        <f>IFERROR($W9/$V9, 0)</f>
        <v>0</v>
      </c>
      <c r="Z9" s="1497"/>
      <c r="AA9" s="698">
        <v>0</v>
      </c>
      <c r="AB9" s="698">
        <v>0</v>
      </c>
      <c r="AC9" s="1063">
        <v>0</v>
      </c>
      <c r="AD9" s="1050" t="s">
        <v>549</v>
      </c>
      <c r="AE9" s="715"/>
    </row>
    <row r="10" spans="1:31" s="716" customFormat="1" ht="24.75" customHeight="1">
      <c r="A10" s="1423" t="s">
        <v>555</v>
      </c>
      <c r="B10" s="1270" t="s">
        <v>543</v>
      </c>
      <c r="C10" s="1426">
        <v>46199</v>
      </c>
      <c r="D10" s="1426"/>
      <c r="E10" s="1425"/>
      <c r="F10" s="1424"/>
      <c r="G10" s="1257"/>
      <c r="H10" s="1495">
        <v>110</v>
      </c>
      <c r="I10" s="372" t="s">
        <v>544</v>
      </c>
      <c r="J10" s="1066" t="s">
        <v>30</v>
      </c>
      <c r="K10" s="1496"/>
      <c r="L10" s="1425"/>
      <c r="M10" s="372" t="s">
        <v>110</v>
      </c>
      <c r="N10" s="997">
        <v>101920.5</v>
      </c>
      <c r="O10" s="372" t="s">
        <v>110</v>
      </c>
      <c r="P10" s="708" t="s">
        <v>32</v>
      </c>
      <c r="Q10" s="1497"/>
      <c r="R10" s="703"/>
      <c r="S10" s="1497"/>
      <c r="T10" s="1497"/>
      <c r="U10" s="1497"/>
      <c r="V10" s="1498">
        <v>8444</v>
      </c>
      <c r="W10" s="1242"/>
      <c r="X10" s="1499">
        <f>SUM(V10-W10)</f>
        <v>8444</v>
      </c>
      <c r="Y10" s="1258">
        <f>IFERROR($W10/$V10, 0)</f>
        <v>0</v>
      </c>
      <c r="Z10" s="1497"/>
      <c r="AA10" s="698">
        <v>0</v>
      </c>
      <c r="AB10" s="698">
        <v>0</v>
      </c>
      <c r="AC10" s="1063">
        <v>0</v>
      </c>
      <c r="AD10" s="1050" t="s">
        <v>549</v>
      </c>
      <c r="AE10" s="715"/>
    </row>
    <row r="11" spans="1:31" s="716" customFormat="1" ht="24.75" customHeight="1">
      <c r="A11" s="1423" t="s">
        <v>556</v>
      </c>
      <c r="B11" s="1270" t="s">
        <v>543</v>
      </c>
      <c r="C11" s="1426">
        <v>46199</v>
      </c>
      <c r="D11" s="1426"/>
      <c r="E11" s="1425"/>
      <c r="F11" s="1424"/>
      <c r="G11" s="1257"/>
      <c r="H11" s="1495">
        <v>91</v>
      </c>
      <c r="I11" s="372" t="s">
        <v>544</v>
      </c>
      <c r="J11" s="1066" t="s">
        <v>30</v>
      </c>
      <c r="K11" s="1496"/>
      <c r="L11" s="1425"/>
      <c r="M11" s="372" t="s">
        <v>110</v>
      </c>
      <c r="N11" s="997">
        <v>111633.5</v>
      </c>
      <c r="O11" s="372" t="s">
        <v>110</v>
      </c>
      <c r="P11" s="708" t="s">
        <v>32</v>
      </c>
      <c r="Q11" s="1497"/>
      <c r="R11" s="703"/>
      <c r="S11" s="1497"/>
      <c r="T11" s="1497"/>
      <c r="U11" s="1497"/>
      <c r="V11" s="1498">
        <v>9431</v>
      </c>
      <c r="W11" s="1242"/>
      <c r="X11" s="1499">
        <f>SUM(V11-W11)</f>
        <v>9431</v>
      </c>
      <c r="Y11" s="1258">
        <f>IFERROR($W11/$V11, 0)</f>
        <v>0</v>
      </c>
      <c r="Z11" s="1497"/>
      <c r="AA11" s="698">
        <v>0</v>
      </c>
      <c r="AB11" s="698">
        <v>0</v>
      </c>
      <c r="AC11" s="1063">
        <v>0</v>
      </c>
      <c r="AD11" s="1050" t="s">
        <v>549</v>
      </c>
      <c r="AE11" s="715"/>
    </row>
    <row r="12" spans="1:31" s="716" customFormat="1" ht="24.75" customHeight="1">
      <c r="A12" s="1423" t="s">
        <v>557</v>
      </c>
      <c r="B12" s="1270" t="s">
        <v>543</v>
      </c>
      <c r="C12" s="1426">
        <v>46199</v>
      </c>
      <c r="D12" s="1426"/>
      <c r="E12" s="1425"/>
      <c r="F12" s="1424"/>
      <c r="G12" s="1257"/>
      <c r="H12" s="1495">
        <v>76</v>
      </c>
      <c r="I12" s="372" t="s">
        <v>544</v>
      </c>
      <c r="J12" s="1066" t="s">
        <v>30</v>
      </c>
      <c r="K12" s="1496"/>
      <c r="L12" s="1425"/>
      <c r="M12" s="372" t="s">
        <v>110</v>
      </c>
      <c r="N12" s="997">
        <v>67567.5</v>
      </c>
      <c r="O12" s="372" t="s">
        <v>110</v>
      </c>
      <c r="P12" s="708" t="s">
        <v>32</v>
      </c>
      <c r="Q12" s="1497"/>
      <c r="R12" s="703"/>
      <c r="S12" s="1497"/>
      <c r="T12" s="1497"/>
      <c r="U12" s="1497"/>
      <c r="V12" s="1498">
        <v>5460</v>
      </c>
      <c r="W12" s="1242"/>
      <c r="X12" s="1499">
        <f>SUM(V12-W12)</f>
        <v>5460</v>
      </c>
      <c r="Y12" s="1258">
        <f>IFERROR($W12/$V12, 0)</f>
        <v>0</v>
      </c>
      <c r="Z12" s="1497"/>
      <c r="AA12" s="698">
        <v>0</v>
      </c>
      <c r="AB12" s="698">
        <v>0</v>
      </c>
      <c r="AC12" s="1063">
        <v>0</v>
      </c>
      <c r="AD12" s="1050" t="s">
        <v>549</v>
      </c>
      <c r="AE12" s="715"/>
    </row>
    <row r="13" spans="1:31" s="716" customFormat="1" ht="24.75" customHeight="1">
      <c r="A13" s="1423" t="s">
        <v>558</v>
      </c>
      <c r="B13" s="1270" t="s">
        <v>543</v>
      </c>
      <c r="C13" s="1426">
        <v>46199</v>
      </c>
      <c r="D13" s="1426"/>
      <c r="E13" s="1425"/>
      <c r="F13" s="1424"/>
      <c r="G13" s="1257"/>
      <c r="H13" s="1495">
        <v>51</v>
      </c>
      <c r="I13" s="372" t="s">
        <v>544</v>
      </c>
      <c r="J13" s="1066" t="s">
        <v>30</v>
      </c>
      <c r="K13" s="1496"/>
      <c r="L13" s="1425"/>
      <c r="M13" s="372" t="s">
        <v>110</v>
      </c>
      <c r="N13" s="997">
        <v>97514.75</v>
      </c>
      <c r="O13" s="372" t="s">
        <v>110</v>
      </c>
      <c r="P13" s="708" t="s">
        <v>32</v>
      </c>
      <c r="Q13" s="1497"/>
      <c r="R13" s="703"/>
      <c r="S13" s="1497"/>
      <c r="T13" s="1497"/>
      <c r="U13" s="1497"/>
      <c r="V13" s="1498">
        <v>7958</v>
      </c>
      <c r="W13" s="1242"/>
      <c r="X13" s="1499">
        <f>SUM(V13-W13)</f>
        <v>7958</v>
      </c>
      <c r="Y13" s="1258">
        <f>IFERROR($W13/$V13, 0)</f>
        <v>0</v>
      </c>
      <c r="Z13" s="1497"/>
      <c r="AA13" s="698">
        <v>0</v>
      </c>
      <c r="AB13" s="698">
        <v>0</v>
      </c>
      <c r="AC13" s="1063">
        <v>0</v>
      </c>
      <c r="AD13" s="1050" t="s">
        <v>549</v>
      </c>
      <c r="AE13" s="715"/>
    </row>
    <row r="14" spans="1:31" s="716" customFormat="1" ht="24.75" customHeight="1">
      <c r="A14" s="1423" t="s">
        <v>559</v>
      </c>
      <c r="B14" s="1270" t="s">
        <v>543</v>
      </c>
      <c r="C14" s="1426">
        <v>46199</v>
      </c>
      <c r="D14" s="1426"/>
      <c r="E14" s="1425"/>
      <c r="F14" s="1424"/>
      <c r="G14" s="1257"/>
      <c r="H14" s="1495">
        <v>63</v>
      </c>
      <c r="I14" s="372" t="s">
        <v>544</v>
      </c>
      <c r="J14" s="1066" t="s">
        <v>30</v>
      </c>
      <c r="K14" s="1496"/>
      <c r="L14" s="1425"/>
      <c r="M14" s="372" t="s">
        <v>110</v>
      </c>
      <c r="N14" s="997">
        <v>54827.5</v>
      </c>
      <c r="O14" s="372" t="s">
        <v>110</v>
      </c>
      <c r="P14" s="708" t="s">
        <v>32</v>
      </c>
      <c r="Q14" s="1497"/>
      <c r="R14" s="703"/>
      <c r="S14" s="1497"/>
      <c r="T14" s="1497"/>
      <c r="U14" s="1497"/>
      <c r="V14" s="1498">
        <v>4414</v>
      </c>
      <c r="W14" s="1242"/>
      <c r="X14" s="1499">
        <f>SUM(V14-W14)</f>
        <v>4414</v>
      </c>
      <c r="Y14" s="1258">
        <f>IFERROR($W14/$V14, 0)</f>
        <v>0</v>
      </c>
      <c r="Z14" s="1497"/>
      <c r="AA14" s="698">
        <v>0</v>
      </c>
      <c r="AB14" s="698">
        <v>0</v>
      </c>
      <c r="AC14" s="1063">
        <v>0</v>
      </c>
      <c r="AD14" s="1050" t="s">
        <v>549</v>
      </c>
      <c r="AE14" s="715"/>
    </row>
    <row r="15" spans="1:31" s="716" customFormat="1" ht="24.75" customHeight="1">
      <c r="A15" s="1423" t="s">
        <v>560</v>
      </c>
      <c r="B15" s="1270" t="s">
        <v>543</v>
      </c>
      <c r="C15" s="1426">
        <v>46199</v>
      </c>
      <c r="D15" s="1426"/>
      <c r="E15" s="1425"/>
      <c r="F15" s="1424"/>
      <c r="G15" s="1257"/>
      <c r="H15" s="1495">
        <v>42</v>
      </c>
      <c r="I15" s="372" t="s">
        <v>544</v>
      </c>
      <c r="J15" s="1066" t="s">
        <v>30</v>
      </c>
      <c r="K15" s="1496"/>
      <c r="L15" s="1425"/>
      <c r="M15" s="372" t="s">
        <v>110</v>
      </c>
      <c r="N15" s="997">
        <v>101724.5</v>
      </c>
      <c r="O15" s="372" t="s">
        <v>110</v>
      </c>
      <c r="P15" s="708" t="s">
        <v>32</v>
      </c>
      <c r="Q15" s="1497"/>
      <c r="R15" s="703"/>
      <c r="S15" s="1497"/>
      <c r="T15" s="1497"/>
      <c r="U15" s="1497"/>
      <c r="V15" s="1498">
        <v>7993</v>
      </c>
      <c r="W15" s="1242"/>
      <c r="X15" s="1499">
        <f>SUM(V15-W15)</f>
        <v>7993</v>
      </c>
      <c r="Y15" s="1258">
        <f>IFERROR($W15/$V15, 0)</f>
        <v>0</v>
      </c>
      <c r="Z15" s="1497"/>
      <c r="AA15" s="698">
        <v>0</v>
      </c>
      <c r="AB15" s="698">
        <v>0</v>
      </c>
      <c r="AC15" s="1063">
        <v>0</v>
      </c>
      <c r="AD15" s="1050" t="s">
        <v>549</v>
      </c>
      <c r="AE15" s="715"/>
    </row>
    <row r="16" spans="1:31" s="716" customFormat="1" ht="24.75" customHeight="1">
      <c r="A16" s="1423" t="s">
        <v>561</v>
      </c>
      <c r="B16" s="1270" t="s">
        <v>543</v>
      </c>
      <c r="C16" s="1426">
        <v>46199</v>
      </c>
      <c r="D16" s="1426"/>
      <c r="E16" s="1425"/>
      <c r="F16" s="1424"/>
      <c r="G16" s="1257"/>
      <c r="H16" s="1495">
        <v>67</v>
      </c>
      <c r="I16" s="372" t="s">
        <v>544</v>
      </c>
      <c r="J16" s="1066" t="s">
        <v>30</v>
      </c>
      <c r="K16" s="1496"/>
      <c r="L16" s="1425"/>
      <c r="M16" s="372" t="s">
        <v>110</v>
      </c>
      <c r="N16" s="997">
        <v>95128</v>
      </c>
      <c r="O16" s="372" t="s">
        <v>110</v>
      </c>
      <c r="P16" s="708" t="s">
        <v>32</v>
      </c>
      <c r="Q16" s="1497"/>
      <c r="R16" s="703"/>
      <c r="S16" s="1497"/>
      <c r="T16" s="1497"/>
      <c r="U16" s="1497"/>
      <c r="V16" s="1498">
        <v>7857</v>
      </c>
      <c r="W16" s="1242"/>
      <c r="X16" s="1499">
        <f>SUM(V16-W16)</f>
        <v>7857</v>
      </c>
      <c r="Y16" s="1258">
        <f>IFERROR($W16/$V16, 0)</f>
        <v>0</v>
      </c>
      <c r="Z16" s="1497"/>
      <c r="AA16" s="698">
        <v>0</v>
      </c>
      <c r="AB16" s="698">
        <v>0</v>
      </c>
      <c r="AC16" s="1063">
        <v>0</v>
      </c>
      <c r="AD16" s="1050" t="s">
        <v>549</v>
      </c>
      <c r="AE16" s="715"/>
    </row>
    <row r="17" spans="1:31" s="716" customFormat="1" ht="24.75" customHeight="1">
      <c r="A17" s="1423" t="s">
        <v>562</v>
      </c>
      <c r="B17" s="1270" t="s">
        <v>543</v>
      </c>
      <c r="C17" s="1426">
        <v>46199</v>
      </c>
      <c r="D17" s="1426"/>
      <c r="E17" s="1425"/>
      <c r="F17" s="1424"/>
      <c r="G17" s="1257"/>
      <c r="H17" s="1495">
        <v>91</v>
      </c>
      <c r="I17" s="372" t="s">
        <v>544</v>
      </c>
      <c r="J17" s="1066" t="s">
        <v>30</v>
      </c>
      <c r="K17" s="1496"/>
      <c r="L17" s="1425"/>
      <c r="M17" s="372" t="s">
        <v>110</v>
      </c>
      <c r="N17" s="997">
        <v>72668.5</v>
      </c>
      <c r="O17" s="372" t="s">
        <v>110</v>
      </c>
      <c r="P17" s="708" t="s">
        <v>32</v>
      </c>
      <c r="Q17" s="1497"/>
      <c r="R17" s="703"/>
      <c r="S17" s="1497"/>
      <c r="T17" s="1497"/>
      <c r="U17" s="1497"/>
      <c r="V17" s="1498">
        <v>5934</v>
      </c>
      <c r="W17" s="1242"/>
      <c r="X17" s="1499">
        <f>SUM(V17-W17)</f>
        <v>5934</v>
      </c>
      <c r="Y17" s="1258">
        <f>IFERROR($W17/$V17, 0)</f>
        <v>0</v>
      </c>
      <c r="Z17" s="1497"/>
      <c r="AA17" s="698">
        <v>0</v>
      </c>
      <c r="AB17" s="698">
        <v>0</v>
      </c>
      <c r="AC17" s="1063">
        <v>0</v>
      </c>
      <c r="AD17" s="1050" t="s">
        <v>549</v>
      </c>
      <c r="AE17" s="715"/>
    </row>
    <row r="18" spans="1:31" s="716" customFormat="1" ht="24.75" customHeight="1">
      <c r="A18" s="1423" t="s">
        <v>563</v>
      </c>
      <c r="B18" s="1270" t="s">
        <v>543</v>
      </c>
      <c r="C18" s="1426">
        <v>46227</v>
      </c>
      <c r="D18" s="1426"/>
      <c r="E18" s="1425"/>
      <c r="F18" s="1424"/>
      <c r="G18" s="1257"/>
      <c r="H18" s="1495">
        <v>88</v>
      </c>
      <c r="I18" s="372" t="s">
        <v>544</v>
      </c>
      <c r="J18" s="1066" t="s">
        <v>30</v>
      </c>
      <c r="K18" s="1496"/>
      <c r="L18" s="1425"/>
      <c r="M18" s="372" t="s">
        <v>110</v>
      </c>
      <c r="N18" s="997">
        <v>96607</v>
      </c>
      <c r="O18" s="372" t="s">
        <v>110</v>
      </c>
      <c r="P18" s="708" t="s">
        <v>32</v>
      </c>
      <c r="Q18" s="1497"/>
      <c r="R18" s="703"/>
      <c r="S18" s="1497"/>
      <c r="T18" s="1497"/>
      <c r="U18" s="1497"/>
      <c r="V18" s="1498">
        <v>7623</v>
      </c>
      <c r="W18" s="1242"/>
      <c r="X18" s="1499">
        <f>SUM(V18-W18)</f>
        <v>7623</v>
      </c>
      <c r="Y18" s="1258">
        <f>IFERROR($W18/$V18, 0)</f>
        <v>0</v>
      </c>
      <c r="Z18" s="1497"/>
      <c r="AA18" s="698">
        <v>0</v>
      </c>
      <c r="AB18" s="698">
        <v>0</v>
      </c>
      <c r="AC18" s="1063">
        <v>0</v>
      </c>
      <c r="AD18" s="1050" t="s">
        <v>549</v>
      </c>
      <c r="AE18" s="715"/>
    </row>
    <row r="19" spans="1:31" s="716" customFormat="1" ht="24.75" customHeight="1">
      <c r="A19" s="1423" t="s">
        <v>564</v>
      </c>
      <c r="B19" s="1270" t="s">
        <v>543</v>
      </c>
      <c r="C19" s="1426">
        <v>46227</v>
      </c>
      <c r="D19" s="1426"/>
      <c r="E19" s="1425"/>
      <c r="F19" s="1424"/>
      <c r="G19" s="1257"/>
      <c r="H19" s="1495">
        <v>75</v>
      </c>
      <c r="I19" s="372" t="s">
        <v>544</v>
      </c>
      <c r="J19" s="1066" t="s">
        <v>30</v>
      </c>
      <c r="K19" s="1496"/>
      <c r="L19" s="1425"/>
      <c r="M19" s="372" t="s">
        <v>110</v>
      </c>
      <c r="N19" s="997">
        <v>95477</v>
      </c>
      <c r="O19" s="372" t="s">
        <v>110</v>
      </c>
      <c r="P19" s="708" t="s">
        <v>32</v>
      </c>
      <c r="Q19" s="1497"/>
      <c r="R19" s="703"/>
      <c r="S19" s="1497"/>
      <c r="T19" s="1497"/>
      <c r="U19" s="1497"/>
      <c r="V19" s="1498">
        <v>7966</v>
      </c>
      <c r="W19" s="1242"/>
      <c r="X19" s="1499">
        <f>SUM(V19-W19)</f>
        <v>7966</v>
      </c>
      <c r="Y19" s="1258">
        <f>IFERROR($W19/$V19, 0)</f>
        <v>0</v>
      </c>
      <c r="Z19" s="1497"/>
      <c r="AA19" s="698">
        <v>0</v>
      </c>
      <c r="AB19" s="698">
        <v>0</v>
      </c>
      <c r="AC19" s="1063">
        <v>0</v>
      </c>
      <c r="AD19" s="1050" t="s">
        <v>549</v>
      </c>
      <c r="AE19" s="715"/>
    </row>
    <row r="20" spans="1:31" s="716" customFormat="1" ht="24.75" customHeight="1">
      <c r="A20" s="1423" t="s">
        <v>565</v>
      </c>
      <c r="B20" s="1270" t="s">
        <v>543</v>
      </c>
      <c r="C20" s="1426">
        <v>46227</v>
      </c>
      <c r="D20" s="1426"/>
      <c r="E20" s="1425"/>
      <c r="F20" s="1424"/>
      <c r="G20" s="1257"/>
      <c r="H20" s="1495">
        <v>97</v>
      </c>
      <c r="I20" s="372" t="s">
        <v>544</v>
      </c>
      <c r="J20" s="1066" t="s">
        <v>30</v>
      </c>
      <c r="K20" s="1496"/>
      <c r="L20" s="1425"/>
      <c r="M20" s="372" t="s">
        <v>110</v>
      </c>
      <c r="N20" s="997">
        <v>94688.5</v>
      </c>
      <c r="O20" s="372" t="s">
        <v>110</v>
      </c>
      <c r="P20" s="708" t="s">
        <v>32</v>
      </c>
      <c r="Q20" s="1497"/>
      <c r="R20" s="703"/>
      <c r="S20" s="1497"/>
      <c r="T20" s="1497"/>
      <c r="U20" s="1497"/>
      <c r="V20" s="1498">
        <v>7856</v>
      </c>
      <c r="W20" s="1242"/>
      <c r="X20" s="1499">
        <f>SUM(V20-W20)</f>
        <v>7856</v>
      </c>
      <c r="Y20" s="1258">
        <f>IFERROR($W20/$V20, 0)</f>
        <v>0</v>
      </c>
      <c r="Z20" s="1497"/>
      <c r="AA20" s="698">
        <v>0</v>
      </c>
      <c r="AB20" s="698">
        <v>0</v>
      </c>
      <c r="AC20" s="1063">
        <v>0</v>
      </c>
      <c r="AD20" s="1050" t="s">
        <v>549</v>
      </c>
      <c r="AE20" s="715"/>
    </row>
    <row r="21" spans="1:31" s="716" customFormat="1" ht="24.75" customHeight="1">
      <c r="A21" s="1423" t="s">
        <v>566</v>
      </c>
      <c r="B21" s="1270" t="s">
        <v>543</v>
      </c>
      <c r="C21" s="1426">
        <v>46227</v>
      </c>
      <c r="D21" s="1426"/>
      <c r="E21" s="1425"/>
      <c r="F21" s="1424"/>
      <c r="G21" s="1257"/>
      <c r="H21" s="1495">
        <v>65</v>
      </c>
      <c r="I21" s="372" t="s">
        <v>544</v>
      </c>
      <c r="J21" s="1066" t="s">
        <v>30</v>
      </c>
      <c r="K21" s="1496"/>
      <c r="L21" s="1425"/>
      <c r="M21" s="372" t="s">
        <v>110</v>
      </c>
      <c r="N21" s="997">
        <v>97700</v>
      </c>
      <c r="O21" s="372" t="s">
        <v>110</v>
      </c>
      <c r="P21" s="708" t="s">
        <v>32</v>
      </c>
      <c r="Q21" s="1497"/>
      <c r="R21" s="703"/>
      <c r="S21" s="1497"/>
      <c r="T21" s="1497"/>
      <c r="U21" s="1497"/>
      <c r="V21" s="1498">
        <v>8047</v>
      </c>
      <c r="W21" s="1242"/>
      <c r="X21" s="1499">
        <f>SUM(V21-W21)</f>
        <v>8047</v>
      </c>
      <c r="Y21" s="1258">
        <f>IFERROR($W21/$V21, 0)</f>
        <v>0</v>
      </c>
      <c r="Z21" s="1497"/>
      <c r="AA21" s="698">
        <v>0</v>
      </c>
      <c r="AB21" s="698">
        <v>0</v>
      </c>
      <c r="AC21" s="1063">
        <v>0</v>
      </c>
      <c r="AD21" s="1050" t="s">
        <v>549</v>
      </c>
      <c r="AE21" s="715"/>
    </row>
    <row r="22" spans="1:31" s="716" customFormat="1" ht="24.75" customHeight="1">
      <c r="A22" s="1423" t="s">
        <v>567</v>
      </c>
      <c r="B22" s="1270" t="s">
        <v>543</v>
      </c>
      <c r="C22" s="1426">
        <v>46227</v>
      </c>
      <c r="D22" s="1426"/>
      <c r="E22" s="1425"/>
      <c r="F22" s="1424"/>
      <c r="G22" s="1257"/>
      <c r="H22" s="1495">
        <v>51</v>
      </c>
      <c r="I22" s="372" t="s">
        <v>544</v>
      </c>
      <c r="J22" s="1066" t="s">
        <v>30</v>
      </c>
      <c r="K22" s="1496"/>
      <c r="L22" s="1425"/>
      <c r="M22" s="372" t="s">
        <v>110</v>
      </c>
      <c r="N22" s="997">
        <v>91700</v>
      </c>
      <c r="O22" s="372" t="s">
        <v>110</v>
      </c>
      <c r="P22" s="708" t="s">
        <v>32</v>
      </c>
      <c r="Q22" s="1497"/>
      <c r="R22" s="703"/>
      <c r="S22" s="1497"/>
      <c r="T22" s="1497"/>
      <c r="U22" s="1497"/>
      <c r="V22" s="1498">
        <v>7529</v>
      </c>
      <c r="W22" s="1242"/>
      <c r="X22" s="1499">
        <f>SUM(V22-W22)</f>
        <v>7529</v>
      </c>
      <c r="Y22" s="1258">
        <f>IFERROR($W22/$V22, 0)</f>
        <v>0</v>
      </c>
      <c r="Z22" s="1497"/>
      <c r="AA22" s="698">
        <v>0</v>
      </c>
      <c r="AB22" s="698">
        <v>0</v>
      </c>
      <c r="AC22" s="1063">
        <v>0</v>
      </c>
      <c r="AD22" s="1050" t="s">
        <v>549</v>
      </c>
      <c r="AE22" s="715"/>
    </row>
    <row r="23" spans="1:31" s="716" customFormat="1" ht="24.75" customHeight="1">
      <c r="A23" s="1423" t="s">
        <v>568</v>
      </c>
      <c r="B23" s="1270" t="s">
        <v>543</v>
      </c>
      <c r="C23" s="1426">
        <v>46227</v>
      </c>
      <c r="D23" s="1426"/>
      <c r="E23" s="1425"/>
      <c r="F23" s="1424"/>
      <c r="G23" s="1257"/>
      <c r="H23" s="1495">
        <v>67</v>
      </c>
      <c r="I23" s="372" t="s">
        <v>544</v>
      </c>
      <c r="J23" s="1066" t="s">
        <v>30</v>
      </c>
      <c r="K23" s="1496"/>
      <c r="L23" s="1425"/>
      <c r="M23" s="372" t="s">
        <v>110</v>
      </c>
      <c r="N23" s="997">
        <v>100866</v>
      </c>
      <c r="O23" s="372" t="s">
        <v>110</v>
      </c>
      <c r="P23" s="708" t="s">
        <v>32</v>
      </c>
      <c r="Q23" s="1497"/>
      <c r="R23" s="703"/>
      <c r="S23" s="1497"/>
      <c r="T23" s="1497"/>
      <c r="U23" s="1497"/>
      <c r="V23" s="1498">
        <v>9021</v>
      </c>
      <c r="W23" s="1242"/>
      <c r="X23" s="1499">
        <f>SUM(V23-W23)</f>
        <v>9021</v>
      </c>
      <c r="Y23" s="1258">
        <f>IFERROR($W23/$V23, 0)</f>
        <v>0</v>
      </c>
      <c r="Z23" s="1497"/>
      <c r="AA23" s="698">
        <v>0</v>
      </c>
      <c r="AB23" s="698">
        <v>0</v>
      </c>
      <c r="AC23" s="1063">
        <v>0</v>
      </c>
      <c r="AD23" s="1050" t="s">
        <v>549</v>
      </c>
      <c r="AE23" s="715"/>
    </row>
    <row r="24" spans="1:31" s="716" customFormat="1" ht="24.75" customHeight="1">
      <c r="A24" s="1423" t="s">
        <v>569</v>
      </c>
      <c r="B24" s="1270" t="s">
        <v>543</v>
      </c>
      <c r="C24" s="1426">
        <v>46227</v>
      </c>
      <c r="D24" s="1426"/>
      <c r="E24" s="1425"/>
      <c r="F24" s="1424"/>
      <c r="G24" s="1257"/>
      <c r="H24" s="1495">
        <v>93</v>
      </c>
      <c r="I24" s="372" t="s">
        <v>544</v>
      </c>
      <c r="J24" s="1066" t="s">
        <v>30</v>
      </c>
      <c r="K24" s="1496"/>
      <c r="L24" s="1425"/>
      <c r="M24" s="372" t="s">
        <v>110</v>
      </c>
      <c r="N24" s="997">
        <v>104934</v>
      </c>
      <c r="O24" s="372" t="s">
        <v>110</v>
      </c>
      <c r="P24" s="708" t="s">
        <v>32</v>
      </c>
      <c r="Q24" s="1497"/>
      <c r="R24" s="703"/>
      <c r="S24" s="1497"/>
      <c r="T24" s="1497"/>
      <c r="U24" s="1497"/>
      <c r="V24" s="1498">
        <v>8701</v>
      </c>
      <c r="W24" s="1242"/>
      <c r="X24" s="1499">
        <f>SUM(V24-W24)</f>
        <v>8701</v>
      </c>
      <c r="Y24" s="1258">
        <f>IFERROR($W24/$V24, 0)</f>
        <v>0</v>
      </c>
      <c r="Z24" s="1497"/>
      <c r="AA24" s="698">
        <v>0</v>
      </c>
      <c r="AB24" s="698">
        <v>0</v>
      </c>
      <c r="AC24" s="1063">
        <v>0</v>
      </c>
      <c r="AD24" s="1050" t="s">
        <v>549</v>
      </c>
      <c r="AE24" s="715"/>
    </row>
    <row r="25" spans="1:31" s="716" customFormat="1" ht="24.75" customHeight="1">
      <c r="A25" s="1423" t="s">
        <v>570</v>
      </c>
      <c r="B25" s="1270" t="s">
        <v>543</v>
      </c>
      <c r="C25" s="1426">
        <v>46227</v>
      </c>
      <c r="D25" s="1426"/>
      <c r="E25" s="1425"/>
      <c r="F25" s="1424"/>
      <c r="G25" s="1257"/>
      <c r="H25" s="1495">
        <v>28</v>
      </c>
      <c r="I25" s="372" t="s">
        <v>544</v>
      </c>
      <c r="J25" s="1066" t="s">
        <v>30</v>
      </c>
      <c r="K25" s="1496"/>
      <c r="L25" s="1425"/>
      <c r="M25" s="372" t="s">
        <v>110</v>
      </c>
      <c r="N25" s="997">
        <v>73691.5</v>
      </c>
      <c r="O25" s="372" t="s">
        <v>110</v>
      </c>
      <c r="P25" s="708" t="s">
        <v>32</v>
      </c>
      <c r="Q25" s="1497"/>
      <c r="R25" s="703"/>
      <c r="S25" s="1497"/>
      <c r="T25" s="1497"/>
      <c r="U25" s="1497"/>
      <c r="V25" s="1498">
        <v>6042</v>
      </c>
      <c r="W25" s="1242"/>
      <c r="X25" s="1499">
        <f>SUM(V25-W25)</f>
        <v>6042</v>
      </c>
      <c r="Y25" s="1258">
        <f>IFERROR($W25/$V25, 0)</f>
        <v>0</v>
      </c>
      <c r="Z25" s="1497"/>
      <c r="AA25" s="698">
        <v>0</v>
      </c>
      <c r="AB25" s="698">
        <v>0</v>
      </c>
      <c r="AC25" s="1063">
        <v>0</v>
      </c>
      <c r="AD25" s="1050" t="s">
        <v>549</v>
      </c>
      <c r="AE25" s="715"/>
    </row>
    <row r="26" spans="1:31" s="716" customFormat="1" ht="24.75" customHeight="1">
      <c r="A26" s="1423" t="s">
        <v>571</v>
      </c>
      <c r="B26" s="1270" t="s">
        <v>543</v>
      </c>
      <c r="C26" s="1426">
        <v>46227</v>
      </c>
      <c r="D26" s="1426"/>
      <c r="E26" s="1425"/>
      <c r="F26" s="1424"/>
      <c r="G26" s="1257"/>
      <c r="H26" s="1495">
        <v>70</v>
      </c>
      <c r="I26" s="372" t="s">
        <v>544</v>
      </c>
      <c r="J26" s="1066" t="s">
        <v>30</v>
      </c>
      <c r="K26" s="1496"/>
      <c r="L26" s="1425"/>
      <c r="M26" s="372" t="s">
        <v>110</v>
      </c>
      <c r="N26" s="997">
        <v>99590</v>
      </c>
      <c r="O26" s="372" t="s">
        <v>110</v>
      </c>
      <c r="P26" s="708" t="s">
        <v>32</v>
      </c>
      <c r="Q26" s="1497"/>
      <c r="R26" s="703"/>
      <c r="S26" s="1497"/>
      <c r="T26" s="1497"/>
      <c r="U26" s="1497"/>
      <c r="V26" s="1498">
        <v>8201</v>
      </c>
      <c r="W26" s="1242"/>
      <c r="X26" s="1499">
        <f>SUM(V26-W26)</f>
        <v>8201</v>
      </c>
      <c r="Y26" s="1258">
        <f>IFERROR($W26/$V26, 0)</f>
        <v>0</v>
      </c>
      <c r="Z26" s="1497"/>
      <c r="AA26" s="698">
        <v>0</v>
      </c>
      <c r="AB26" s="698">
        <v>0</v>
      </c>
      <c r="AC26" s="1063">
        <v>0</v>
      </c>
      <c r="AD26" s="1050" t="s">
        <v>549</v>
      </c>
      <c r="AE26" s="715"/>
    </row>
    <row r="27" spans="1:31" s="716" customFormat="1" ht="24.75" customHeight="1">
      <c r="A27" s="1423" t="s">
        <v>572</v>
      </c>
      <c r="B27" s="1270" t="s">
        <v>543</v>
      </c>
      <c r="C27" s="1426">
        <v>46227</v>
      </c>
      <c r="D27" s="1426"/>
      <c r="E27" s="1425"/>
      <c r="F27" s="1424"/>
      <c r="G27" s="1257"/>
      <c r="H27" s="1495">
        <v>86</v>
      </c>
      <c r="I27" s="372" t="s">
        <v>544</v>
      </c>
      <c r="J27" s="1066" t="s">
        <v>30</v>
      </c>
      <c r="K27" s="1496"/>
      <c r="L27" s="1425"/>
      <c r="M27" s="372" t="s">
        <v>110</v>
      </c>
      <c r="N27" s="997">
        <v>97386.5</v>
      </c>
      <c r="O27" s="372" t="s">
        <v>110</v>
      </c>
      <c r="P27" s="708" t="s">
        <v>32</v>
      </c>
      <c r="Q27" s="1497"/>
      <c r="R27" s="703"/>
      <c r="S27" s="1497"/>
      <c r="T27" s="1497"/>
      <c r="U27" s="1497"/>
      <c r="V27" s="1498">
        <v>7996</v>
      </c>
      <c r="W27" s="1242"/>
      <c r="X27" s="1499">
        <f>SUM(V27-W27)</f>
        <v>7996</v>
      </c>
      <c r="Y27" s="1258">
        <f>IFERROR($W27/$V27, 0)</f>
        <v>0</v>
      </c>
      <c r="Z27" s="1497"/>
      <c r="AA27" s="698">
        <v>0</v>
      </c>
      <c r="AB27" s="698">
        <v>0</v>
      </c>
      <c r="AC27" s="1063">
        <v>0</v>
      </c>
      <c r="AD27" s="1050" t="s">
        <v>549</v>
      </c>
      <c r="AE27" s="715"/>
    </row>
    <row r="28" spans="1:31" s="716" customFormat="1" ht="24.75" customHeight="1">
      <c r="A28" s="1423" t="s">
        <v>573</v>
      </c>
      <c r="B28" s="1270" t="s">
        <v>543</v>
      </c>
      <c r="C28" s="1426">
        <v>46199</v>
      </c>
      <c r="D28" s="1426"/>
      <c r="E28" s="1425"/>
      <c r="F28" s="1424"/>
      <c r="G28" s="1257"/>
      <c r="H28" s="1495">
        <v>40</v>
      </c>
      <c r="I28" s="372" t="s">
        <v>544</v>
      </c>
      <c r="J28" s="1066" t="s">
        <v>30</v>
      </c>
      <c r="K28" s="1496"/>
      <c r="L28" s="1425"/>
      <c r="M28" s="372" t="s">
        <v>110</v>
      </c>
      <c r="N28" s="997">
        <v>91774</v>
      </c>
      <c r="O28" s="372" t="s">
        <v>110</v>
      </c>
      <c r="P28" s="708" t="s">
        <v>32</v>
      </c>
      <c r="Q28" s="1497"/>
      <c r="R28" s="703"/>
      <c r="S28" s="1497"/>
      <c r="T28" s="1497"/>
      <c r="U28" s="1497"/>
      <c r="V28" s="1498">
        <v>7530</v>
      </c>
      <c r="W28" s="1242"/>
      <c r="X28" s="1499">
        <f>SUM(V28-W28)</f>
        <v>7530</v>
      </c>
      <c r="Y28" s="1258">
        <f>IFERROR($W28/$V28, 0)</f>
        <v>0</v>
      </c>
      <c r="Z28" s="1497"/>
      <c r="AA28" s="698">
        <v>0</v>
      </c>
      <c r="AB28" s="698">
        <v>0</v>
      </c>
      <c r="AC28" s="1063">
        <v>0</v>
      </c>
      <c r="AD28" s="1050" t="s">
        <v>549</v>
      </c>
      <c r="AE28" s="715"/>
    </row>
    <row r="29" spans="1:31" s="716" customFormat="1" ht="24.75" customHeight="1">
      <c r="A29" s="1423" t="s">
        <v>574</v>
      </c>
      <c r="B29" s="1270" t="s">
        <v>543</v>
      </c>
      <c r="C29" s="1426">
        <v>46199</v>
      </c>
      <c r="D29" s="1426"/>
      <c r="E29" s="1425"/>
      <c r="F29" s="1424"/>
      <c r="G29" s="1257"/>
      <c r="H29" s="1495">
        <v>88</v>
      </c>
      <c r="I29" s="372" t="s">
        <v>544</v>
      </c>
      <c r="J29" s="1066" t="s">
        <v>30</v>
      </c>
      <c r="K29" s="1496"/>
      <c r="L29" s="1425"/>
      <c r="M29" s="372" t="s">
        <v>110</v>
      </c>
      <c r="N29" s="997">
        <v>81059.5</v>
      </c>
      <c r="O29" s="372" t="s">
        <v>110</v>
      </c>
      <c r="P29" s="708" t="s">
        <v>32</v>
      </c>
      <c r="Q29" s="1497"/>
      <c r="R29" s="703"/>
      <c r="S29" s="1497"/>
      <c r="T29" s="1497"/>
      <c r="U29" s="1497"/>
      <c r="V29" s="1498">
        <v>6647</v>
      </c>
      <c r="W29" s="1242"/>
      <c r="X29" s="1499">
        <f>SUM(V29-W29)</f>
        <v>6647</v>
      </c>
      <c r="Y29" s="1258">
        <f>IFERROR($W29/$V29, 0)</f>
        <v>0</v>
      </c>
      <c r="Z29" s="1497"/>
      <c r="AA29" s="698">
        <v>0</v>
      </c>
      <c r="AB29" s="698">
        <v>0</v>
      </c>
      <c r="AC29" s="1063">
        <v>0</v>
      </c>
      <c r="AD29" s="1050" t="s">
        <v>549</v>
      </c>
      <c r="AE29" s="715"/>
    </row>
    <row r="30" spans="1:31" s="716" customFormat="1" ht="24.75" customHeight="1">
      <c r="A30" s="1423" t="s">
        <v>575</v>
      </c>
      <c r="B30" s="1270" t="s">
        <v>543</v>
      </c>
      <c r="C30" s="1426">
        <v>46199</v>
      </c>
      <c r="D30" s="1426"/>
      <c r="E30" s="1425"/>
      <c r="F30" s="1424"/>
      <c r="G30" s="1257"/>
      <c r="H30" s="1495">
        <v>88</v>
      </c>
      <c r="I30" s="372" t="s">
        <v>544</v>
      </c>
      <c r="J30" s="1066" t="s">
        <v>30</v>
      </c>
      <c r="K30" s="1496"/>
      <c r="L30" s="1425"/>
      <c r="M30" s="372" t="s">
        <v>110</v>
      </c>
      <c r="N30" s="997">
        <v>106600</v>
      </c>
      <c r="O30" s="372" t="s">
        <v>110</v>
      </c>
      <c r="P30" s="708" t="s">
        <v>32</v>
      </c>
      <c r="Q30" s="1497"/>
      <c r="R30" s="703"/>
      <c r="S30" s="1497"/>
      <c r="T30" s="1497"/>
      <c r="U30" s="1497"/>
      <c r="V30" s="1498">
        <v>8787</v>
      </c>
      <c r="W30" s="1242"/>
      <c r="X30" s="1499">
        <f>SUM(V30-W30)</f>
        <v>8787</v>
      </c>
      <c r="Y30" s="1258">
        <f>IFERROR($W30/$V30, 0)</f>
        <v>0</v>
      </c>
      <c r="Z30" s="1497"/>
      <c r="AA30" s="698">
        <v>0</v>
      </c>
      <c r="AB30" s="698">
        <v>0</v>
      </c>
      <c r="AC30" s="1063">
        <v>0</v>
      </c>
      <c r="AD30" s="1050" t="s">
        <v>549</v>
      </c>
      <c r="AE30" s="715"/>
    </row>
    <row r="31" spans="1:31" s="716" customFormat="1" ht="24.75" customHeight="1">
      <c r="A31" s="1423" t="s">
        <v>576</v>
      </c>
      <c r="B31" s="1270" t="s">
        <v>543</v>
      </c>
      <c r="C31" s="1426">
        <v>46199</v>
      </c>
      <c r="D31" s="1426"/>
      <c r="E31" s="1425"/>
      <c r="F31" s="1424"/>
      <c r="G31" s="1257"/>
      <c r="H31" s="1495">
        <v>0</v>
      </c>
      <c r="I31" s="372" t="s">
        <v>544</v>
      </c>
      <c r="J31" s="1066" t="s">
        <v>30</v>
      </c>
      <c r="K31" s="1496"/>
      <c r="L31" s="1425"/>
      <c r="M31" s="372" t="s">
        <v>110</v>
      </c>
      <c r="N31" s="997">
        <v>65477.3</v>
      </c>
      <c r="O31" s="372" t="s">
        <v>110</v>
      </c>
      <c r="P31" s="708" t="s">
        <v>32</v>
      </c>
      <c r="Q31" s="1497"/>
      <c r="R31" s="703"/>
      <c r="S31" s="1497"/>
      <c r="T31" s="1497"/>
      <c r="U31" s="1497"/>
      <c r="V31" s="1498">
        <v>5318</v>
      </c>
      <c r="W31" s="1242"/>
      <c r="X31" s="1499">
        <f>SUM(V31-W31)</f>
        <v>5318</v>
      </c>
      <c r="Y31" s="1258">
        <f>IFERROR($W31/$V31, 0)</f>
        <v>0</v>
      </c>
      <c r="Z31" s="1497"/>
      <c r="AA31" s="698">
        <v>0</v>
      </c>
      <c r="AB31" s="698">
        <v>0</v>
      </c>
      <c r="AC31" s="1063">
        <v>0</v>
      </c>
      <c r="AD31" s="1050" t="s">
        <v>549</v>
      </c>
      <c r="AE31" s="715"/>
    </row>
    <row r="32" spans="1:31" s="716" customFormat="1" ht="24.75" customHeight="1">
      <c r="A32" s="1451" t="s">
        <v>577</v>
      </c>
      <c r="B32" s="1270" t="s">
        <v>28</v>
      </c>
      <c r="C32" s="1271">
        <v>46080</v>
      </c>
      <c r="D32" s="366" t="s">
        <v>465</v>
      </c>
      <c r="E32" s="1272">
        <v>46018</v>
      </c>
      <c r="F32" s="366" t="s">
        <v>59</v>
      </c>
      <c r="G32" s="1257" t="s">
        <v>578</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8"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594</v>
      </c>
    </row>
    <row r="40" spans="1:115" ht="24.75" customHeight="1">
      <c r="A40" s="1210"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8"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600</v>
      </c>
      <c r="AF41" s="725"/>
    </row>
    <row r="42" spans="1:115" ht="24.75" customHeight="1">
      <c r="A42" s="1130" t="s">
        <v>601</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603</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604</v>
      </c>
      <c r="B46" s="377" t="s">
        <v>34</v>
      </c>
      <c r="C46" s="1426">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351" t="s">
        <v>607</v>
      </c>
      <c r="B47" s="377" t="s">
        <v>34</v>
      </c>
      <c r="C47" s="1426">
        <v>46172</v>
      </c>
      <c r="D47" s="1257" t="s">
        <v>54</v>
      </c>
      <c r="E47" s="360">
        <v>46139</v>
      </c>
      <c r="F47" s="358" t="s">
        <v>53</v>
      </c>
      <c r="G47" s="691" t="s">
        <v>608</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609</v>
      </c>
      <c r="AE47" s="726"/>
      <c r="AF47" s="725"/>
    </row>
    <row r="48" spans="1:115" ht="24.75" customHeight="1">
      <c r="A48" s="730" t="s">
        <v>610</v>
      </c>
      <c r="B48" s="377" t="s">
        <v>34</v>
      </c>
      <c r="C48" s="1426">
        <v>46172</v>
      </c>
      <c r="D48" s="690" t="s">
        <v>52</v>
      </c>
      <c r="E48" s="690">
        <v>46114</v>
      </c>
      <c r="F48" s="690" t="s">
        <v>53</v>
      </c>
      <c r="G48" s="691" t="s">
        <v>611</v>
      </c>
      <c r="H48" s="692">
        <v>0</v>
      </c>
      <c r="I48" s="1062" t="s">
        <v>593</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6">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7" t="s">
        <v>54</v>
      </c>
      <c r="E51" s="700">
        <v>46127</v>
      </c>
      <c r="F51" s="701" t="s">
        <v>53</v>
      </c>
      <c r="G51" s="700" t="s">
        <v>620</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6">
        <v>46172</v>
      </c>
      <c r="D57" s="700" t="s">
        <v>52</v>
      </c>
      <c r="E57" s="700">
        <v>46118</v>
      </c>
      <c r="F57" s="701" t="s">
        <v>53</v>
      </c>
      <c r="G57" s="700" t="s">
        <v>637</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9" t="s">
        <v>640</v>
      </c>
      <c r="B59" s="377" t="s">
        <v>34</v>
      </c>
      <c r="C59" s="1426">
        <v>46191</v>
      </c>
      <c r="D59" s="1425" t="s">
        <v>472</v>
      </c>
      <c r="E59" s="1425">
        <v>46142</v>
      </c>
      <c r="F59" s="1424" t="s">
        <v>53</v>
      </c>
      <c r="G59" s="1272"/>
      <c r="H59" s="1495">
        <v>58</v>
      </c>
      <c r="I59" s="372" t="s">
        <v>544</v>
      </c>
      <c r="J59" s="1066" t="s">
        <v>30</v>
      </c>
      <c r="K59" s="1496"/>
      <c r="L59" s="1425"/>
      <c r="M59" s="372" t="s">
        <v>110</v>
      </c>
      <c r="N59" s="997">
        <v>56668.15</v>
      </c>
      <c r="O59" s="372" t="s">
        <v>110</v>
      </c>
      <c r="P59" s="708" t="s">
        <v>32</v>
      </c>
      <c r="Q59" s="1497"/>
      <c r="R59" s="1497"/>
      <c r="S59" s="1497"/>
      <c r="T59" s="1497"/>
      <c r="U59" s="1497"/>
      <c r="V59" s="1498">
        <v>4436</v>
      </c>
      <c r="W59" s="1499"/>
      <c r="X59" s="1499">
        <f>SUM(V59-W59)</f>
        <v>4436</v>
      </c>
      <c r="Y59" s="1258">
        <f>IFERROR($W59/$V59, 0)</f>
        <v>0</v>
      </c>
      <c r="Z59" s="1500"/>
      <c r="AA59" s="698">
        <v>0</v>
      </c>
      <c r="AB59" s="698">
        <v>0</v>
      </c>
      <c r="AC59" s="1063">
        <v>0</v>
      </c>
      <c r="AD59" s="1259" t="s">
        <v>641</v>
      </c>
      <c r="AE59" s="728"/>
    </row>
    <row r="60" spans="1:32" ht="24.75" customHeight="1">
      <c r="A60" s="1428" t="s">
        <v>642</v>
      </c>
      <c r="B60" s="1070" t="s">
        <v>34</v>
      </c>
      <c r="C60" s="1426">
        <v>46191</v>
      </c>
      <c r="D60" s="1425"/>
      <c r="E60" s="1425"/>
      <c r="F60" s="1424"/>
      <c r="G60" s="1272"/>
      <c r="H60" s="1495">
        <v>61</v>
      </c>
      <c r="I60" s="372" t="s">
        <v>544</v>
      </c>
      <c r="J60" s="1066" t="s">
        <v>30</v>
      </c>
      <c r="K60" s="1496"/>
      <c r="L60" s="1425"/>
      <c r="M60" s="372" t="s">
        <v>110</v>
      </c>
      <c r="N60" s="997">
        <v>44936</v>
      </c>
      <c r="O60" s="372" t="s">
        <v>110</v>
      </c>
      <c r="P60" s="708" t="s">
        <v>32</v>
      </c>
      <c r="Q60" s="1497"/>
      <c r="R60" s="1497"/>
      <c r="S60" s="1497"/>
      <c r="T60" s="1497"/>
      <c r="U60" s="1497"/>
      <c r="V60" s="1498">
        <v>3375</v>
      </c>
      <c r="W60" s="1499"/>
      <c r="X60" s="1499">
        <f>SUM(V60-W60)</f>
        <v>3375</v>
      </c>
      <c r="Y60" s="1258">
        <f>IFERROR($W60/$V60, 0)</f>
        <v>0</v>
      </c>
      <c r="Z60" s="1500"/>
      <c r="AA60" s="698">
        <v>0</v>
      </c>
      <c r="AB60" s="698">
        <v>0</v>
      </c>
      <c r="AC60" s="1063">
        <v>0</v>
      </c>
      <c r="AD60" s="1259" t="s">
        <v>641</v>
      </c>
      <c r="AE60" s="728"/>
    </row>
    <row r="61" spans="1:32" ht="24.75" customHeight="1">
      <c r="A61" s="743" t="s">
        <v>643</v>
      </c>
      <c r="B61" s="1070" t="s">
        <v>34</v>
      </c>
      <c r="C61" s="1426">
        <v>46181</v>
      </c>
      <c r="D61" s="1425"/>
      <c r="E61" s="1425"/>
      <c r="F61" s="1424"/>
      <c r="G61" s="1272"/>
      <c r="H61" s="1495">
        <v>85</v>
      </c>
      <c r="I61" s="372" t="s">
        <v>544</v>
      </c>
      <c r="J61" s="1066" t="s">
        <v>30</v>
      </c>
      <c r="K61" s="1496"/>
      <c r="L61" s="1425"/>
      <c r="M61" s="372" t="s">
        <v>110</v>
      </c>
      <c r="N61" s="997">
        <v>60062</v>
      </c>
      <c r="O61" s="372" t="s">
        <v>110</v>
      </c>
      <c r="P61" s="708" t="s">
        <v>32</v>
      </c>
      <c r="Q61" s="1497"/>
      <c r="R61" s="1497"/>
      <c r="S61" s="1497"/>
      <c r="T61" s="1497"/>
      <c r="U61" s="1497"/>
      <c r="V61" s="1498">
        <v>4380</v>
      </c>
      <c r="W61" s="1499"/>
      <c r="X61" s="1499">
        <f>SUM(V61-W61)</f>
        <v>4380</v>
      </c>
      <c r="Y61" s="1258">
        <f>IFERROR($W61/$V61, 0)</f>
        <v>0</v>
      </c>
      <c r="Z61" s="1500"/>
      <c r="AA61" s="698">
        <v>0</v>
      </c>
      <c r="AB61" s="698">
        <v>0</v>
      </c>
      <c r="AC61" s="1063">
        <v>0</v>
      </c>
      <c r="AD61" s="1259" t="s">
        <v>644</v>
      </c>
      <c r="AE61" s="728"/>
    </row>
    <row r="62" spans="1:32" ht="24.75" customHeight="1">
      <c r="A62" s="1428" t="s">
        <v>645</v>
      </c>
      <c r="B62" s="1070" t="s">
        <v>34</v>
      </c>
      <c r="C62" s="1426">
        <v>46191</v>
      </c>
      <c r="D62" s="1425"/>
      <c r="E62" s="1425"/>
      <c r="F62" s="1424"/>
      <c r="G62" s="1272"/>
      <c r="H62" s="1495">
        <v>86</v>
      </c>
      <c r="I62" s="372" t="s">
        <v>544</v>
      </c>
      <c r="J62" s="1066" t="s">
        <v>30</v>
      </c>
      <c r="K62" s="1496"/>
      <c r="L62" s="1425"/>
      <c r="M62" s="372" t="s">
        <v>110</v>
      </c>
      <c r="N62" s="997">
        <v>64118</v>
      </c>
      <c r="O62" s="372" t="s">
        <v>110</v>
      </c>
      <c r="P62" s="708" t="s">
        <v>32</v>
      </c>
      <c r="Q62" s="1497"/>
      <c r="R62" s="1497"/>
      <c r="S62" s="1497"/>
      <c r="T62" s="1497"/>
      <c r="U62" s="1497"/>
      <c r="V62" s="1498">
        <v>4753</v>
      </c>
      <c r="W62" s="1499"/>
      <c r="X62" s="1499">
        <f>SUM(V62-W62)</f>
        <v>4753</v>
      </c>
      <c r="Y62" s="1258">
        <f>IFERROR($W62/$V62, 0)</f>
        <v>0</v>
      </c>
      <c r="Z62" s="1500"/>
      <c r="AA62" s="698">
        <v>0</v>
      </c>
      <c r="AB62" s="698">
        <v>0</v>
      </c>
      <c r="AC62" s="1063">
        <v>0</v>
      </c>
      <c r="AD62" s="1259" t="s">
        <v>641</v>
      </c>
      <c r="AE62" s="728"/>
    </row>
    <row r="63" spans="1:32" ht="24.75" customHeight="1">
      <c r="A63" s="1428" t="s">
        <v>646</v>
      </c>
      <c r="B63" s="1070" t="s">
        <v>34</v>
      </c>
      <c r="C63" s="1426">
        <v>46191</v>
      </c>
      <c r="D63" s="1425"/>
      <c r="E63" s="1425"/>
      <c r="F63" s="1424"/>
      <c r="G63" s="1272"/>
      <c r="H63" s="1495">
        <v>87</v>
      </c>
      <c r="I63" s="372" t="s">
        <v>544</v>
      </c>
      <c r="J63" s="1066" t="s">
        <v>30</v>
      </c>
      <c r="K63" s="1496"/>
      <c r="L63" s="1425"/>
      <c r="M63" s="372" t="s">
        <v>110</v>
      </c>
      <c r="N63" s="997">
        <v>64040</v>
      </c>
      <c r="O63" s="372" t="s">
        <v>110</v>
      </c>
      <c r="P63" s="708" t="s">
        <v>32</v>
      </c>
      <c r="Q63" s="1497"/>
      <c r="R63" s="1497"/>
      <c r="S63" s="1497"/>
      <c r="T63" s="1497"/>
      <c r="U63" s="1497"/>
      <c r="V63" s="1498">
        <v>4888</v>
      </c>
      <c r="W63" s="1499"/>
      <c r="X63" s="1499">
        <f>SUM(V63-W63)</f>
        <v>4888</v>
      </c>
      <c r="Y63" s="1258">
        <f>IFERROR($W63/$V63, 0)</f>
        <v>0</v>
      </c>
      <c r="Z63" s="1500"/>
      <c r="AA63" s="698">
        <v>0</v>
      </c>
      <c r="AB63" s="698">
        <v>0</v>
      </c>
      <c r="AC63" s="1063">
        <v>0</v>
      </c>
      <c r="AD63" s="1259" t="s">
        <v>641</v>
      </c>
      <c r="AE63" s="728"/>
    </row>
    <row r="64" spans="1:32" ht="24.75" customHeight="1">
      <c r="A64" s="1428" t="s">
        <v>647</v>
      </c>
      <c r="B64" s="1070" t="s">
        <v>34</v>
      </c>
      <c r="C64" s="1426">
        <v>46191</v>
      </c>
      <c r="D64" s="1425"/>
      <c r="E64" s="1425"/>
      <c r="F64" s="1424"/>
      <c r="G64" s="1272"/>
      <c r="H64" s="1495">
        <v>82</v>
      </c>
      <c r="I64" s="372" t="s">
        <v>544</v>
      </c>
      <c r="J64" s="1066" t="s">
        <v>30</v>
      </c>
      <c r="K64" s="1496"/>
      <c r="L64" s="1425"/>
      <c r="M64" s="372" t="s">
        <v>110</v>
      </c>
      <c r="N64" s="997">
        <v>60234</v>
      </c>
      <c r="O64" s="372" t="s">
        <v>110</v>
      </c>
      <c r="P64" s="708" t="s">
        <v>32</v>
      </c>
      <c r="Q64" s="1497"/>
      <c r="R64" s="1497"/>
      <c r="S64" s="1497"/>
      <c r="T64" s="1497"/>
      <c r="U64" s="1497"/>
      <c r="V64" s="1498">
        <v>4497</v>
      </c>
      <c r="W64" s="1499"/>
      <c r="X64" s="1499">
        <f>SUM(V64-W64)</f>
        <v>4497</v>
      </c>
      <c r="Y64" s="1258">
        <f>IFERROR($W64/$V64, 0)</f>
        <v>0</v>
      </c>
      <c r="Z64" s="1500"/>
      <c r="AA64" s="698">
        <v>0</v>
      </c>
      <c r="AB64" s="698">
        <v>0</v>
      </c>
      <c r="AC64" s="1063">
        <v>0</v>
      </c>
      <c r="AD64" s="1259" t="s">
        <v>641</v>
      </c>
      <c r="AE64" s="728"/>
    </row>
    <row r="65" spans="1:31" ht="24.75" customHeight="1">
      <c r="A65" s="1428" t="s">
        <v>648</v>
      </c>
      <c r="B65" s="1070" t="s">
        <v>34</v>
      </c>
      <c r="C65" s="1426">
        <v>46191</v>
      </c>
      <c r="D65" s="1425" t="s">
        <v>472</v>
      </c>
      <c r="E65" s="1425">
        <v>46142</v>
      </c>
      <c r="F65" s="1424" t="s">
        <v>53</v>
      </c>
      <c r="G65" s="1272"/>
      <c r="H65" s="1495">
        <v>81</v>
      </c>
      <c r="I65" s="372" t="s">
        <v>544</v>
      </c>
      <c r="J65" s="1066" t="s">
        <v>30</v>
      </c>
      <c r="K65" s="1496"/>
      <c r="L65" s="1425"/>
      <c r="M65" s="372" t="s">
        <v>110</v>
      </c>
      <c r="N65" s="997">
        <v>66206</v>
      </c>
      <c r="O65" s="372" t="s">
        <v>110</v>
      </c>
      <c r="P65" s="708" t="s">
        <v>32</v>
      </c>
      <c r="Q65" s="1497"/>
      <c r="R65" s="1497"/>
      <c r="S65" s="1497"/>
      <c r="T65" s="1497"/>
      <c r="U65" s="1497"/>
      <c r="V65" s="1498">
        <v>5035</v>
      </c>
      <c r="W65" s="1499"/>
      <c r="X65" s="1499">
        <f>SUM(V65-W65)</f>
        <v>5035</v>
      </c>
      <c r="Y65" s="1258">
        <f>IFERROR($W65/$V65, 0)</f>
        <v>0</v>
      </c>
      <c r="Z65" s="1500"/>
      <c r="AA65" s="698">
        <v>0</v>
      </c>
      <c r="AB65" s="698">
        <v>0</v>
      </c>
      <c r="AC65" s="1063">
        <v>0</v>
      </c>
      <c r="AD65" s="1259" t="s">
        <v>641</v>
      </c>
      <c r="AE65" s="728"/>
    </row>
    <row r="66" spans="1:31" ht="24.75" customHeight="1">
      <c r="A66" s="1428" t="s">
        <v>649</v>
      </c>
      <c r="B66" s="1070" t="s">
        <v>34</v>
      </c>
      <c r="C66" s="1426">
        <v>46191</v>
      </c>
      <c r="D66" s="1425"/>
      <c r="E66" s="1425"/>
      <c r="F66" s="1424"/>
      <c r="G66" s="1272"/>
      <c r="H66" s="1495">
        <v>55</v>
      </c>
      <c r="I66" s="372" t="s">
        <v>544</v>
      </c>
      <c r="J66" s="1066" t="s">
        <v>30</v>
      </c>
      <c r="K66" s="1496"/>
      <c r="L66" s="1425"/>
      <c r="M66" s="372" t="s">
        <v>110</v>
      </c>
      <c r="N66" s="997">
        <v>45757.7</v>
      </c>
      <c r="O66" s="372" t="s">
        <v>110</v>
      </c>
      <c r="P66" s="708" t="s">
        <v>32</v>
      </c>
      <c r="Q66" s="1497"/>
      <c r="R66" s="1497"/>
      <c r="S66" s="1497"/>
      <c r="T66" s="1497"/>
      <c r="U66" s="1497"/>
      <c r="V66" s="1498">
        <v>3537</v>
      </c>
      <c r="W66" s="1499"/>
      <c r="X66" s="1499">
        <f>SUM(V66-W66)</f>
        <v>3537</v>
      </c>
      <c r="Y66" s="1258">
        <f>IFERROR($W66/$V66, 0)</f>
        <v>0</v>
      </c>
      <c r="Z66" s="1500"/>
      <c r="AA66" s="698">
        <v>0</v>
      </c>
      <c r="AB66" s="698">
        <v>0</v>
      </c>
      <c r="AC66" s="1063">
        <v>0</v>
      </c>
      <c r="AD66" s="1259" t="s">
        <v>641</v>
      </c>
      <c r="AE66" s="728"/>
    </row>
    <row r="67" spans="1:31" ht="24.75" customHeight="1">
      <c r="A67" s="1428" t="s">
        <v>650</v>
      </c>
      <c r="B67" s="1070" t="s">
        <v>34</v>
      </c>
      <c r="C67" s="1426">
        <v>46191</v>
      </c>
      <c r="D67" s="1425"/>
      <c r="E67" s="1425"/>
      <c r="F67" s="1424"/>
      <c r="G67" s="1272"/>
      <c r="H67" s="1495">
        <v>54</v>
      </c>
      <c r="I67" s="372" t="s">
        <v>544</v>
      </c>
      <c r="J67" s="1066" t="s">
        <v>30</v>
      </c>
      <c r="K67" s="1496"/>
      <c r="L67" s="1425"/>
      <c r="M67" s="372" t="s">
        <v>110</v>
      </c>
      <c r="N67" s="997">
        <v>39903.550000000003</v>
      </c>
      <c r="O67" s="372" t="s">
        <v>110</v>
      </c>
      <c r="P67" s="708" t="s">
        <v>32</v>
      </c>
      <c r="Q67" s="1497"/>
      <c r="R67" s="1497"/>
      <c r="S67" s="1497"/>
      <c r="T67" s="1497"/>
      <c r="U67" s="1497"/>
      <c r="V67" s="1498">
        <v>3000</v>
      </c>
      <c r="W67" s="1499"/>
      <c r="X67" s="1499">
        <f>SUM(V67-W67)</f>
        <v>3000</v>
      </c>
      <c r="Y67" s="1258">
        <f>IFERROR($W67/$V67, 0)</f>
        <v>0</v>
      </c>
      <c r="Z67" s="1500"/>
      <c r="AA67" s="698">
        <v>0</v>
      </c>
      <c r="AB67" s="698">
        <v>0</v>
      </c>
      <c r="AC67" s="1063">
        <v>0</v>
      </c>
      <c r="AD67" s="1259" t="s">
        <v>641</v>
      </c>
      <c r="AE67" s="728"/>
    </row>
    <row r="68" spans="1:31" ht="24.75" customHeight="1">
      <c r="A68" s="1428" t="s">
        <v>651</v>
      </c>
      <c r="B68" s="1070" t="s">
        <v>34</v>
      </c>
      <c r="C68" s="1426">
        <v>46191</v>
      </c>
      <c r="D68" s="1425"/>
      <c r="E68" s="1425"/>
      <c r="F68" s="1424"/>
      <c r="G68" s="1272"/>
      <c r="H68" s="1495">
        <v>78</v>
      </c>
      <c r="I68" s="372" t="s">
        <v>544</v>
      </c>
      <c r="J68" s="1066" t="s">
        <v>30</v>
      </c>
      <c r="K68" s="1496"/>
      <c r="L68" s="1425"/>
      <c r="M68" s="372" t="s">
        <v>110</v>
      </c>
      <c r="N68" s="997">
        <v>58190</v>
      </c>
      <c r="O68" s="372" t="s">
        <v>110</v>
      </c>
      <c r="P68" s="708" t="s">
        <v>32</v>
      </c>
      <c r="Q68" s="1497"/>
      <c r="R68" s="1497"/>
      <c r="S68" s="1497"/>
      <c r="T68" s="1497"/>
      <c r="U68" s="1497"/>
      <c r="V68" s="1498">
        <v>4283</v>
      </c>
      <c r="W68" s="1499"/>
      <c r="X68" s="1499">
        <f>SUM(V68-W68)</f>
        <v>4283</v>
      </c>
      <c r="Y68" s="1258">
        <f>IFERROR($W68/$V68, 0)</f>
        <v>0</v>
      </c>
      <c r="Z68" s="1500"/>
      <c r="AA68" s="698">
        <v>0</v>
      </c>
      <c r="AB68" s="698">
        <v>0</v>
      </c>
      <c r="AC68" s="1063">
        <v>0</v>
      </c>
      <c r="AD68" s="1259" t="s">
        <v>641</v>
      </c>
      <c r="AE68" s="728"/>
    </row>
    <row r="69" spans="1:31" ht="24.75" customHeight="1">
      <c r="A69" s="1428" t="s">
        <v>652</v>
      </c>
      <c r="B69" s="1070" t="s">
        <v>34</v>
      </c>
      <c r="C69" s="1426">
        <v>46191</v>
      </c>
      <c r="D69" s="1425" t="s">
        <v>472</v>
      </c>
      <c r="E69" s="1425">
        <v>46142</v>
      </c>
      <c r="F69" s="1424" t="s">
        <v>53</v>
      </c>
      <c r="G69" s="1272"/>
      <c r="H69" s="1495">
        <v>75</v>
      </c>
      <c r="I69" s="372" t="s">
        <v>544</v>
      </c>
      <c r="J69" s="1066" t="s">
        <v>30</v>
      </c>
      <c r="K69" s="1496"/>
      <c r="L69" s="1425"/>
      <c r="M69" s="372" t="s">
        <v>110</v>
      </c>
      <c r="N69" s="997">
        <v>61026</v>
      </c>
      <c r="O69" s="372" t="s">
        <v>110</v>
      </c>
      <c r="P69" s="708" t="s">
        <v>32</v>
      </c>
      <c r="Q69" s="1497"/>
      <c r="R69" s="1497"/>
      <c r="S69" s="1497"/>
      <c r="T69" s="1497"/>
      <c r="U69" s="1497"/>
      <c r="V69" s="1498">
        <v>4683</v>
      </c>
      <c r="W69" s="1499"/>
      <c r="X69" s="1499">
        <f>SUM(V69-W69)</f>
        <v>4683</v>
      </c>
      <c r="Y69" s="1258">
        <f>IFERROR($W69/$V69, 0)</f>
        <v>0</v>
      </c>
      <c r="Z69" s="1500"/>
      <c r="AA69" s="698">
        <v>0</v>
      </c>
      <c r="AB69" s="698">
        <v>0</v>
      </c>
      <c r="AC69" s="1063">
        <v>0</v>
      </c>
      <c r="AD69" s="1259" t="s">
        <v>641</v>
      </c>
      <c r="AE69" s="728"/>
    </row>
    <row r="70" spans="1:31" ht="24.75" customHeight="1">
      <c r="A70" s="1428" t="s">
        <v>653</v>
      </c>
      <c r="B70" s="1070" t="s">
        <v>34</v>
      </c>
      <c r="C70" s="1426">
        <v>46191</v>
      </c>
      <c r="D70" s="1425"/>
      <c r="E70" s="1425"/>
      <c r="F70" s="1424"/>
      <c r="G70" s="1272"/>
      <c r="H70" s="1495">
        <v>65</v>
      </c>
      <c r="I70" s="372" t="s">
        <v>544</v>
      </c>
      <c r="J70" s="1066" t="s">
        <v>30</v>
      </c>
      <c r="K70" s="1496"/>
      <c r="L70" s="1425"/>
      <c r="M70" s="372" t="s">
        <v>110</v>
      </c>
      <c r="N70" s="997">
        <v>45252</v>
      </c>
      <c r="O70" s="372" t="s">
        <v>110</v>
      </c>
      <c r="P70" s="708" t="s">
        <v>32</v>
      </c>
      <c r="Q70" s="1497"/>
      <c r="R70" s="1497"/>
      <c r="S70" s="1497"/>
      <c r="T70" s="1497"/>
      <c r="U70" s="1497"/>
      <c r="V70" s="1498">
        <v>3360</v>
      </c>
      <c r="W70" s="1499"/>
      <c r="X70" s="1499">
        <f>SUM(V70-W70)</f>
        <v>3360</v>
      </c>
      <c r="Y70" s="1258">
        <f>IFERROR($W70/$V70, 0)</f>
        <v>0</v>
      </c>
      <c r="Z70" s="1500"/>
      <c r="AA70" s="698">
        <v>0</v>
      </c>
      <c r="AB70" s="698">
        <v>0</v>
      </c>
      <c r="AC70" s="1063">
        <v>0</v>
      </c>
      <c r="AD70" s="1259" t="s">
        <v>641</v>
      </c>
      <c r="AE70" s="728"/>
    </row>
    <row r="71" spans="1:31" ht="24.75" customHeight="1">
      <c r="A71" s="1440" t="s">
        <v>654</v>
      </c>
      <c r="B71" s="1070" t="s">
        <v>34</v>
      </c>
      <c r="C71" s="1426">
        <v>46191</v>
      </c>
      <c r="D71" s="1425"/>
      <c r="E71" s="1425"/>
      <c r="F71" s="1424"/>
      <c r="G71" s="1272"/>
      <c r="H71" s="1495">
        <v>21</v>
      </c>
      <c r="I71" s="372" t="s">
        <v>544</v>
      </c>
      <c r="J71" s="744" t="s">
        <v>33</v>
      </c>
      <c r="K71" s="744" t="s">
        <v>655</v>
      </c>
      <c r="L71" s="1425"/>
      <c r="M71" s="372" t="s">
        <v>238</v>
      </c>
      <c r="N71" s="997"/>
      <c r="O71" s="372" t="s">
        <v>110</v>
      </c>
      <c r="P71" s="708" t="s">
        <v>32</v>
      </c>
      <c r="Q71" s="1497"/>
      <c r="R71" s="1497"/>
      <c r="S71" s="1497"/>
      <c r="T71" s="1497"/>
      <c r="U71" s="1497"/>
      <c r="V71" s="1498">
        <v>3379</v>
      </c>
      <c r="W71" s="1499"/>
      <c r="X71" s="1499">
        <f>SUM(V71-W71)</f>
        <v>3379</v>
      </c>
      <c r="Y71" s="1258">
        <f>IFERROR($W71/$V71, 0)</f>
        <v>0</v>
      </c>
      <c r="Z71" s="1500"/>
      <c r="AA71" s="698">
        <v>0</v>
      </c>
      <c r="AB71" s="698">
        <v>0</v>
      </c>
      <c r="AC71" s="1063">
        <v>0</v>
      </c>
      <c r="AD71" s="1259" t="s">
        <v>656</v>
      </c>
      <c r="AE71" s="728"/>
    </row>
    <row r="72" spans="1:31" ht="24.75" customHeight="1">
      <c r="A72" s="1428" t="s">
        <v>657</v>
      </c>
      <c r="B72" s="1070" t="s">
        <v>34</v>
      </c>
      <c r="C72" s="1426">
        <v>46191</v>
      </c>
      <c r="D72" s="1425"/>
      <c r="E72" s="1425"/>
      <c r="F72" s="1424"/>
      <c r="G72" s="1272"/>
      <c r="H72" s="1495">
        <v>85</v>
      </c>
      <c r="I72" s="372" t="s">
        <v>544</v>
      </c>
      <c r="J72" s="1066" t="s">
        <v>30</v>
      </c>
      <c r="K72" s="1496"/>
      <c r="L72" s="1425"/>
      <c r="M72" s="372" t="s">
        <v>110</v>
      </c>
      <c r="N72" s="997">
        <v>56492</v>
      </c>
      <c r="O72" s="372" t="s">
        <v>110</v>
      </c>
      <c r="P72" s="708" t="s">
        <v>32</v>
      </c>
      <c r="Q72" s="1497"/>
      <c r="R72" s="1497"/>
      <c r="S72" s="1497"/>
      <c r="T72" s="1497"/>
      <c r="U72" s="1497"/>
      <c r="V72" s="1498">
        <v>4054</v>
      </c>
      <c r="W72" s="1499"/>
      <c r="X72" s="1499">
        <f>SUM(V72-W72)</f>
        <v>4054</v>
      </c>
      <c r="Y72" s="1258">
        <f>IFERROR($W72/$V72, 0)</f>
        <v>0</v>
      </c>
      <c r="Z72" s="1500"/>
      <c r="AA72" s="698">
        <v>0</v>
      </c>
      <c r="AB72" s="698">
        <v>0</v>
      </c>
      <c r="AC72" s="1063">
        <v>0</v>
      </c>
      <c r="AD72" s="1259" t="s">
        <v>641</v>
      </c>
      <c r="AE72" s="728"/>
    </row>
    <row r="73" spans="1:31" ht="24.75" customHeight="1">
      <c r="A73" s="1428" t="s">
        <v>658</v>
      </c>
      <c r="B73" s="1070" t="s">
        <v>34</v>
      </c>
      <c r="C73" s="1426">
        <v>46191</v>
      </c>
      <c r="D73" s="1425"/>
      <c r="E73" s="1425"/>
      <c r="F73" s="1424"/>
      <c r="G73" s="1272"/>
      <c r="H73" s="1495">
        <v>87</v>
      </c>
      <c r="I73" s="372" t="s">
        <v>544</v>
      </c>
      <c r="J73" s="1066" t="s">
        <v>30</v>
      </c>
      <c r="K73" s="1496"/>
      <c r="L73" s="1425"/>
      <c r="M73" s="372" t="s">
        <v>110</v>
      </c>
      <c r="N73" s="997">
        <v>59286</v>
      </c>
      <c r="O73" s="372" t="s">
        <v>110</v>
      </c>
      <c r="P73" s="708" t="s">
        <v>32</v>
      </c>
      <c r="Q73" s="1497"/>
      <c r="R73" s="1497"/>
      <c r="S73" s="1497"/>
      <c r="T73" s="1497"/>
      <c r="U73" s="1497"/>
      <c r="V73" s="1498">
        <v>4413</v>
      </c>
      <c r="W73" s="1499"/>
      <c r="X73" s="1499">
        <f>SUM(V73-W73)</f>
        <v>4413</v>
      </c>
      <c r="Y73" s="1258">
        <f>IFERROR($W73/$V73, 0)</f>
        <v>0</v>
      </c>
      <c r="Z73" s="1500"/>
      <c r="AA73" s="698">
        <v>0</v>
      </c>
      <c r="AB73" s="698">
        <v>0</v>
      </c>
      <c r="AC73" s="1063">
        <v>0</v>
      </c>
      <c r="AD73" s="1259" t="s">
        <v>641</v>
      </c>
      <c r="AE73" s="728"/>
    </row>
    <row r="74" spans="1:31" ht="24.75" customHeight="1">
      <c r="A74" s="1428" t="s">
        <v>659</v>
      </c>
      <c r="B74" s="1070" t="s">
        <v>34</v>
      </c>
      <c r="C74" s="1426">
        <v>46191</v>
      </c>
      <c r="D74" s="1425"/>
      <c r="E74" s="1425"/>
      <c r="F74" s="1424"/>
      <c r="G74" s="1272"/>
      <c r="H74" s="1495">
        <v>83</v>
      </c>
      <c r="I74" s="372" t="s">
        <v>544</v>
      </c>
      <c r="J74" s="1066" t="s">
        <v>30</v>
      </c>
      <c r="K74" s="1496"/>
      <c r="L74" s="1425"/>
      <c r="M74" s="372" t="s">
        <v>110</v>
      </c>
      <c r="N74" s="997">
        <v>58914</v>
      </c>
      <c r="O74" s="372" t="s">
        <v>110</v>
      </c>
      <c r="P74" s="708" t="s">
        <v>32</v>
      </c>
      <c r="Q74" s="1497"/>
      <c r="R74" s="1497"/>
      <c r="S74" s="1497"/>
      <c r="T74" s="1497"/>
      <c r="U74" s="1497"/>
      <c r="V74" s="1498">
        <v>4343</v>
      </c>
      <c r="W74" s="1499"/>
      <c r="X74" s="1499">
        <f>SUM(V74-W74)</f>
        <v>4343</v>
      </c>
      <c r="Y74" s="1258">
        <f>IFERROR($W74/$V74, 0)</f>
        <v>0</v>
      </c>
      <c r="Z74" s="1500"/>
      <c r="AA74" s="698">
        <v>0</v>
      </c>
      <c r="AB74" s="698">
        <v>0</v>
      </c>
      <c r="AC74" s="1063">
        <v>0</v>
      </c>
      <c r="AD74" s="1259" t="s">
        <v>641</v>
      </c>
      <c r="AE74" s="728"/>
    </row>
    <row r="75" spans="1:31" ht="24.75" customHeight="1">
      <c r="A75" s="1428" t="s">
        <v>660</v>
      </c>
      <c r="B75" s="1070" t="s">
        <v>34</v>
      </c>
      <c r="C75" s="1426">
        <v>46191</v>
      </c>
      <c r="D75" s="1425"/>
      <c r="E75" s="1425"/>
      <c r="F75" s="1424"/>
      <c r="G75" s="1272"/>
      <c r="H75" s="1495">
        <v>56</v>
      </c>
      <c r="I75" s="372" t="s">
        <v>544</v>
      </c>
      <c r="J75" s="1066" t="s">
        <v>30</v>
      </c>
      <c r="K75" s="1496"/>
      <c r="L75" s="1425"/>
      <c r="M75" s="372" t="s">
        <v>110</v>
      </c>
      <c r="N75" s="997">
        <v>42220</v>
      </c>
      <c r="O75" s="372" t="s">
        <v>110</v>
      </c>
      <c r="P75" s="708" t="s">
        <v>32</v>
      </c>
      <c r="Q75" s="1497"/>
      <c r="R75" s="1497"/>
      <c r="S75" s="1497"/>
      <c r="T75" s="1497"/>
      <c r="U75" s="1497"/>
      <c r="V75" s="1498">
        <v>3090</v>
      </c>
      <c r="W75" s="1499"/>
      <c r="X75" s="1499">
        <f>SUM(V75-W75)</f>
        <v>3090</v>
      </c>
      <c r="Y75" s="1258">
        <f>IFERROR($W75/$V75, 0)</f>
        <v>0</v>
      </c>
      <c r="Z75" s="1500"/>
      <c r="AA75" s="698">
        <v>0</v>
      </c>
      <c r="AB75" s="698">
        <v>0</v>
      </c>
      <c r="AC75" s="1063">
        <v>0</v>
      </c>
      <c r="AD75" s="1259" t="s">
        <v>641</v>
      </c>
      <c r="AE75" s="728"/>
    </row>
    <row r="76" spans="1:31" ht="24.75" customHeight="1">
      <c r="A76" s="1428" t="s">
        <v>661</v>
      </c>
      <c r="B76" s="1070" t="s">
        <v>34</v>
      </c>
      <c r="C76" s="1426">
        <v>46191</v>
      </c>
      <c r="D76" s="1425"/>
      <c r="E76" s="1425"/>
      <c r="F76" s="1424"/>
      <c r="G76" s="1272"/>
      <c r="H76" s="1495">
        <v>77</v>
      </c>
      <c r="I76" s="372" t="s">
        <v>544</v>
      </c>
      <c r="J76" s="1066" t="s">
        <v>30</v>
      </c>
      <c r="K76" s="1496"/>
      <c r="L76" s="1425"/>
      <c r="M76" s="372" t="s">
        <v>110</v>
      </c>
      <c r="N76" s="997">
        <v>52948</v>
      </c>
      <c r="O76" s="372" t="s">
        <v>110</v>
      </c>
      <c r="P76" s="708" t="s">
        <v>32</v>
      </c>
      <c r="Q76" s="1497"/>
      <c r="R76" s="1497"/>
      <c r="S76" s="1497"/>
      <c r="T76" s="1497"/>
      <c r="U76" s="1497"/>
      <c r="V76" s="1498">
        <v>3957</v>
      </c>
      <c r="W76" s="1499"/>
      <c r="X76" s="1499">
        <f>SUM(V76-W76)</f>
        <v>3957</v>
      </c>
      <c r="Y76" s="1258">
        <f>IFERROR($W76/$V76, 0)</f>
        <v>0</v>
      </c>
      <c r="Z76" s="1500"/>
      <c r="AA76" s="698">
        <v>0</v>
      </c>
      <c r="AB76" s="698">
        <v>0</v>
      </c>
      <c r="AC76" s="1063">
        <v>0</v>
      </c>
      <c r="AD76" s="1259" t="s">
        <v>641</v>
      </c>
      <c r="AE76" s="728"/>
    </row>
    <row r="77" spans="1:31" ht="24.75" customHeight="1">
      <c r="A77" s="1440" t="s">
        <v>662</v>
      </c>
      <c r="B77" s="1070" t="s">
        <v>34</v>
      </c>
      <c r="C77" s="1426">
        <v>46191</v>
      </c>
      <c r="D77" s="1425"/>
      <c r="E77" s="1425"/>
      <c r="F77" s="1424"/>
      <c r="G77" s="1272"/>
      <c r="H77" s="1495">
        <v>74</v>
      </c>
      <c r="I77" s="372" t="s">
        <v>544</v>
      </c>
      <c r="J77" s="744" t="s">
        <v>33</v>
      </c>
      <c r="K77" s="744" t="s">
        <v>655</v>
      </c>
      <c r="L77" s="1425"/>
      <c r="M77" s="372" t="s">
        <v>238</v>
      </c>
      <c r="N77" s="997"/>
      <c r="O77" s="372" t="s">
        <v>110</v>
      </c>
      <c r="P77" s="708" t="s">
        <v>32</v>
      </c>
      <c r="Q77" s="1497"/>
      <c r="R77" s="1497"/>
      <c r="S77" s="1497"/>
      <c r="T77" s="1497"/>
      <c r="U77" s="1497"/>
      <c r="V77" s="1498">
        <v>3826</v>
      </c>
      <c r="W77" s="1499"/>
      <c r="X77" s="1499">
        <f>SUM(V77-W77)</f>
        <v>3826</v>
      </c>
      <c r="Y77" s="1258">
        <f>IFERROR($W77/$V77, 0)</f>
        <v>0</v>
      </c>
      <c r="Z77" s="1500"/>
      <c r="AA77" s="698">
        <v>0</v>
      </c>
      <c r="AB77" s="698">
        <v>0</v>
      </c>
      <c r="AC77" s="1063">
        <v>0</v>
      </c>
      <c r="AD77" s="1259" t="s">
        <v>656</v>
      </c>
      <c r="AE77" s="728"/>
    </row>
    <row r="78" spans="1:31" ht="24.75" customHeight="1">
      <c r="A78" s="1428" t="s">
        <v>663</v>
      </c>
      <c r="B78" s="1070" t="s">
        <v>34</v>
      </c>
      <c r="C78" s="1426">
        <v>46191</v>
      </c>
      <c r="D78" s="1425"/>
      <c r="E78" s="1425"/>
      <c r="F78" s="1424"/>
      <c r="G78" s="1272"/>
      <c r="H78" s="1495">
        <v>73</v>
      </c>
      <c r="I78" s="372" t="s">
        <v>544</v>
      </c>
      <c r="J78" s="1066" t="s">
        <v>30</v>
      </c>
      <c r="K78" s="1496"/>
      <c r="L78" s="1425"/>
      <c r="M78" s="372" t="s">
        <v>110</v>
      </c>
      <c r="N78" s="997">
        <v>61225.25</v>
      </c>
      <c r="O78" s="372" t="s">
        <v>110</v>
      </c>
      <c r="P78" s="708" t="s">
        <v>32</v>
      </c>
      <c r="Q78" s="1497"/>
      <c r="R78" s="1497"/>
      <c r="S78" s="1497"/>
      <c r="T78" s="1497"/>
      <c r="U78" s="1497"/>
      <c r="V78" s="1498">
        <v>4654</v>
      </c>
      <c r="W78" s="1499"/>
      <c r="X78" s="1499">
        <f>SUM(V78-W78)</f>
        <v>4654</v>
      </c>
      <c r="Y78" s="1258">
        <f>IFERROR($W78/$V78, 0)</f>
        <v>0</v>
      </c>
      <c r="Z78" s="1500"/>
      <c r="AA78" s="698">
        <v>0</v>
      </c>
      <c r="AB78" s="698">
        <v>0</v>
      </c>
      <c r="AC78" s="1063">
        <v>0</v>
      </c>
      <c r="AD78" s="1259" t="s">
        <v>641</v>
      </c>
      <c r="AE78" s="728"/>
    </row>
    <row r="79" spans="1:31" ht="24.75" customHeight="1">
      <c r="A79" s="1438" t="s">
        <v>664</v>
      </c>
      <c r="B79" s="377" t="s">
        <v>34</v>
      </c>
      <c r="C79" s="1426">
        <v>46172</v>
      </c>
      <c r="D79" s="367" t="s">
        <v>54</v>
      </c>
      <c r="E79" s="367">
        <v>46142</v>
      </c>
      <c r="F79" s="366" t="s">
        <v>53</v>
      </c>
      <c r="G79" s="700" t="s">
        <v>665</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3" t="s">
        <v>669</v>
      </c>
      <c r="B81" s="377" t="s">
        <v>34</v>
      </c>
      <c r="C81" s="1426">
        <v>46181</v>
      </c>
      <c r="D81" s="1424" t="s">
        <v>50</v>
      </c>
      <c r="E81" s="1425">
        <v>46143</v>
      </c>
      <c r="F81" s="1424"/>
      <c r="G81" s="1272"/>
      <c r="H81" s="702">
        <v>0</v>
      </c>
      <c r="I81" s="372" t="s">
        <v>544</v>
      </c>
      <c r="J81" s="702" t="s">
        <v>30</v>
      </c>
      <c r="K81" s="1496"/>
      <c r="L81" s="1425"/>
      <c r="M81" s="702" t="s">
        <v>110</v>
      </c>
      <c r="N81" s="706">
        <v>6580.6</v>
      </c>
      <c r="O81" s="702" t="s">
        <v>110</v>
      </c>
      <c r="P81" s="708" t="s">
        <v>32</v>
      </c>
      <c r="Q81" s="1497"/>
      <c r="R81" s="1497"/>
      <c r="S81" s="1497"/>
      <c r="T81" s="1497"/>
      <c r="U81" s="1497"/>
      <c r="V81" s="1498">
        <v>466</v>
      </c>
      <c r="W81" s="1499"/>
      <c r="X81" s="1499">
        <f>SUM(V81-W81)</f>
        <v>466</v>
      </c>
      <c r="Y81" s="1258">
        <f>IFERROR($W81/$V81, 0)</f>
        <v>0</v>
      </c>
      <c r="Z81" s="1500"/>
      <c r="AA81" s="698">
        <v>0</v>
      </c>
      <c r="AB81" s="698">
        <v>0</v>
      </c>
      <c r="AC81" s="1063">
        <v>0</v>
      </c>
      <c r="AD81" s="1259" t="s">
        <v>644</v>
      </c>
      <c r="AE81" s="728"/>
    </row>
    <row r="82" spans="1:31" ht="24.75" customHeight="1">
      <c r="A82" s="689" t="s">
        <v>670</v>
      </c>
      <c r="B82" s="377" t="s">
        <v>34</v>
      </c>
      <c r="C82" s="1426">
        <v>46181</v>
      </c>
      <c r="D82" s="1424"/>
      <c r="E82" s="1425"/>
      <c r="F82" s="1424"/>
      <c r="G82" s="1272"/>
      <c r="H82" s="1495">
        <v>47</v>
      </c>
      <c r="I82" s="372" t="s">
        <v>544</v>
      </c>
      <c r="J82" s="702" t="s">
        <v>30</v>
      </c>
      <c r="K82" s="1496"/>
      <c r="L82" s="1425"/>
      <c r="M82" s="702" t="s">
        <v>110</v>
      </c>
      <c r="N82" s="706">
        <v>36936</v>
      </c>
      <c r="O82" s="702" t="s">
        <v>110</v>
      </c>
      <c r="P82" s="708" t="s">
        <v>32</v>
      </c>
      <c r="Q82" s="1497"/>
      <c r="R82" s="1497"/>
      <c r="S82" s="1497"/>
      <c r="T82" s="1497"/>
      <c r="U82" s="1497"/>
      <c r="V82" s="1498">
        <v>2724</v>
      </c>
      <c r="W82" s="1499"/>
      <c r="X82" s="1499">
        <f>SUM(V82-W82)</f>
        <v>2724</v>
      </c>
      <c r="Y82" s="1258">
        <f>IFERROR($W82/$V82, 0)</f>
        <v>0</v>
      </c>
      <c r="Z82" s="1500"/>
      <c r="AA82" s="698">
        <v>0</v>
      </c>
      <c r="AB82" s="698">
        <v>0</v>
      </c>
      <c r="AC82" s="1063">
        <v>0</v>
      </c>
      <c r="AD82" s="1259"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676</v>
      </c>
      <c r="AE84" s="1421"/>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3" t="s">
        <v>682</v>
      </c>
      <c r="B87" s="377" t="s">
        <v>34</v>
      </c>
      <c r="C87" s="1426">
        <v>46172</v>
      </c>
      <c r="D87" s="1424" t="s">
        <v>50</v>
      </c>
      <c r="E87" s="1425">
        <v>46143</v>
      </c>
      <c r="F87" s="1424"/>
      <c r="G87" s="1257"/>
      <c r="H87" s="996">
        <v>0</v>
      </c>
      <c r="I87" s="372" t="s">
        <v>544</v>
      </c>
      <c r="J87" s="702" t="s">
        <v>30</v>
      </c>
      <c r="K87" s="1496"/>
      <c r="L87" s="1425"/>
      <c r="M87" s="702" t="s">
        <v>110</v>
      </c>
      <c r="N87" s="706">
        <v>3443</v>
      </c>
      <c r="O87" s="702" t="s">
        <v>110</v>
      </c>
      <c r="P87" s="694" t="s">
        <v>32</v>
      </c>
      <c r="Q87" s="1497"/>
      <c r="R87" s="1497"/>
      <c r="S87" s="1497"/>
      <c r="T87" s="1497"/>
      <c r="U87" s="1497"/>
      <c r="V87" s="1499">
        <v>224</v>
      </c>
      <c r="W87" s="1499"/>
      <c r="X87" s="1499">
        <f>SUM(V87-W87)</f>
        <v>224</v>
      </c>
      <c r="Y87" s="1258">
        <f>IFERROR($W87/$V87, 0)</f>
        <v>0</v>
      </c>
      <c r="Z87" s="1497"/>
      <c r="AA87" s="698">
        <v>0</v>
      </c>
      <c r="AB87" s="698">
        <v>0</v>
      </c>
      <c r="AC87" s="704">
        <v>0</v>
      </c>
      <c r="AD87" s="1259" t="s">
        <v>683</v>
      </c>
      <c r="AE87" s="728"/>
    </row>
    <row r="88" spans="1:31" ht="24.75" customHeight="1">
      <c r="A88" s="1068" t="s">
        <v>684</v>
      </c>
      <c r="B88" s="377" t="s">
        <v>34</v>
      </c>
      <c r="C88" s="360">
        <v>46160</v>
      </c>
      <c r="D88" s="366" t="s">
        <v>469</v>
      </c>
      <c r="E88" s="367"/>
      <c r="F88" s="366"/>
      <c r="G88" s="701"/>
      <c r="H88" s="996">
        <v>107</v>
      </c>
      <c r="I88" s="372" t="s">
        <v>544</v>
      </c>
      <c r="J88" s="744" t="s">
        <v>33</v>
      </c>
      <c r="K88" s="991" t="s">
        <v>685</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688</v>
      </c>
      <c r="B90" s="377" t="s">
        <v>37</v>
      </c>
      <c r="C90" s="1426">
        <v>46172</v>
      </c>
      <c r="D90" s="701" t="s">
        <v>54</v>
      </c>
      <c r="E90" s="367">
        <v>46128</v>
      </c>
      <c r="F90" s="366" t="s">
        <v>51</v>
      </c>
      <c r="G90" s="701" t="s">
        <v>689</v>
      </c>
      <c r="H90" s="996">
        <v>0</v>
      </c>
      <c r="I90" s="372" t="s">
        <v>593</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8" t="s">
        <v>700</v>
      </c>
      <c r="B94" s="1429" t="s">
        <v>37</v>
      </c>
      <c r="C94" s="700">
        <v>46187</v>
      </c>
      <c r="D94" s="1424"/>
      <c r="E94" s="1425"/>
      <c r="F94" s="1424"/>
      <c r="G94" s="1257"/>
      <c r="H94" s="1495">
        <v>53</v>
      </c>
      <c r="I94" s="1280" t="s">
        <v>544</v>
      </c>
      <c r="J94" s="1283" t="s">
        <v>30</v>
      </c>
      <c r="K94" s="1403"/>
      <c r="L94" s="1256"/>
      <c r="M94" s="1189" t="s">
        <v>110</v>
      </c>
      <c r="N94" s="1404">
        <v>56455</v>
      </c>
      <c r="O94" s="1190" t="s">
        <v>110</v>
      </c>
      <c r="P94" s="1369" t="s">
        <v>32</v>
      </c>
      <c r="Q94" s="1497"/>
      <c r="R94" s="1497"/>
      <c r="S94" s="1497"/>
      <c r="T94" s="1497"/>
      <c r="U94" s="1497"/>
      <c r="V94" s="1498">
        <v>4814</v>
      </c>
      <c r="W94" s="1499"/>
      <c r="X94" s="1499">
        <f>SUM(V94-W94)</f>
        <v>4814</v>
      </c>
      <c r="Y94" s="1258">
        <f>IFERROR($W94/$V94, 0)</f>
        <v>0</v>
      </c>
      <c r="Z94" s="1497"/>
      <c r="AA94" s="698">
        <v>0</v>
      </c>
      <c r="AB94" s="737">
        <v>0</v>
      </c>
      <c r="AC94" s="736">
        <v>0</v>
      </c>
      <c r="AD94" s="1259" t="s">
        <v>701</v>
      </c>
      <c r="AE94" s="728"/>
    </row>
    <row r="95" spans="1:31" ht="24.75" customHeight="1">
      <c r="A95" s="1328" t="s">
        <v>702</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703</v>
      </c>
      <c r="AE95" s="728"/>
    </row>
    <row r="96" spans="1:31" ht="24.75" customHeight="1">
      <c r="A96" s="1427" t="s">
        <v>704</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705</v>
      </c>
      <c r="AE96" s="728"/>
    </row>
    <row r="97" spans="1:31" ht="24.75" customHeight="1">
      <c r="A97" s="1427" t="s">
        <v>706</v>
      </c>
      <c r="B97" s="1429" t="s">
        <v>37</v>
      </c>
      <c r="C97" s="700">
        <v>46187</v>
      </c>
      <c r="D97" s="1424"/>
      <c r="E97" s="1425"/>
      <c r="F97" s="1424"/>
      <c r="G97" s="1257"/>
      <c r="H97" s="1495">
        <v>76</v>
      </c>
      <c r="I97" s="1280" t="s">
        <v>544</v>
      </c>
      <c r="J97" s="1283" t="s">
        <v>30</v>
      </c>
      <c r="K97" s="1403"/>
      <c r="L97" s="1256"/>
      <c r="M97" s="1189" t="s">
        <v>110</v>
      </c>
      <c r="N97" s="1404">
        <v>72914</v>
      </c>
      <c r="O97" s="1190" t="s">
        <v>110</v>
      </c>
      <c r="P97" s="1369" t="s">
        <v>32</v>
      </c>
      <c r="Q97" s="1497"/>
      <c r="R97" s="1497"/>
      <c r="S97" s="1497"/>
      <c r="T97" s="1497"/>
      <c r="U97" s="1497"/>
      <c r="V97" s="1498">
        <v>6115</v>
      </c>
      <c r="W97" s="1499"/>
      <c r="X97" s="1499">
        <f>SUM(V97-W97)</f>
        <v>6115</v>
      </c>
      <c r="Y97" s="1258">
        <f>IFERROR($W97/$V97, 0)</f>
        <v>0</v>
      </c>
      <c r="Z97" s="1497"/>
      <c r="AA97" s="698">
        <v>0</v>
      </c>
      <c r="AB97" s="737">
        <v>0</v>
      </c>
      <c r="AC97" s="736">
        <v>0</v>
      </c>
      <c r="AD97" s="1259" t="s">
        <v>701</v>
      </c>
      <c r="AE97" s="728"/>
    </row>
    <row r="98" spans="1:31" ht="24.75" customHeight="1">
      <c r="A98" s="1428" t="s">
        <v>707</v>
      </c>
      <c r="B98" s="1429" t="s">
        <v>37</v>
      </c>
      <c r="C98" s="700">
        <v>46181</v>
      </c>
      <c r="D98" s="1424" t="s">
        <v>471</v>
      </c>
      <c r="E98" s="1425">
        <v>46141</v>
      </c>
      <c r="F98" s="1424" t="s">
        <v>51</v>
      </c>
      <c r="G98" s="1257"/>
      <c r="H98" s="1495">
        <v>74</v>
      </c>
      <c r="I98" s="1280" t="s">
        <v>544</v>
      </c>
      <c r="J98" s="1283" t="s">
        <v>30</v>
      </c>
      <c r="K98" s="1496"/>
      <c r="L98" s="1425"/>
      <c r="M98" s="1189" t="s">
        <v>110</v>
      </c>
      <c r="N98" s="1404">
        <v>92274</v>
      </c>
      <c r="O98" s="1190" t="s">
        <v>110</v>
      </c>
      <c r="P98" s="1369" t="s">
        <v>32</v>
      </c>
      <c r="Q98" s="1497"/>
      <c r="R98" s="1497"/>
      <c r="S98" s="1497"/>
      <c r="T98" s="1497"/>
      <c r="U98" s="1497"/>
      <c r="V98" s="1498">
        <v>8145</v>
      </c>
      <c r="W98" s="1499"/>
      <c r="X98" s="1499">
        <f>SUM(V98-W98)</f>
        <v>8145</v>
      </c>
      <c r="Y98" s="1258">
        <f>IFERROR($W98/$V98, 0)</f>
        <v>0</v>
      </c>
      <c r="Z98" s="1497"/>
      <c r="AA98" s="698">
        <v>0</v>
      </c>
      <c r="AB98" s="698">
        <v>0</v>
      </c>
      <c r="AC98" s="704">
        <v>0</v>
      </c>
      <c r="AD98" s="1259" t="s">
        <v>708</v>
      </c>
      <c r="AE98" s="728"/>
    </row>
    <row r="99" spans="1:31" ht="24.75" customHeight="1">
      <c r="A99" s="1430" t="s">
        <v>709</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705</v>
      </c>
      <c r="AE99" s="728"/>
    </row>
    <row r="100" spans="1:31" ht="24.75" customHeight="1">
      <c r="A100" s="1328" t="s">
        <v>710</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705</v>
      </c>
      <c r="AE100" s="728"/>
    </row>
    <row r="101" spans="1:31" ht="24.75" customHeight="1">
      <c r="A101" s="1328" t="s">
        <v>711</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705</v>
      </c>
      <c r="AE101" s="728"/>
    </row>
    <row r="102" spans="1:31" ht="24.75" customHeight="1">
      <c r="A102" s="1328" t="s">
        <v>712</v>
      </c>
      <c r="B102" s="1429" t="s">
        <v>37</v>
      </c>
      <c r="C102" s="700">
        <v>46187</v>
      </c>
      <c r="D102" s="1424"/>
      <c r="E102" s="1425"/>
      <c r="F102" s="1424"/>
      <c r="G102" s="1257"/>
      <c r="H102" s="1495">
        <v>85</v>
      </c>
      <c r="I102" s="1280" t="s">
        <v>544</v>
      </c>
      <c r="J102" s="1283" t="s">
        <v>30</v>
      </c>
      <c r="K102" s="1403"/>
      <c r="L102" s="1256"/>
      <c r="M102" s="1189" t="s">
        <v>110</v>
      </c>
      <c r="N102" s="1404">
        <v>64590</v>
      </c>
      <c r="O102" s="1190" t="s">
        <v>110</v>
      </c>
      <c r="P102" s="1369" t="s">
        <v>32</v>
      </c>
      <c r="Q102" s="1497"/>
      <c r="R102" s="1497"/>
      <c r="S102" s="1497"/>
      <c r="T102" s="1497"/>
      <c r="U102" s="1497"/>
      <c r="V102" s="1498">
        <v>5218</v>
      </c>
      <c r="W102" s="1499"/>
      <c r="X102" s="1499">
        <f>SUM(V102-W102)</f>
        <v>5218</v>
      </c>
      <c r="Y102" s="1258">
        <f>IFERROR($W102/$V102, 0)</f>
        <v>0</v>
      </c>
      <c r="Z102" s="1497"/>
      <c r="AA102" s="698">
        <v>0</v>
      </c>
      <c r="AB102" s="737">
        <v>0</v>
      </c>
      <c r="AC102" s="736">
        <v>0</v>
      </c>
      <c r="AD102" s="1259" t="s">
        <v>701</v>
      </c>
      <c r="AE102" s="728"/>
    </row>
    <row r="103" spans="1:31" ht="24.75" customHeight="1">
      <c r="A103" s="1447" t="s">
        <v>713</v>
      </c>
      <c r="B103" s="1429" t="s">
        <v>37</v>
      </c>
      <c r="C103" s="1426">
        <v>46172</v>
      </c>
      <c r="D103" s="1424"/>
      <c r="E103" s="1425"/>
      <c r="F103" s="1424"/>
      <c r="G103" s="1257"/>
      <c r="H103" s="1495">
        <v>56</v>
      </c>
      <c r="I103" s="1280" t="s">
        <v>544</v>
      </c>
      <c r="J103" s="748" t="s">
        <v>33</v>
      </c>
      <c r="K103" s="1403" t="s">
        <v>655</v>
      </c>
      <c r="L103" s="1256"/>
      <c r="M103" s="1189" t="s">
        <v>238</v>
      </c>
      <c r="N103" s="1404"/>
      <c r="O103" s="1190" t="s">
        <v>110</v>
      </c>
      <c r="P103" s="1369" t="s">
        <v>32</v>
      </c>
      <c r="Q103" s="1497"/>
      <c r="R103" s="1497"/>
      <c r="S103" s="1497"/>
      <c r="T103" s="1497"/>
      <c r="U103" s="1497"/>
      <c r="V103" s="1498">
        <v>4159</v>
      </c>
      <c r="W103" s="1499"/>
      <c r="X103" s="1499">
        <f>SUM(V103-W103)</f>
        <v>4159</v>
      </c>
      <c r="Y103" s="1258">
        <f>IFERROR($W103/$V103, 0)</f>
        <v>0</v>
      </c>
      <c r="Z103" s="1497"/>
      <c r="AA103" s="698">
        <v>0</v>
      </c>
      <c r="AB103" s="737">
        <v>0</v>
      </c>
      <c r="AC103" s="736">
        <v>0</v>
      </c>
      <c r="AD103" s="1259" t="s">
        <v>714</v>
      </c>
      <c r="AE103" s="728"/>
    </row>
    <row r="104" spans="1:31" ht="24.75" customHeight="1">
      <c r="A104" s="1447" t="s">
        <v>715</v>
      </c>
      <c r="B104" s="1429" t="s">
        <v>37</v>
      </c>
      <c r="C104" s="1426">
        <v>46172</v>
      </c>
      <c r="D104" s="1424"/>
      <c r="E104" s="1425"/>
      <c r="F104" s="1424"/>
      <c r="G104" s="1257"/>
      <c r="H104" s="1495">
        <v>62</v>
      </c>
      <c r="I104" s="1280" t="s">
        <v>544</v>
      </c>
      <c r="J104" s="748" t="s">
        <v>33</v>
      </c>
      <c r="K104" s="1403" t="s">
        <v>655</v>
      </c>
      <c r="L104" s="1256"/>
      <c r="M104" s="1189" t="s">
        <v>238</v>
      </c>
      <c r="N104" s="1404"/>
      <c r="O104" s="1190" t="s">
        <v>110</v>
      </c>
      <c r="P104" s="1369" t="s">
        <v>32</v>
      </c>
      <c r="Q104" s="1497"/>
      <c r="R104" s="1497"/>
      <c r="S104" s="1497"/>
      <c r="T104" s="1497"/>
      <c r="U104" s="1497"/>
      <c r="V104" s="1498">
        <v>4009</v>
      </c>
      <c r="W104" s="1499"/>
      <c r="X104" s="1499">
        <f>SUM(V104-W104)</f>
        <v>4009</v>
      </c>
      <c r="Y104" s="1258">
        <f>IFERROR($W104/$V104, 0)</f>
        <v>0</v>
      </c>
      <c r="Z104" s="1497"/>
      <c r="AA104" s="698">
        <v>0</v>
      </c>
      <c r="AB104" s="737">
        <v>0</v>
      </c>
      <c r="AC104" s="736">
        <v>0</v>
      </c>
      <c r="AD104" s="1259" t="s">
        <v>714</v>
      </c>
      <c r="AE104" s="728"/>
    </row>
    <row r="105" spans="1:31" ht="24.75" customHeight="1">
      <c r="A105" s="1328" t="s">
        <v>716</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717</v>
      </c>
      <c r="AE105" s="728"/>
    </row>
    <row r="106" spans="1:31" ht="24.75" customHeight="1">
      <c r="A106" s="1068" t="s">
        <v>718</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719</v>
      </c>
      <c r="AE106" s="728"/>
    </row>
    <row r="107" spans="1:31" ht="24.75" customHeight="1">
      <c r="A107" s="1441" t="s">
        <v>720</v>
      </c>
      <c r="B107" s="1070" t="s">
        <v>40</v>
      </c>
      <c r="C107" s="1426">
        <v>46172</v>
      </c>
      <c r="D107" s="1424" t="s">
        <v>52</v>
      </c>
      <c r="E107" s="1425">
        <v>46142</v>
      </c>
      <c r="F107" s="1424" t="s">
        <v>51</v>
      </c>
      <c r="G107" s="1257"/>
      <c r="H107" s="1495">
        <v>79</v>
      </c>
      <c r="I107" s="304" t="s">
        <v>544</v>
      </c>
      <c r="J107" s="748" t="s">
        <v>30</v>
      </c>
      <c r="K107" s="1496"/>
      <c r="L107" s="1425"/>
      <c r="M107" s="1189" t="s">
        <v>110</v>
      </c>
      <c r="N107" s="1404">
        <v>73533</v>
      </c>
      <c r="O107" s="1190" t="s">
        <v>110</v>
      </c>
      <c r="P107" s="1369" t="s">
        <v>32</v>
      </c>
      <c r="Q107" s="1497"/>
      <c r="R107" s="1497"/>
      <c r="S107" s="1497"/>
      <c r="T107" s="1497"/>
      <c r="U107" s="1497"/>
      <c r="V107" s="1498">
        <v>5974</v>
      </c>
      <c r="W107" s="1499"/>
      <c r="X107" s="1499">
        <f>SUM(V107-W107)</f>
        <v>5974</v>
      </c>
      <c r="Y107" s="1258">
        <f>IFERROR($W107/$V107, 0)</f>
        <v>0</v>
      </c>
      <c r="Z107" s="1497"/>
      <c r="AA107" s="698">
        <v>0</v>
      </c>
      <c r="AB107" s="698">
        <v>0</v>
      </c>
      <c r="AC107" s="1063">
        <v>0</v>
      </c>
      <c r="AD107" s="1259" t="s">
        <v>641</v>
      </c>
      <c r="AE107" s="728"/>
    </row>
    <row r="108" spans="1:31" ht="24.75" customHeight="1">
      <c r="A108" s="1328" t="s">
        <v>721</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722</v>
      </c>
      <c r="AE108" s="728"/>
    </row>
    <row r="109" spans="1:31" ht="24.75" customHeight="1">
      <c r="A109" s="1328" t="s">
        <v>723</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722</v>
      </c>
      <c r="AE109" s="728"/>
    </row>
    <row r="110" spans="1:31" ht="24.75" customHeight="1">
      <c r="A110" s="1328" t="s">
        <v>724</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722</v>
      </c>
      <c r="AE110" s="728"/>
    </row>
    <row r="111" spans="1:31" ht="24.75" customHeight="1">
      <c r="A111" s="1328" t="s">
        <v>725</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722</v>
      </c>
      <c r="AE111" s="728"/>
    </row>
    <row r="112" spans="1:31" ht="24.75" customHeight="1">
      <c r="A112" s="1328" t="s">
        <v>726</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722</v>
      </c>
      <c r="AE112" s="728"/>
    </row>
    <row r="113" spans="1:31" ht="24.75" customHeight="1">
      <c r="A113" s="1390" t="s">
        <v>727</v>
      </c>
      <c r="B113" s="1070" t="s">
        <v>40</v>
      </c>
      <c r="C113" s="1326">
        <v>46130</v>
      </c>
      <c r="D113" s="1255" t="s">
        <v>50</v>
      </c>
      <c r="E113" s="1256">
        <v>46121</v>
      </c>
      <c r="F113" s="1255" t="s">
        <v>51</v>
      </c>
      <c r="G113" s="1257"/>
      <c r="H113" s="1001">
        <v>0</v>
      </c>
      <c r="I113" s="304" t="s">
        <v>593</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728</v>
      </c>
      <c r="AE113" s="728"/>
    </row>
    <row r="114" spans="1:31" ht="24.75" customHeight="1">
      <c r="A114" s="1328" t="s">
        <v>729</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722</v>
      </c>
      <c r="AE114" s="728"/>
    </row>
    <row r="115" spans="1:31" ht="24.75" customHeight="1">
      <c r="A115" s="1390" t="s">
        <v>730</v>
      </c>
      <c r="B115" s="1070" t="s">
        <v>40</v>
      </c>
      <c r="C115" s="1326">
        <v>46130</v>
      </c>
      <c r="D115" s="1255" t="s">
        <v>50</v>
      </c>
      <c r="E115" s="1256">
        <v>46121</v>
      </c>
      <c r="F115" s="1255" t="s">
        <v>51</v>
      </c>
      <c r="G115" s="1257"/>
      <c r="H115" s="1001">
        <v>0</v>
      </c>
      <c r="I115" s="304" t="s">
        <v>593</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731</v>
      </c>
      <c r="AE115" s="728"/>
    </row>
    <row r="116" spans="1:31" ht="24.75" customHeight="1">
      <c r="A116" s="1390" t="s">
        <v>732</v>
      </c>
      <c r="B116" s="1070" t="s">
        <v>40</v>
      </c>
      <c r="C116" s="1326">
        <v>46130</v>
      </c>
      <c r="D116" s="1255" t="s">
        <v>50</v>
      </c>
      <c r="E116" s="1256">
        <v>46121</v>
      </c>
      <c r="F116" s="1255" t="s">
        <v>51</v>
      </c>
      <c r="G116" s="1257"/>
      <c r="H116" s="1001">
        <v>0</v>
      </c>
      <c r="I116" s="304" t="s">
        <v>593</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733</v>
      </c>
      <c r="AE116" s="728"/>
    </row>
    <row r="117" spans="1:31" ht="24.75" customHeight="1">
      <c r="A117" s="1068" t="s">
        <v>734</v>
      </c>
      <c r="B117" s="1070"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735</v>
      </c>
      <c r="AE117" s="728"/>
    </row>
    <row r="118" spans="1:31" ht="24.75" customHeight="1">
      <c r="A118" s="1068" t="s">
        <v>736</v>
      </c>
      <c r="B118" s="1070"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737</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738</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790</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797</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8"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800</v>
      </c>
      <c r="AE191" s="725"/>
    </row>
    <row r="192" spans="1:31" ht="24.75" customHeight="1">
      <c r="A192" s="1210"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802</v>
      </c>
      <c r="AE195" s="725"/>
    </row>
    <row r="196" spans="1:31" ht="24.75" customHeight="1">
      <c r="A196" s="1265"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C3"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816</v>
      </c>
      <c r="B2" s="377" t="s">
        <v>34</v>
      </c>
      <c r="C2" s="1426">
        <v>46172</v>
      </c>
      <c r="D2" s="360" t="s">
        <v>50</v>
      </c>
      <c r="E2" s="360">
        <v>45905</v>
      </c>
      <c r="F2" s="360" t="s">
        <v>55</v>
      </c>
      <c r="G2" s="361"/>
      <c r="H2" s="362">
        <v>0</v>
      </c>
      <c r="I2" s="1062" t="s">
        <v>593</v>
      </c>
      <c r="J2" s="362" t="s">
        <v>30</v>
      </c>
      <c r="K2" s="369"/>
      <c r="L2" s="299">
        <v>45943</v>
      </c>
      <c r="M2" s="681" t="s">
        <v>110</v>
      </c>
      <c r="N2" s="609">
        <v>2167.3000000000002</v>
      </c>
      <c r="O2" s="362" t="s">
        <v>110</v>
      </c>
      <c r="P2" s="1380" t="s">
        <v>38</v>
      </c>
      <c r="Q2" s="363">
        <v>45908</v>
      </c>
      <c r="R2" s="1391" t="s">
        <v>110</v>
      </c>
      <c r="S2" s="363" t="s">
        <v>817</v>
      </c>
      <c r="T2" s="373" t="s">
        <v>818</v>
      </c>
      <c r="U2" s="373" t="s">
        <v>818</v>
      </c>
      <c r="V2" s="333">
        <v>158</v>
      </c>
      <c r="W2" s="1379">
        <v>195</v>
      </c>
      <c r="X2" s="44">
        <f t="shared" ref="X2:X20" si="0">SUM(V2-W2)</f>
        <v>-37</v>
      </c>
      <c r="Y2" s="3">
        <f t="shared" ref="Y2:Y20" si="1">IFERROR($W2/$V2, 0)</f>
        <v>1.2341772151898733</v>
      </c>
      <c r="Z2" s="30" t="s">
        <v>819</v>
      </c>
      <c r="AA2" s="1201">
        <v>1</v>
      </c>
      <c r="AB2" s="1201">
        <v>1</v>
      </c>
      <c r="AC2" s="1201">
        <v>1</v>
      </c>
      <c r="AD2" s="1389" t="s">
        <v>820</v>
      </c>
    </row>
    <row r="3" spans="1:30" ht="39.75" customHeight="1">
      <c r="A3" s="1443" t="s">
        <v>821</v>
      </c>
      <c r="B3" s="377" t="s">
        <v>34</v>
      </c>
      <c r="C3" s="1271">
        <v>46099</v>
      </c>
      <c r="D3" s="1272" t="s">
        <v>50</v>
      </c>
      <c r="E3" s="1272">
        <v>45959</v>
      </c>
      <c r="F3" s="1257" t="s">
        <v>55</v>
      </c>
      <c r="G3" s="1272" t="s">
        <v>822</v>
      </c>
      <c r="H3" s="1283">
        <v>69</v>
      </c>
      <c r="I3" s="1239" t="s">
        <v>593</v>
      </c>
      <c r="J3" s="1239" t="s">
        <v>30</v>
      </c>
      <c r="K3" s="369"/>
      <c r="L3" s="1272">
        <v>45925</v>
      </c>
      <c r="M3" s="1280" t="s">
        <v>110</v>
      </c>
      <c r="N3" s="1284">
        <v>51632</v>
      </c>
      <c r="O3" s="1280" t="s">
        <v>110</v>
      </c>
      <c r="P3" s="1444" t="s">
        <v>38</v>
      </c>
      <c r="Q3" s="1240">
        <v>45932</v>
      </c>
      <c r="R3" s="1240" t="s">
        <v>110</v>
      </c>
      <c r="S3" s="363" t="s">
        <v>817</v>
      </c>
      <c r="T3" s="363">
        <v>46139</v>
      </c>
      <c r="U3" s="363">
        <v>46139</v>
      </c>
      <c r="V3" s="1241">
        <v>3997</v>
      </c>
      <c r="W3" s="1442">
        <v>3937</v>
      </c>
      <c r="X3" s="1242">
        <f t="shared" si="0"/>
        <v>60</v>
      </c>
      <c r="Y3" s="365">
        <f t="shared" si="1"/>
        <v>0.98498874155616711</v>
      </c>
      <c r="Z3" s="1240">
        <v>45960</v>
      </c>
      <c r="AA3" s="1201">
        <v>1</v>
      </c>
      <c r="AB3" s="1201">
        <v>1</v>
      </c>
      <c r="AC3" s="1201">
        <v>1</v>
      </c>
      <c r="AD3" s="1259" t="s">
        <v>823</v>
      </c>
    </row>
    <row r="4" spans="1:30" ht="39.75" customHeight="1">
      <c r="A4" s="1370" t="s">
        <v>824</v>
      </c>
      <c r="B4" s="377" t="s">
        <v>34</v>
      </c>
      <c r="C4" s="360">
        <v>45989</v>
      </c>
      <c r="D4" s="367" t="s">
        <v>54</v>
      </c>
      <c r="E4" s="367">
        <v>45964</v>
      </c>
      <c r="F4" s="366" t="s">
        <v>51</v>
      </c>
      <c r="G4" s="1098" t="s">
        <v>825</v>
      </c>
      <c r="H4" s="1066">
        <v>74</v>
      </c>
      <c r="I4" s="362" t="s">
        <v>593</v>
      </c>
      <c r="J4" s="362" t="s">
        <v>30</v>
      </c>
      <c r="K4" s="362"/>
      <c r="L4" s="19">
        <v>45932</v>
      </c>
      <c r="M4" s="1099" t="s">
        <v>110</v>
      </c>
      <c r="N4" s="1067">
        <v>47064</v>
      </c>
      <c r="O4" s="372" t="s">
        <v>110</v>
      </c>
      <c r="P4" s="1380" t="s">
        <v>38</v>
      </c>
      <c r="Q4" s="370">
        <v>45932</v>
      </c>
      <c r="R4" s="370" t="s">
        <v>110</v>
      </c>
      <c r="S4" s="363" t="s">
        <v>817</v>
      </c>
      <c r="T4" s="363">
        <v>46140</v>
      </c>
      <c r="U4" s="363">
        <v>46140</v>
      </c>
      <c r="V4" s="671">
        <v>4716</v>
      </c>
      <c r="W4" s="1379">
        <v>4731</v>
      </c>
      <c r="X4" s="364">
        <f t="shared" si="0"/>
        <v>-15</v>
      </c>
      <c r="Y4" s="365">
        <f t="shared" si="1"/>
        <v>1.0031806615776082</v>
      </c>
      <c r="Z4" s="370">
        <v>45971</v>
      </c>
      <c r="AA4" s="1201">
        <v>1</v>
      </c>
      <c r="AB4" s="1201">
        <v>1</v>
      </c>
      <c r="AC4" s="1201">
        <v>1</v>
      </c>
      <c r="AD4" s="801" t="s">
        <v>826</v>
      </c>
    </row>
    <row r="5" spans="1:30" ht="39.75" customHeight="1">
      <c r="A5" s="1279" t="s">
        <v>827</v>
      </c>
      <c r="B5" s="377" t="s">
        <v>34</v>
      </c>
      <c r="C5" s="1271">
        <v>46099</v>
      </c>
      <c r="D5" s="1272" t="s">
        <v>54</v>
      </c>
      <c r="E5" s="1272">
        <v>45975</v>
      </c>
      <c r="F5" s="1257" t="s">
        <v>51</v>
      </c>
      <c r="G5" s="1272" t="s">
        <v>828</v>
      </c>
      <c r="H5" s="1066">
        <v>48</v>
      </c>
      <c r="I5" s="1239" t="s">
        <v>593</v>
      </c>
      <c r="J5" s="1239" t="s">
        <v>30</v>
      </c>
      <c r="K5" s="362"/>
      <c r="L5" s="1272" t="s">
        <v>260</v>
      </c>
      <c r="M5" s="1280" t="s">
        <v>110</v>
      </c>
      <c r="N5" s="1067">
        <v>39064</v>
      </c>
      <c r="O5" s="372" t="s">
        <v>110</v>
      </c>
      <c r="P5" s="1281" t="s">
        <v>38</v>
      </c>
      <c r="Q5" s="1240">
        <v>45932</v>
      </c>
      <c r="R5" s="1240" t="s">
        <v>110</v>
      </c>
      <c r="S5" s="363" t="s">
        <v>817</v>
      </c>
      <c r="T5" s="363">
        <v>46140</v>
      </c>
      <c r="U5" s="363">
        <v>46140</v>
      </c>
      <c r="V5" s="1241">
        <v>2982</v>
      </c>
      <c r="W5" s="1282">
        <v>2970</v>
      </c>
      <c r="X5" s="1242">
        <f t="shared" si="0"/>
        <v>12</v>
      </c>
      <c r="Y5" s="365">
        <f t="shared" si="1"/>
        <v>0.99597585513078468</v>
      </c>
      <c r="Z5" s="1240">
        <v>46104</v>
      </c>
      <c r="AA5" s="1201">
        <v>1</v>
      </c>
      <c r="AB5" s="1201">
        <v>1</v>
      </c>
      <c r="AC5" s="1201">
        <v>1</v>
      </c>
      <c r="AD5" s="1259" t="s">
        <v>829</v>
      </c>
    </row>
    <row r="6" spans="1:30" ht="39.75" customHeight="1">
      <c r="A6" s="616" t="s">
        <v>830</v>
      </c>
      <c r="B6" s="377" t="s">
        <v>34</v>
      </c>
      <c r="C6" s="1426">
        <v>46172</v>
      </c>
      <c r="D6" s="367" t="s">
        <v>54</v>
      </c>
      <c r="E6" s="367">
        <v>46101</v>
      </c>
      <c r="F6" s="366" t="s">
        <v>53</v>
      </c>
      <c r="G6" s="700" t="s">
        <v>831</v>
      </c>
      <c r="H6" s="996">
        <v>0</v>
      </c>
      <c r="I6" s="372" t="s">
        <v>593</v>
      </c>
      <c r="J6" s="1066"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1">
        <v>4028</v>
      </c>
      <c r="X6" s="994">
        <f t="shared" si="0"/>
        <v>20</v>
      </c>
      <c r="Y6" s="365">
        <f t="shared" si="1"/>
        <v>0.99505928853754944</v>
      </c>
      <c r="Z6" s="998">
        <v>46111</v>
      </c>
      <c r="AA6" s="1201">
        <v>1</v>
      </c>
      <c r="AB6" s="698">
        <v>0</v>
      </c>
      <c r="AC6" s="1063">
        <v>0</v>
      </c>
      <c r="AD6" s="1412"/>
    </row>
    <row r="7" spans="1:30" ht="39.75" customHeight="1">
      <c r="A7" s="730" t="s">
        <v>832</v>
      </c>
      <c r="B7" s="377" t="s">
        <v>34</v>
      </c>
      <c r="C7" s="1426">
        <v>46172</v>
      </c>
      <c r="D7" s="700" t="s">
        <v>54</v>
      </c>
      <c r="E7" s="700">
        <v>46101</v>
      </c>
      <c r="F7" s="701" t="s">
        <v>53</v>
      </c>
      <c r="G7" s="700" t="s">
        <v>833</v>
      </c>
      <c r="H7" s="702">
        <v>0</v>
      </c>
      <c r="I7" s="372" t="s">
        <v>593</v>
      </c>
      <c r="J7" s="1066"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1">
        <v>1</v>
      </c>
      <c r="AB7" s="698">
        <v>0</v>
      </c>
      <c r="AC7" s="704">
        <v>0</v>
      </c>
      <c r="AD7" s="699" t="s">
        <v>834</v>
      </c>
    </row>
    <row r="8" spans="1:30" ht="39.75" customHeight="1">
      <c r="A8" s="730" t="s">
        <v>130</v>
      </c>
      <c r="B8" s="377" t="s">
        <v>34</v>
      </c>
      <c r="C8" s="690">
        <v>46040</v>
      </c>
      <c r="D8" s="1257" t="s">
        <v>835</v>
      </c>
      <c r="E8" s="700">
        <v>45867</v>
      </c>
      <c r="F8" s="701" t="s">
        <v>53</v>
      </c>
      <c r="G8" s="1257" t="s">
        <v>836</v>
      </c>
      <c r="H8" s="702">
        <v>0</v>
      </c>
      <c r="I8" s="372" t="s">
        <v>593</v>
      </c>
      <c r="J8" s="1189" t="s">
        <v>30</v>
      </c>
      <c r="K8" s="362"/>
      <c r="L8" s="700" t="s">
        <v>260</v>
      </c>
      <c r="M8" s="1189" t="s">
        <v>110</v>
      </c>
      <c r="N8" s="706">
        <v>144972.5</v>
      </c>
      <c r="O8" s="1189" t="s">
        <v>110</v>
      </c>
      <c r="P8" s="731" t="s">
        <v>38</v>
      </c>
      <c r="Q8" s="1240">
        <v>45867</v>
      </c>
      <c r="R8" s="1240"/>
      <c r="S8" s="363" t="s">
        <v>817</v>
      </c>
      <c r="T8" s="373" t="s">
        <v>818</v>
      </c>
      <c r="U8" s="373" t="s">
        <v>818</v>
      </c>
      <c r="V8" s="1241">
        <v>9840</v>
      </c>
      <c r="W8" s="1282">
        <v>9806</v>
      </c>
      <c r="X8" s="1242">
        <f t="shared" si="0"/>
        <v>34</v>
      </c>
      <c r="Y8" s="365">
        <f t="shared" si="1"/>
        <v>0.99654471544715451</v>
      </c>
      <c r="Z8" s="1240">
        <v>45884</v>
      </c>
      <c r="AA8" s="698">
        <v>1</v>
      </c>
      <c r="AB8" s="698">
        <v>0</v>
      </c>
      <c r="AC8" s="1243">
        <v>9106</v>
      </c>
      <c r="AD8" s="1259" t="s">
        <v>837</v>
      </c>
    </row>
    <row r="9" spans="1:30" ht="39.75" customHeight="1">
      <c r="A9" s="730" t="s">
        <v>838</v>
      </c>
      <c r="B9" s="377" t="s">
        <v>34</v>
      </c>
      <c r="C9" s="690">
        <v>46103</v>
      </c>
      <c r="D9" s="358" t="s">
        <v>52</v>
      </c>
      <c r="E9" s="700">
        <v>46077</v>
      </c>
      <c r="F9" s="366" t="s">
        <v>53</v>
      </c>
      <c r="G9" s="1257" t="s">
        <v>839</v>
      </c>
      <c r="H9" s="369">
        <v>0</v>
      </c>
      <c r="I9" s="372" t="s">
        <v>593</v>
      </c>
      <c r="J9" s="1189" t="s">
        <v>30</v>
      </c>
      <c r="K9" s="1239"/>
      <c r="L9" s="1272" t="s">
        <v>260</v>
      </c>
      <c r="M9" s="1189" t="s">
        <v>110</v>
      </c>
      <c r="N9" s="416">
        <v>12977.65</v>
      </c>
      <c r="O9" s="1189"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3">
        <v>0</v>
      </c>
      <c r="AD9" s="1259"/>
    </row>
    <row r="10" spans="1:30" ht="39.75" customHeight="1">
      <c r="A10" s="730" t="s">
        <v>840</v>
      </c>
      <c r="B10" s="377" t="s">
        <v>34</v>
      </c>
      <c r="C10" s="1426">
        <v>46172</v>
      </c>
      <c r="D10" s="366" t="s">
        <v>54</v>
      </c>
      <c r="E10" s="367">
        <v>46056</v>
      </c>
      <c r="F10" s="366" t="s">
        <v>53</v>
      </c>
      <c r="G10" s="1257" t="s">
        <v>841</v>
      </c>
      <c r="H10" s="1189">
        <v>0</v>
      </c>
      <c r="I10" s="1280" t="s">
        <v>593</v>
      </c>
      <c r="J10" s="1189" t="s">
        <v>30</v>
      </c>
      <c r="K10" s="692"/>
      <c r="L10" s="1272" t="s">
        <v>260</v>
      </c>
      <c r="M10" s="1189" t="s">
        <v>110</v>
      </c>
      <c r="N10" s="416">
        <v>118710.8</v>
      </c>
      <c r="O10" s="1189"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3">
        <v>0</v>
      </c>
      <c r="AD10" s="1259"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844</v>
      </c>
      <c r="B12" s="377" t="s">
        <v>37</v>
      </c>
      <c r="C12" s="690">
        <v>46006</v>
      </c>
      <c r="D12" s="701" t="s">
        <v>52</v>
      </c>
      <c r="E12" s="700">
        <v>45987</v>
      </c>
      <c r="F12" s="701" t="s">
        <v>51</v>
      </c>
      <c r="G12" s="701" t="s">
        <v>845</v>
      </c>
      <c r="H12" s="702">
        <v>30</v>
      </c>
      <c r="I12" s="372" t="s">
        <v>593</v>
      </c>
      <c r="J12" s="1066"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6"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71" t="s">
        <v>849</v>
      </c>
    </row>
    <row r="14" spans="1:30" ht="39.75" customHeight="1">
      <c r="A14" s="730" t="s">
        <v>850</v>
      </c>
      <c r="B14" s="377" t="s">
        <v>37</v>
      </c>
      <c r="C14" s="690">
        <v>46081</v>
      </c>
      <c r="D14" s="701" t="s">
        <v>50</v>
      </c>
      <c r="E14" s="700">
        <v>46001</v>
      </c>
      <c r="F14" s="701" t="s">
        <v>51</v>
      </c>
      <c r="G14" s="701" t="s">
        <v>851</v>
      </c>
      <c r="H14" s="702">
        <v>80</v>
      </c>
      <c r="I14" s="372" t="s">
        <v>593</v>
      </c>
      <c r="J14" s="1066"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3">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3"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3" t="s">
        <v>870</v>
      </c>
      <c r="B21" s="1070" t="s">
        <v>40</v>
      </c>
      <c r="C21" s="360">
        <v>46111</v>
      </c>
      <c r="D21" s="1257" t="s">
        <v>52</v>
      </c>
      <c r="E21" s="367">
        <v>46106</v>
      </c>
      <c r="F21" s="701" t="s">
        <v>51</v>
      </c>
      <c r="G21" s="701" t="s">
        <v>871</v>
      </c>
      <c r="H21" s="1001">
        <v>0</v>
      </c>
      <c r="I21" s="304" t="s">
        <v>593</v>
      </c>
      <c r="J21" s="748" t="s">
        <v>30</v>
      </c>
      <c r="K21" s="362"/>
      <c r="L21" s="1295" t="s">
        <v>260</v>
      </c>
      <c r="M21" s="748" t="s">
        <v>110</v>
      </c>
      <c r="N21" s="820">
        <v>26639.1</v>
      </c>
      <c r="O21" s="748" t="s">
        <v>110</v>
      </c>
      <c r="P21" s="1378" t="s">
        <v>38</v>
      </c>
      <c r="Q21" s="370">
        <v>46087</v>
      </c>
      <c r="R21" s="703" t="s">
        <v>110</v>
      </c>
      <c r="S21" s="363">
        <v>46132</v>
      </c>
      <c r="T21" s="373" t="s">
        <v>818</v>
      </c>
      <c r="U21" s="373" t="s">
        <v>818</v>
      </c>
      <c r="V21" s="9">
        <v>2136</v>
      </c>
      <c r="W21" s="1392">
        <v>2179</v>
      </c>
      <c r="X21" s="364">
        <f>SUM(V21-W21)</f>
        <v>-43</v>
      </c>
      <c r="Y21" s="365">
        <f>IFERROR($W21/$V21, 0)</f>
        <v>1.0201310861423221</v>
      </c>
      <c r="Z21" s="21">
        <v>46112</v>
      </c>
      <c r="AA21" s="818">
        <v>1</v>
      </c>
      <c r="AB21" s="818">
        <v>1</v>
      </c>
      <c r="AC21" s="818">
        <v>1</v>
      </c>
      <c r="AD21" s="1259" t="s">
        <v>872</v>
      </c>
    </row>
    <row r="22" spans="1:30" ht="39.75" customHeight="1">
      <c r="A22" s="1370" t="s">
        <v>873</v>
      </c>
      <c r="B22" s="1070" t="s">
        <v>40</v>
      </c>
      <c r="C22" s="360">
        <v>46140</v>
      </c>
      <c r="D22" s="701" t="s">
        <v>52</v>
      </c>
      <c r="E22" s="367">
        <v>46106</v>
      </c>
      <c r="F22" s="701" t="s">
        <v>51</v>
      </c>
      <c r="G22" s="701" t="s">
        <v>874</v>
      </c>
      <c r="H22" s="1001">
        <v>0</v>
      </c>
      <c r="I22" s="304" t="s">
        <v>593</v>
      </c>
      <c r="J22" s="748" t="s">
        <v>30</v>
      </c>
      <c r="K22" s="362"/>
      <c r="L22" s="1295" t="s">
        <v>260</v>
      </c>
      <c r="M22" s="748" t="s">
        <v>110</v>
      </c>
      <c r="N22" s="820">
        <v>1698.25</v>
      </c>
      <c r="O22" s="748" t="s">
        <v>110</v>
      </c>
      <c r="P22" s="1378" t="s">
        <v>38</v>
      </c>
      <c r="Q22" s="998">
        <v>46087</v>
      </c>
      <c r="R22" s="703" t="s">
        <v>110</v>
      </c>
      <c r="S22" s="363">
        <v>46132</v>
      </c>
      <c r="T22" s="373" t="s">
        <v>818</v>
      </c>
      <c r="U22" s="373" t="s">
        <v>818</v>
      </c>
      <c r="V22" s="999">
        <v>105</v>
      </c>
      <c r="W22" s="1377">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70" t="s">
        <v>876</v>
      </c>
      <c r="B23" s="1070" t="s">
        <v>40</v>
      </c>
      <c r="C23" s="360">
        <v>46140</v>
      </c>
      <c r="D23" s="366" t="s">
        <v>52</v>
      </c>
      <c r="E23" s="367">
        <v>46106</v>
      </c>
      <c r="F23" s="701" t="s">
        <v>51</v>
      </c>
      <c r="G23" s="701" t="s">
        <v>877</v>
      </c>
      <c r="H23" s="1001">
        <v>0</v>
      </c>
      <c r="I23" s="304" t="s">
        <v>593</v>
      </c>
      <c r="J23" s="748" t="s">
        <v>30</v>
      </c>
      <c r="K23" s="362"/>
      <c r="L23" s="1295" t="s">
        <v>260</v>
      </c>
      <c r="M23" s="748" t="s">
        <v>110</v>
      </c>
      <c r="N23" s="820">
        <v>5779.1</v>
      </c>
      <c r="O23" s="748" t="s">
        <v>110</v>
      </c>
      <c r="P23" s="1378" t="s">
        <v>38</v>
      </c>
      <c r="Q23" s="998">
        <v>46106</v>
      </c>
      <c r="R23" s="703" t="s">
        <v>110</v>
      </c>
      <c r="S23" s="363">
        <v>46132</v>
      </c>
      <c r="T23" s="373" t="s">
        <v>818</v>
      </c>
      <c r="U23" s="373" t="s">
        <v>818</v>
      </c>
      <c r="V23" s="999">
        <v>406</v>
      </c>
      <c r="W23" s="1377">
        <v>417</v>
      </c>
      <c r="X23" s="994">
        <f t="shared" si="2"/>
        <v>-11</v>
      </c>
      <c r="Y23" s="365">
        <f t="shared" si="3"/>
        <v>1.0270935960591132</v>
      </c>
      <c r="Z23" s="1005">
        <v>46119</v>
      </c>
      <c r="AA23" s="818">
        <v>1</v>
      </c>
      <c r="AB23" s="818">
        <v>1</v>
      </c>
      <c r="AC23" s="818">
        <v>1</v>
      </c>
      <c r="AD23" s="1259" t="s">
        <v>878</v>
      </c>
    </row>
    <row r="24" spans="1:30" ht="39.75" customHeight="1">
      <c r="A24" s="1370" t="s">
        <v>879</v>
      </c>
      <c r="B24" s="1070" t="s">
        <v>40</v>
      </c>
      <c r="C24" s="360">
        <v>46111</v>
      </c>
      <c r="D24" s="366" t="s">
        <v>50</v>
      </c>
      <c r="E24" s="367">
        <v>46087</v>
      </c>
      <c r="F24" s="701" t="s">
        <v>51</v>
      </c>
      <c r="G24" s="701" t="s">
        <v>880</v>
      </c>
      <c r="H24" s="1001">
        <v>0</v>
      </c>
      <c r="I24" s="304" t="s">
        <v>593</v>
      </c>
      <c r="J24" s="748" t="s">
        <v>30</v>
      </c>
      <c r="K24" s="362"/>
      <c r="L24" s="1295" t="s">
        <v>260</v>
      </c>
      <c r="M24" s="748" t="s">
        <v>110</v>
      </c>
      <c r="N24" s="820">
        <v>9496.2000000000007</v>
      </c>
      <c r="O24" s="748" t="s">
        <v>110</v>
      </c>
      <c r="P24" s="1378" t="s">
        <v>38</v>
      </c>
      <c r="Q24" s="998">
        <v>46087</v>
      </c>
      <c r="R24" s="703" t="s">
        <v>110</v>
      </c>
      <c r="S24" s="363">
        <v>46132</v>
      </c>
      <c r="T24" s="373" t="s">
        <v>818</v>
      </c>
      <c r="U24" s="373" t="s">
        <v>818</v>
      </c>
      <c r="V24" s="999">
        <v>742</v>
      </c>
      <c r="W24" s="1377">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6"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8" t="s">
        <v>38</v>
      </c>
      <c r="Q25" s="703">
        <v>45743</v>
      </c>
      <c r="R25" s="703" t="s">
        <v>238</v>
      </c>
      <c r="S25" s="363">
        <v>46134</v>
      </c>
      <c r="T25" s="373" t="s">
        <v>818</v>
      </c>
      <c r="U25" s="373" t="s">
        <v>818</v>
      </c>
      <c r="V25" s="704">
        <v>1831</v>
      </c>
      <c r="W25" s="1387">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2"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100">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90"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1">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1"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90"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M51" activePane="topRight" state="frozen"/>
      <selection pane="topRight" activeCell="T63" sqref="T6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6">
        <v>46172</v>
      </c>
      <c r="D2" s="360" t="s">
        <v>897</v>
      </c>
      <c r="E2" s="360">
        <v>45897</v>
      </c>
      <c r="F2" s="358" t="s">
        <v>53</v>
      </c>
      <c r="G2" s="361"/>
      <c r="H2" s="362">
        <v>0</v>
      </c>
      <c r="I2" s="1062" t="s">
        <v>593</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6">
        <v>46172</v>
      </c>
      <c r="D3" s="358" t="s">
        <v>52</v>
      </c>
      <c r="E3" s="360">
        <v>46077</v>
      </c>
      <c r="F3" s="701" t="s">
        <v>53</v>
      </c>
      <c r="G3" s="691" t="s">
        <v>900</v>
      </c>
      <c r="H3" s="692">
        <v>0</v>
      </c>
      <c r="I3" s="1062" t="s">
        <v>593</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901</v>
      </c>
    </row>
    <row r="4" spans="1:29" ht="39.75" customHeight="1">
      <c r="A4" s="559" t="s">
        <v>902</v>
      </c>
      <c r="B4" s="377" t="s">
        <v>34</v>
      </c>
      <c r="C4" s="1426">
        <v>46172</v>
      </c>
      <c r="D4" s="360" t="s">
        <v>50</v>
      </c>
      <c r="E4" s="360">
        <v>45905</v>
      </c>
      <c r="F4" s="360" t="s">
        <v>55</v>
      </c>
      <c r="G4" s="361"/>
      <c r="H4" s="362">
        <v>0</v>
      </c>
      <c r="I4" s="1062" t="s">
        <v>593</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819</v>
      </c>
      <c r="X4" s="1201">
        <v>1</v>
      </c>
      <c r="Y4" s="1201">
        <v>1</v>
      </c>
      <c r="Z4" s="1201">
        <v>1</v>
      </c>
      <c r="AA4" s="59">
        <v>46133</v>
      </c>
      <c r="AB4" s="379">
        <v>46133</v>
      </c>
      <c r="AC4" s="1395"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8"/>
      <c r="H7" s="1066">
        <v>82</v>
      </c>
      <c r="I7" s="372" t="s">
        <v>593</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908</v>
      </c>
    </row>
    <row r="8" spans="1:29" ht="39.75" customHeight="1">
      <c r="A8" s="639" t="s">
        <v>909</v>
      </c>
      <c r="B8" s="377" t="s">
        <v>34</v>
      </c>
      <c r="C8" s="360">
        <v>45960</v>
      </c>
      <c r="D8" s="367" t="s">
        <v>54</v>
      </c>
      <c r="E8" s="367">
        <v>45930</v>
      </c>
      <c r="F8" s="366" t="s">
        <v>51</v>
      </c>
      <c r="G8" s="1098"/>
      <c r="H8" s="1066">
        <v>80</v>
      </c>
      <c r="I8" s="372" t="s">
        <v>593</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6">
        <v>81</v>
      </c>
      <c r="I9" s="692" t="s">
        <v>593</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912</v>
      </c>
    </row>
    <row r="10" spans="1:29" ht="39.75" customHeight="1">
      <c r="A10" s="559" t="s">
        <v>913</v>
      </c>
      <c r="B10" s="377" t="s">
        <v>34</v>
      </c>
      <c r="C10" s="360">
        <v>45960</v>
      </c>
      <c r="D10" s="367" t="s">
        <v>52</v>
      </c>
      <c r="E10" s="367">
        <v>45950</v>
      </c>
      <c r="F10" s="366" t="s">
        <v>53</v>
      </c>
      <c r="G10" s="1098"/>
      <c r="H10" s="1066">
        <v>80</v>
      </c>
      <c r="I10" s="372" t="s">
        <v>593</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8"/>
      <c r="H11" s="1066">
        <v>82</v>
      </c>
      <c r="I11" s="372" t="s">
        <v>593</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6">
        <v>46172</v>
      </c>
      <c r="D15" s="701" t="s">
        <v>52</v>
      </c>
      <c r="E15" s="700">
        <v>46055</v>
      </c>
      <c r="F15" s="701" t="s">
        <v>53</v>
      </c>
      <c r="G15" s="700" t="s">
        <v>922</v>
      </c>
      <c r="H15" s="702">
        <v>0</v>
      </c>
      <c r="I15" s="692" t="s">
        <v>593</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7" t="s">
        <v>52</v>
      </c>
      <c r="E17" s="700">
        <v>46077</v>
      </c>
      <c r="F17" s="701" t="s">
        <v>53</v>
      </c>
      <c r="G17" s="1257" t="s">
        <v>928</v>
      </c>
      <c r="H17" s="702">
        <v>0</v>
      </c>
      <c r="I17" s="372" t="s">
        <v>593</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940</v>
      </c>
    </row>
    <row r="24" spans="1:29" ht="39.75" customHeight="1">
      <c r="A24" s="924" t="s">
        <v>941</v>
      </c>
      <c r="B24" s="1103" t="s">
        <v>34</v>
      </c>
      <c r="C24" s="590">
        <v>45955</v>
      </c>
      <c r="D24" s="591" t="s">
        <v>56</v>
      </c>
      <c r="E24" s="591">
        <v>45919</v>
      </c>
      <c r="F24" s="591" t="s">
        <v>53</v>
      </c>
      <c r="G24" s="1104" t="s">
        <v>942</v>
      </c>
      <c r="H24" s="313">
        <v>0</v>
      </c>
      <c r="I24" s="1105" t="s">
        <v>593</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818</v>
      </c>
      <c r="AB24" s="373" t="s">
        <v>818</v>
      </c>
      <c r="AC24" s="986" t="s">
        <v>943</v>
      </c>
    </row>
    <row r="25" spans="1:29" ht="39.75" customHeight="1">
      <c r="A25" s="1344" t="s">
        <v>944</v>
      </c>
      <c r="B25" s="1136" t="s">
        <v>34</v>
      </c>
      <c r="C25" s="606">
        <v>46053</v>
      </c>
      <c r="D25" s="608" t="s">
        <v>945</v>
      </c>
      <c r="E25" s="634">
        <v>46030</v>
      </c>
      <c r="F25" s="608" t="s">
        <v>53</v>
      </c>
      <c r="G25" s="928"/>
      <c r="H25" s="733">
        <v>0</v>
      </c>
      <c r="I25" s="1138" t="s">
        <v>593</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7"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4"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9" t="s">
        <v>1016</v>
      </c>
      <c r="B73" s="1296" t="s">
        <v>31</v>
      </c>
      <c r="C73" s="1271">
        <v>46010</v>
      </c>
      <c r="D73" s="1271" t="s">
        <v>989</v>
      </c>
      <c r="E73" s="1271">
        <v>45974</v>
      </c>
      <c r="F73" s="1296" t="s">
        <v>57</v>
      </c>
      <c r="G73" s="1296" t="s">
        <v>1017</v>
      </c>
      <c r="H73" s="1239">
        <v>28</v>
      </c>
      <c r="I73" s="1250" t="s">
        <v>593</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5"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9" t="s">
        <v>1082</v>
      </c>
      <c r="B105" s="1296" t="s">
        <v>31</v>
      </c>
      <c r="C105" s="1271">
        <v>46073</v>
      </c>
      <c r="D105" s="1271" t="s">
        <v>966</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1099</v>
      </c>
    </row>
    <row r="115" spans="1:29" ht="39.75" customHeight="1">
      <c r="A115" s="559" t="s">
        <v>1100</v>
      </c>
      <c r="B115" s="358" t="s">
        <v>31</v>
      </c>
      <c r="C115" s="360">
        <v>46001</v>
      </c>
      <c r="D115" s="360" t="s">
        <v>56</v>
      </c>
      <c r="E115" s="360">
        <v>45966</v>
      </c>
      <c r="F115" s="358" t="s">
        <v>57</v>
      </c>
      <c r="G115" s="1249" t="s">
        <v>1101</v>
      </c>
      <c r="H115" s="362">
        <v>77</v>
      </c>
      <c r="I115" s="1250"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1110</v>
      </c>
      <c r="H120" s="625">
        <v>0</v>
      </c>
      <c r="I120" s="1114" t="s">
        <v>593</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7"/>
      <c r="H123" s="300">
        <v>0</v>
      </c>
      <c r="I123" s="301" t="s">
        <v>593</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1"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1"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1"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1169</v>
      </c>
    </row>
    <row r="153" spans="1:29" ht="39.75" customHeight="1">
      <c r="A153" s="1352" t="s">
        <v>1170</v>
      </c>
      <c r="B153" s="1070" t="s">
        <v>40</v>
      </c>
      <c r="C153" s="360">
        <v>46111</v>
      </c>
      <c r="D153" s="366" t="s">
        <v>50</v>
      </c>
      <c r="E153" s="367">
        <v>46085</v>
      </c>
      <c r="F153" s="366" t="s">
        <v>53</v>
      </c>
      <c r="G153" s="701" t="s">
        <v>1171</v>
      </c>
      <c r="H153" s="1001">
        <v>0</v>
      </c>
      <c r="I153" s="304" t="s">
        <v>593</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881</v>
      </c>
    </row>
    <row r="154" spans="1:29" ht="39.75" customHeight="1">
      <c r="A154" s="825" t="s">
        <v>1172</v>
      </c>
      <c r="B154" s="1070" t="s">
        <v>40</v>
      </c>
      <c r="C154" s="360">
        <v>46111</v>
      </c>
      <c r="D154" s="701" t="s">
        <v>52</v>
      </c>
      <c r="E154" s="367">
        <v>46085</v>
      </c>
      <c r="F154" s="366" t="s">
        <v>53</v>
      </c>
      <c r="G154" s="701" t="s">
        <v>1173</v>
      </c>
      <c r="H154" s="1001">
        <v>0</v>
      </c>
      <c r="I154" s="304" t="s">
        <v>593</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1174</v>
      </c>
    </row>
    <row r="155" spans="1:29" ht="39.75" customHeight="1">
      <c r="A155" s="297" t="s">
        <v>1175</v>
      </c>
      <c r="B155" s="1070" t="s">
        <v>40</v>
      </c>
      <c r="C155" s="360">
        <v>46111</v>
      </c>
      <c r="D155" s="1257" t="s">
        <v>52</v>
      </c>
      <c r="E155" s="367">
        <v>46106</v>
      </c>
      <c r="F155" s="701" t="s">
        <v>51</v>
      </c>
      <c r="G155" s="701" t="s">
        <v>1176</v>
      </c>
      <c r="H155" s="1001">
        <v>0</v>
      </c>
      <c r="I155" s="304" t="s">
        <v>593</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875</v>
      </c>
    </row>
    <row r="156" spans="1:29" ht="39.75" customHeight="1">
      <c r="A156" s="297" t="s">
        <v>1177</v>
      </c>
      <c r="B156" s="1070" t="s">
        <v>40</v>
      </c>
      <c r="C156" s="360">
        <v>46111</v>
      </c>
      <c r="D156" s="366" t="s">
        <v>50</v>
      </c>
      <c r="E156" s="367">
        <v>46087</v>
      </c>
      <c r="F156" s="701" t="s">
        <v>51</v>
      </c>
      <c r="G156" s="701" t="s">
        <v>1178</v>
      </c>
      <c r="H156" s="1001">
        <v>0</v>
      </c>
      <c r="I156" s="304" t="s">
        <v>593</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1179</v>
      </c>
    </row>
    <row r="157" spans="1:29" ht="39.75" customHeight="1">
      <c r="A157" s="559" t="s">
        <v>1180</v>
      </c>
      <c r="B157" s="1070" t="s">
        <v>40</v>
      </c>
      <c r="C157" s="360">
        <v>46111</v>
      </c>
      <c r="D157" s="366" t="s">
        <v>50</v>
      </c>
      <c r="E157" s="367">
        <v>46097</v>
      </c>
      <c r="F157" s="701" t="s">
        <v>51</v>
      </c>
      <c r="G157" s="701" t="s">
        <v>1181</v>
      </c>
      <c r="H157" s="1001">
        <v>0</v>
      </c>
      <c r="I157" s="304" t="s">
        <v>593</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70" t="s">
        <v>40</v>
      </c>
      <c r="C158" s="360">
        <v>46111</v>
      </c>
      <c r="D158" s="366" t="s">
        <v>50</v>
      </c>
      <c r="E158" s="367">
        <v>46097</v>
      </c>
      <c r="F158" s="701" t="s">
        <v>51</v>
      </c>
      <c r="G158" s="701" t="s">
        <v>1178</v>
      </c>
      <c r="H158" s="1001">
        <v>0</v>
      </c>
      <c r="I158" s="304" t="s">
        <v>593</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904</v>
      </c>
      <c r="AB173" s="373" t="s">
        <v>818</v>
      </c>
      <c r="AC173" s="1129"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30" t="s">
        <v>28</v>
      </c>
      <c r="C177" s="455">
        <v>45688</v>
      </c>
      <c r="D177" s="455" t="s">
        <v>472</v>
      </c>
      <c r="E177" s="455">
        <v>45695</v>
      </c>
      <c r="F177" s="299" t="s">
        <v>59</v>
      </c>
      <c r="G177" s="1121"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1"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9"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5"/>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1" t="s">
        <v>1242</v>
      </c>
      <c r="C226" s="299">
        <v>46052</v>
      </c>
      <c r="D226" s="1162" t="s">
        <v>56</v>
      </c>
      <c r="E226" s="741">
        <v>46027</v>
      </c>
      <c r="F226" s="1163" t="s">
        <v>1060</v>
      </c>
      <c r="G226" s="743"/>
      <c r="H226" s="20">
        <v>68</v>
      </c>
      <c r="I226" s="304" t="s">
        <v>593</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1" t="s">
        <v>1242</v>
      </c>
      <c r="C227" s="742">
        <v>46052</v>
      </c>
      <c r="D227" s="1162"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1251</v>
      </c>
    </row>
    <row r="228" spans="1:32" ht="39.75" customHeight="1">
      <c r="A228" s="922" t="s">
        <v>1252</v>
      </c>
      <c r="B228" s="1161" t="s">
        <v>1242</v>
      </c>
      <c r="C228" s="299">
        <v>46052</v>
      </c>
      <c r="D228" s="1162"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1" t="s">
        <v>1242</v>
      </c>
      <c r="C230" s="24">
        <v>46052</v>
      </c>
      <c r="D230" s="1192" t="s">
        <v>56</v>
      </c>
      <c r="E230" s="1193">
        <v>46027</v>
      </c>
      <c r="F230" s="1194" t="s">
        <v>948</v>
      </c>
      <c r="G230" s="1194"/>
      <c r="H230" s="1195">
        <v>0</v>
      </c>
      <c r="I230" s="1196" t="s">
        <v>593</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919</v>
      </c>
      <c r="AC230" s="1203"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60" t="s">
        <v>56</v>
      </c>
      <c r="E240" s="742">
        <v>45993</v>
      </c>
      <c r="F240" s="743" t="s">
        <v>948</v>
      </c>
      <c r="G240" s="743" t="s">
        <v>1277</v>
      </c>
      <c r="H240" s="754">
        <v>89</v>
      </c>
      <c r="I240" s="1157" t="s">
        <v>593</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60" t="s">
        <v>56</v>
      </c>
      <c r="E241" s="299">
        <v>45959</v>
      </c>
      <c r="F241" s="298" t="s">
        <v>948</v>
      </c>
      <c r="G241" s="492" t="s">
        <v>1280</v>
      </c>
      <c r="H241" s="300">
        <v>59</v>
      </c>
      <c r="I241" s="1157"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1281</v>
      </c>
      <c r="AD241" s="795"/>
      <c r="AE241" s="795"/>
      <c r="AF241" s="958"/>
    </row>
    <row r="242" spans="1:32" ht="39.75" customHeight="1">
      <c r="A242" s="919" t="s">
        <v>1282</v>
      </c>
      <c r="B242" s="355" t="s">
        <v>1242</v>
      </c>
      <c r="C242" s="299">
        <v>46010</v>
      </c>
      <c r="D242" s="1160" t="s">
        <v>56</v>
      </c>
      <c r="E242" s="299">
        <v>45959</v>
      </c>
      <c r="F242" s="298" t="s">
        <v>948</v>
      </c>
      <c r="G242" s="492" t="s">
        <v>1283</v>
      </c>
      <c r="H242" s="300">
        <v>89</v>
      </c>
      <c r="I242" s="1157"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60" t="s">
        <v>56</v>
      </c>
      <c r="E243" s="299">
        <v>45959</v>
      </c>
      <c r="F243" s="298" t="s">
        <v>948</v>
      </c>
      <c r="G243" s="492"/>
      <c r="H243" s="300">
        <v>88</v>
      </c>
      <c r="I243" s="1157"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60" t="s">
        <v>56</v>
      </c>
      <c r="E244" s="299">
        <v>45959</v>
      </c>
      <c r="F244" s="298" t="s">
        <v>948</v>
      </c>
      <c r="G244" s="492" t="s">
        <v>1288</v>
      </c>
      <c r="H244" s="300">
        <v>87</v>
      </c>
      <c r="I244" s="1157"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60" t="s">
        <v>56</v>
      </c>
      <c r="E245" s="299">
        <v>45959</v>
      </c>
      <c r="F245" s="298" t="s">
        <v>948</v>
      </c>
      <c r="G245" s="492"/>
      <c r="H245" s="300">
        <v>90</v>
      </c>
      <c r="I245" s="1157"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60" t="s">
        <v>56</v>
      </c>
      <c r="E246" s="742">
        <v>45959</v>
      </c>
      <c r="F246" s="743" t="s">
        <v>948</v>
      </c>
      <c r="G246" s="743" t="s">
        <v>1292</v>
      </c>
      <c r="H246" s="744">
        <v>90</v>
      </c>
      <c r="I246" s="1157" t="s">
        <v>593</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60" t="s">
        <v>56</v>
      </c>
      <c r="E247" s="299">
        <v>45959</v>
      </c>
      <c r="F247" s="298" t="s">
        <v>948</v>
      </c>
      <c r="G247" s="492" t="s">
        <v>1295</v>
      </c>
      <c r="H247" s="300">
        <v>90</v>
      </c>
      <c r="I247" s="1157"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6" t="s">
        <v>1296</v>
      </c>
      <c r="AD247" s="795"/>
      <c r="AE247" s="795"/>
      <c r="AF247" s="958"/>
    </row>
    <row r="248" spans="1:32" ht="39.75" customHeight="1">
      <c r="A248" s="909" t="s">
        <v>1297</v>
      </c>
      <c r="B248" s="355" t="s">
        <v>1242</v>
      </c>
      <c r="C248" s="742">
        <v>46019</v>
      </c>
      <c r="D248" s="1160" t="s">
        <v>56</v>
      </c>
      <c r="E248" s="742">
        <v>45959</v>
      </c>
      <c r="F248" s="743" t="s">
        <v>948</v>
      </c>
      <c r="G248" s="743" t="s">
        <v>1298</v>
      </c>
      <c r="H248" s="744">
        <v>90</v>
      </c>
      <c r="I248" s="1157" t="s">
        <v>593</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1299</v>
      </c>
      <c r="AD248" s="795"/>
      <c r="AE248" s="795"/>
      <c r="AF248" s="958"/>
    </row>
    <row r="249" spans="1:32" ht="39.75" customHeight="1">
      <c r="A249" s="919" t="s">
        <v>1300</v>
      </c>
      <c r="B249" s="355" t="s">
        <v>1242</v>
      </c>
      <c r="C249" s="299">
        <v>46021</v>
      </c>
      <c r="D249" s="1160" t="s">
        <v>56</v>
      </c>
      <c r="E249" s="299">
        <v>45959</v>
      </c>
      <c r="F249" s="298" t="s">
        <v>948</v>
      </c>
      <c r="G249" s="492" t="s">
        <v>1301</v>
      </c>
      <c r="H249" s="300">
        <v>89</v>
      </c>
      <c r="I249" s="1157"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6" t="s">
        <v>1302</v>
      </c>
      <c r="AD249" s="795"/>
      <c r="AE249" s="795"/>
      <c r="AF249" s="958"/>
    </row>
    <row r="250" spans="1:32" ht="39.75" customHeight="1">
      <c r="A250" s="909" t="s">
        <v>1303</v>
      </c>
      <c r="B250" s="355" t="s">
        <v>1242</v>
      </c>
      <c r="C250" s="742">
        <v>46021</v>
      </c>
      <c r="D250" s="1160" t="s">
        <v>56</v>
      </c>
      <c r="E250" s="742">
        <v>45959</v>
      </c>
      <c r="F250" s="743" t="s">
        <v>948</v>
      </c>
      <c r="G250" s="743" t="s">
        <v>1304</v>
      </c>
      <c r="H250" s="744">
        <v>88</v>
      </c>
      <c r="I250" s="1157" t="s">
        <v>593</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919</v>
      </c>
      <c r="AC250" s="964" t="s">
        <v>1305</v>
      </c>
      <c r="AD250" s="795"/>
      <c r="AE250" s="795"/>
      <c r="AF250" s="958"/>
    </row>
    <row r="251" spans="1:32" ht="39.75" customHeight="1">
      <c r="A251" s="909" t="s">
        <v>1306</v>
      </c>
      <c r="B251" s="355" t="s">
        <v>1242</v>
      </c>
      <c r="C251" s="742">
        <v>46021</v>
      </c>
      <c r="D251" s="1160" t="s">
        <v>56</v>
      </c>
      <c r="E251" s="742">
        <v>45959</v>
      </c>
      <c r="F251" s="743" t="s">
        <v>948</v>
      </c>
      <c r="G251" s="743" t="s">
        <v>1307</v>
      </c>
      <c r="H251" s="744">
        <v>86</v>
      </c>
      <c r="I251" s="1157" t="s">
        <v>593</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919</v>
      </c>
      <c r="AC251" s="1236" t="s">
        <v>1308</v>
      </c>
      <c r="AD251" s="795"/>
      <c r="AE251" s="795"/>
      <c r="AF251" s="958"/>
    </row>
    <row r="252" spans="1:32" ht="39.75" customHeight="1">
      <c r="A252" s="909" t="s">
        <v>1309</v>
      </c>
      <c r="B252" s="355" t="s">
        <v>1242</v>
      </c>
      <c r="C252" s="299">
        <v>46052</v>
      </c>
      <c r="D252" s="1160" t="s">
        <v>56</v>
      </c>
      <c r="E252" s="742">
        <v>45959</v>
      </c>
      <c r="F252" s="743" t="s">
        <v>948</v>
      </c>
      <c r="G252" s="743" t="s">
        <v>1310</v>
      </c>
      <c r="H252" s="744">
        <v>87</v>
      </c>
      <c r="I252" s="1157" t="s">
        <v>593</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919</v>
      </c>
      <c r="AC252" s="1294" t="s">
        <v>1311</v>
      </c>
      <c r="AD252" s="795"/>
      <c r="AE252" s="795"/>
      <c r="AF252" s="958"/>
    </row>
    <row r="253" spans="1:32" ht="39.75" customHeight="1">
      <c r="A253" s="909" t="s">
        <v>1312</v>
      </c>
      <c r="B253" s="355" t="s">
        <v>1242</v>
      </c>
      <c r="C253" s="742">
        <v>46021</v>
      </c>
      <c r="D253" s="1160" t="s">
        <v>56</v>
      </c>
      <c r="E253" s="742">
        <v>45959</v>
      </c>
      <c r="F253" s="743" t="s">
        <v>948</v>
      </c>
      <c r="G253" s="743" t="s">
        <v>1313</v>
      </c>
      <c r="H253" s="744">
        <v>85</v>
      </c>
      <c r="I253" s="1157" t="s">
        <v>593</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919</v>
      </c>
      <c r="AC253" s="1236" t="s">
        <v>1314</v>
      </c>
      <c r="AD253" s="795"/>
      <c r="AE253" s="795"/>
      <c r="AF253" s="958"/>
    </row>
    <row r="254" spans="1:32" ht="39.75" customHeight="1">
      <c r="A254" s="909" t="s">
        <v>1315</v>
      </c>
      <c r="B254" s="355" t="s">
        <v>1242</v>
      </c>
      <c r="C254" s="742">
        <v>46019</v>
      </c>
      <c r="D254" s="1160" t="s">
        <v>56</v>
      </c>
      <c r="E254" s="742">
        <v>45959</v>
      </c>
      <c r="F254" s="743" t="s">
        <v>948</v>
      </c>
      <c r="G254" s="743" t="s">
        <v>1316</v>
      </c>
      <c r="H254" s="744">
        <v>87</v>
      </c>
      <c r="I254" s="1157" t="s">
        <v>593</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1317</v>
      </c>
      <c r="AD254" s="795"/>
      <c r="AE254" s="795"/>
      <c r="AF254" s="958"/>
    </row>
    <row r="255" spans="1:32" ht="39.75" customHeight="1">
      <c r="A255" s="909" t="s">
        <v>1318</v>
      </c>
      <c r="B255" s="355" t="s">
        <v>1242</v>
      </c>
      <c r="C255" s="742">
        <v>46052</v>
      </c>
      <c r="D255" s="1160" t="s">
        <v>56</v>
      </c>
      <c r="E255" s="742">
        <v>45987</v>
      </c>
      <c r="F255" s="743" t="s">
        <v>948</v>
      </c>
      <c r="G255" s="743" t="s">
        <v>1319</v>
      </c>
      <c r="H255" s="744">
        <v>85</v>
      </c>
      <c r="I255" s="1157" t="s">
        <v>593</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60" t="s">
        <v>56</v>
      </c>
      <c r="E256" s="742">
        <v>45987</v>
      </c>
      <c r="F256" s="743" t="s">
        <v>948</v>
      </c>
      <c r="G256" s="743" t="s">
        <v>1322</v>
      </c>
      <c r="H256" s="744">
        <v>76</v>
      </c>
      <c r="I256" s="1157" t="s">
        <v>593</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1323</v>
      </c>
      <c r="AD256" s="795"/>
      <c r="AE256" s="795"/>
      <c r="AF256" s="958"/>
    </row>
    <row r="257" spans="1:32" ht="39.75" customHeight="1">
      <c r="A257" s="909" t="s">
        <v>1324</v>
      </c>
      <c r="B257" s="355" t="s">
        <v>1242</v>
      </c>
      <c r="C257" s="299">
        <v>46052</v>
      </c>
      <c r="D257" s="1160"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60" t="s">
        <v>56</v>
      </c>
      <c r="E258" s="742">
        <v>45987</v>
      </c>
      <c r="F258" s="778" t="s">
        <v>948</v>
      </c>
      <c r="G258" s="743" t="s">
        <v>1328</v>
      </c>
      <c r="H258" s="744">
        <v>78</v>
      </c>
      <c r="I258" s="304" t="s">
        <v>593</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1" t="s">
        <v>1242</v>
      </c>
      <c r="C259" s="299">
        <v>46052</v>
      </c>
      <c r="D259" s="1162" t="s">
        <v>56</v>
      </c>
      <c r="E259" s="741">
        <v>45987</v>
      </c>
      <c r="F259" s="691" t="s">
        <v>948</v>
      </c>
      <c r="G259" s="743" t="s">
        <v>1331</v>
      </c>
      <c r="H259" s="744">
        <v>73</v>
      </c>
      <c r="I259" s="304" t="s">
        <v>593</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60" t="s">
        <v>56</v>
      </c>
      <c r="E260" s="742">
        <v>45959</v>
      </c>
      <c r="F260" s="743" t="s">
        <v>948</v>
      </c>
      <c r="G260" s="743" t="s">
        <v>1334</v>
      </c>
      <c r="H260" s="744">
        <v>0</v>
      </c>
      <c r="I260" s="1157" t="s">
        <v>593</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60" t="s">
        <v>56</v>
      </c>
      <c r="E261" s="742">
        <v>45959</v>
      </c>
      <c r="F261" s="743" t="s">
        <v>948</v>
      </c>
      <c r="G261" s="743" t="s">
        <v>1337</v>
      </c>
      <c r="H261" s="744">
        <v>0</v>
      </c>
      <c r="I261" s="1157" t="s">
        <v>593</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919</v>
      </c>
      <c r="AC261" s="1236" t="s">
        <v>1338</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919</v>
      </c>
      <c r="AB270" s="899" t="s">
        <v>919</v>
      </c>
      <c r="AC270" s="801" t="s">
        <v>1345</v>
      </c>
    </row>
    <row r="271" spans="1:32" ht="39.75" customHeight="1">
      <c r="A271" s="923" t="s">
        <v>1346</v>
      </c>
      <c r="B271" s="1136" t="s">
        <v>34</v>
      </c>
      <c r="C271" s="606">
        <v>45999</v>
      </c>
      <c r="D271" s="608" t="s">
        <v>50</v>
      </c>
      <c r="E271" s="634">
        <v>45975</v>
      </c>
      <c r="F271" s="608" t="s">
        <v>55</v>
      </c>
      <c r="G271" s="1137" t="s">
        <v>1347</v>
      </c>
      <c r="H271" s="630">
        <v>0</v>
      </c>
      <c r="I271" s="1138" t="s">
        <v>593</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919</v>
      </c>
      <c r="AB271" s="255" t="s">
        <v>919</v>
      </c>
      <c r="AC271" s="1248"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7" t="s">
        <v>56</v>
      </c>
      <c r="E288" s="619">
        <v>45817</v>
      </c>
      <c r="F288" s="1147" t="s">
        <v>57</v>
      </c>
      <c r="G288" s="1148" t="s">
        <v>235</v>
      </c>
      <c r="H288" s="625">
        <v>0</v>
      </c>
      <c r="I288" s="1114" t="s">
        <v>593</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919</v>
      </c>
      <c r="AC291" s="1152"/>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2" t="s">
        <v>1392</v>
      </c>
      <c r="B293" s="1358" t="s">
        <v>41</v>
      </c>
      <c r="C293" s="299">
        <v>46081</v>
      </c>
      <c r="D293" s="1257" t="s">
        <v>1367</v>
      </c>
      <c r="E293" s="1295">
        <v>46059</v>
      </c>
      <c r="F293" s="1359" t="s">
        <v>51</v>
      </c>
      <c r="G293" s="1359"/>
      <c r="H293" s="1315">
        <v>171</v>
      </c>
      <c r="I293" s="1360" t="s">
        <v>593</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1393</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7" t="s">
        <v>964</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2"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1400</v>
      </c>
      <c r="E306" s="1272">
        <v>45748</v>
      </c>
      <c r="F306" s="1273" t="s">
        <v>59</v>
      </c>
      <c r="G306" s="1257" t="s">
        <v>1410</v>
      </c>
      <c r="H306" s="1189">
        <v>0</v>
      </c>
      <c r="I306" s="1189" t="s">
        <v>593</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919</v>
      </c>
      <c r="AB306" s="373" t="s">
        <v>919</v>
      </c>
      <c r="AC306" s="1277"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9" t="s">
        <v>1414</v>
      </c>
      <c r="E308" s="24">
        <v>45938</v>
      </c>
      <c r="F308" s="366" t="s">
        <v>59</v>
      </c>
      <c r="G308" s="1154"/>
      <c r="H308" s="572">
        <v>193</v>
      </c>
      <c r="I308" s="1062" t="s">
        <v>593</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60" t="s">
        <v>56</v>
      </c>
      <c r="E311" s="299">
        <v>45959</v>
      </c>
      <c r="F311" s="298" t="s">
        <v>1259</v>
      </c>
      <c r="G311" s="492" t="s">
        <v>1421</v>
      </c>
      <c r="H311" s="666">
        <v>89</v>
      </c>
      <c r="I311" s="1157" t="s">
        <v>593</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60" t="s">
        <v>56</v>
      </c>
      <c r="E312" s="742">
        <v>45959</v>
      </c>
      <c r="F312" s="743" t="s">
        <v>1259</v>
      </c>
      <c r="G312" s="743" t="s">
        <v>1424</v>
      </c>
      <c r="H312" s="754">
        <v>83</v>
      </c>
      <c r="I312" s="1157" t="s">
        <v>593</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60" t="s">
        <v>56</v>
      </c>
      <c r="E314" s="299">
        <v>45959</v>
      </c>
      <c r="F314" s="298" t="s">
        <v>948</v>
      </c>
      <c r="G314" s="492"/>
      <c r="H314" s="300">
        <v>89</v>
      </c>
      <c r="I314" s="1157" t="s">
        <v>593</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1" t="s">
        <v>1242</v>
      </c>
      <c r="C315" s="742">
        <v>46052</v>
      </c>
      <c r="D315" s="1162"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9"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5"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8" t="s">
        <v>360</v>
      </c>
      <c r="H325" s="369">
        <v>82</v>
      </c>
      <c r="I325" s="369" t="s">
        <v>593</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row>
    <row r="1527" spans="1:7">
      <c r="A1527" t="s">
        <v>798</v>
      </c>
    </row>
    <row r="1528" spans="1:7">
      <c r="A1528" t="s">
        <v>702</v>
      </c>
    </row>
    <row r="1529" spans="1:7">
      <c r="A1529" t="s">
        <v>601</v>
      </c>
    </row>
    <row r="1530" spans="1:7">
      <c r="A1530" t="s">
        <v>619</v>
      </c>
    </row>
    <row r="1531" spans="1:7">
      <c r="A1531" t="s">
        <v>607</v>
      </c>
    </row>
    <row r="1532" spans="1:7">
      <c r="A1532" t="s">
        <v>716</v>
      </c>
    </row>
    <row r="1533" spans="1:7">
      <c r="A1533" t="s">
        <v>726</v>
      </c>
    </row>
    <row r="1534" spans="1:7">
      <c r="A1534"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9"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70"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1"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2" t="s">
        <v>2232</v>
      </c>
      <c r="G2118" t="s">
        <v>2169</v>
      </c>
    </row>
    <row r="2119" spans="1:7">
      <c r="A2119" s="347" t="s">
        <v>929</v>
      </c>
      <c r="B2119" s="178" t="s">
        <v>2095</v>
      </c>
      <c r="C2119" s="23">
        <v>45985</v>
      </c>
      <c r="D2119" s="74"/>
      <c r="E2119" s="11"/>
      <c r="F2119" s="1172" t="s">
        <v>2233</v>
      </c>
      <c r="G2119" t="s">
        <v>2169</v>
      </c>
    </row>
    <row r="2120" spans="1:7">
      <c r="A2120" s="11" t="s">
        <v>913</v>
      </c>
      <c r="B2120" s="178" t="s">
        <v>2095</v>
      </c>
      <c r="C2120" s="23">
        <v>45985</v>
      </c>
      <c r="D2120" s="74"/>
      <c r="E2120" s="11"/>
      <c r="F2120" s="1172"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1"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1"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3"/>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9" t="s">
        <v>56</v>
      </c>
      <c r="C2380" s="23">
        <v>46010</v>
      </c>
      <c r="D2380" s="11">
        <v>582</v>
      </c>
      <c r="G2380" t="s">
        <v>2249</v>
      </c>
    </row>
    <row r="2381" spans="1:7">
      <c r="A2381" s="178" t="s">
        <v>1306</v>
      </c>
      <c r="B2381" s="1129" t="s">
        <v>56</v>
      </c>
      <c r="C2381" s="23">
        <v>46010</v>
      </c>
      <c r="D2381" s="89">
        <v>2064</v>
      </c>
      <c r="G2381" t="s">
        <v>2249</v>
      </c>
    </row>
    <row r="2382" spans="1:7">
      <c r="A2382" s="178" t="s">
        <v>1318</v>
      </c>
      <c r="B2382" s="1129" t="s">
        <v>56</v>
      </c>
      <c r="C2382" s="23">
        <v>46010</v>
      </c>
      <c r="D2382" s="89">
        <v>1683</v>
      </c>
      <c r="G2382" t="s">
        <v>2249</v>
      </c>
    </row>
    <row r="2383" spans="1:7">
      <c r="A2383" s="178" t="s">
        <v>1309</v>
      </c>
      <c r="B2383" s="1129" t="s">
        <v>56</v>
      </c>
      <c r="C2383" s="23">
        <v>46010</v>
      </c>
      <c r="D2383" s="89">
        <v>1235</v>
      </c>
      <c r="G2383" t="s">
        <v>2249</v>
      </c>
    </row>
    <row r="2384" spans="1:7">
      <c r="A2384" s="178" t="s">
        <v>1303</v>
      </c>
      <c r="B2384" s="1129" t="s">
        <v>56</v>
      </c>
      <c r="C2384" s="23">
        <v>46010</v>
      </c>
      <c r="F2384" s="11" t="s">
        <v>2350</v>
      </c>
      <c r="G2384" t="s">
        <v>2249</v>
      </c>
    </row>
    <row r="2385" spans="1:7">
      <c r="A2385" s="178" t="s">
        <v>1333</v>
      </c>
      <c r="B2385" s="1129" t="s">
        <v>56</v>
      </c>
      <c r="C2385" s="23">
        <v>46010</v>
      </c>
      <c r="D2385" s="11">
        <v>780</v>
      </c>
      <c r="E2385" s="135"/>
      <c r="F2385" s="50"/>
      <c r="G2385" t="s">
        <v>2249</v>
      </c>
    </row>
    <row r="2386" spans="1:7">
      <c r="A2386" s="178" t="s">
        <v>1509</v>
      </c>
      <c r="B2386" s="1129"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4" t="s">
        <v>56</v>
      </c>
      <c r="C2404" s="23">
        <v>46014</v>
      </c>
      <c r="E2404" s="250">
        <v>14727</v>
      </c>
      <c r="F2404" s="347" t="s">
        <v>2355</v>
      </c>
      <c r="G2404" t="s">
        <v>2249</v>
      </c>
    </row>
    <row r="2405" spans="1:7">
      <c r="A2405" s="296" t="s">
        <v>1324</v>
      </c>
      <c r="B2405" s="1175"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5"/>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5" t="s">
        <v>2365</v>
      </c>
      <c r="G2448" t="s">
        <v>2361</v>
      </c>
    </row>
    <row r="2449" spans="1:7">
      <c r="A2449" s="178" t="s">
        <v>1038</v>
      </c>
      <c r="B2449" s="91" t="s">
        <v>56</v>
      </c>
      <c r="C2449" s="23">
        <v>46029</v>
      </c>
      <c r="D2449" s="38">
        <v>180</v>
      </c>
      <c r="E2449" s="11"/>
      <c r="F2449" s="1145" t="s">
        <v>1534</v>
      </c>
      <c r="G2449" t="s">
        <v>2361</v>
      </c>
    </row>
    <row r="2450" spans="1:7">
      <c r="A2450" s="178" t="s">
        <v>924</v>
      </c>
      <c r="B2450" s="91" t="s">
        <v>52</v>
      </c>
      <c r="C2450" s="23">
        <v>46029</v>
      </c>
      <c r="D2450" s="791">
        <v>2151</v>
      </c>
      <c r="E2450" s="11"/>
      <c r="F2450" s="1145"/>
      <c r="G2450" t="s">
        <v>2361</v>
      </c>
    </row>
    <row r="2451" spans="1:7">
      <c r="A2451" s="178" t="s">
        <v>1327</v>
      </c>
      <c r="B2451" s="91" t="s">
        <v>56</v>
      </c>
      <c r="C2451" s="23">
        <v>46029</v>
      </c>
      <c r="D2451" s="791">
        <v>3079</v>
      </c>
      <c r="E2451" s="11"/>
      <c r="F2451" s="1145"/>
      <c r="G2451" t="s">
        <v>2361</v>
      </c>
    </row>
    <row r="2452" spans="1:7">
      <c r="A2452" s="296" t="s">
        <v>1312</v>
      </c>
      <c r="B2452" s="587" t="s">
        <v>56</v>
      </c>
      <c r="C2452" s="23">
        <v>46029</v>
      </c>
      <c r="D2452" s="38">
        <v>0</v>
      </c>
      <c r="E2452" s="11"/>
      <c r="F2452" s="1176" t="s">
        <v>2360</v>
      </c>
      <c r="G2452" t="s">
        <v>2361</v>
      </c>
    </row>
    <row r="2453" spans="1:7" ht="15.75">
      <c r="A2453" s="178" t="s">
        <v>435</v>
      </c>
      <c r="B2453" s="175" t="s">
        <v>1453</v>
      </c>
      <c r="C2453" s="239">
        <v>46030</v>
      </c>
      <c r="D2453" s="38">
        <v>85</v>
      </c>
      <c r="E2453" s="11"/>
      <c r="F2453" s="1145"/>
      <c r="G2453" t="s">
        <v>2361</v>
      </c>
    </row>
    <row r="2454" spans="1:7" ht="15.75">
      <c r="A2454" s="178" t="s">
        <v>505</v>
      </c>
      <c r="B2454" s="175" t="s">
        <v>1453</v>
      </c>
      <c r="C2454" s="239">
        <v>46030</v>
      </c>
      <c r="D2454" s="38">
        <v>113</v>
      </c>
      <c r="E2454" s="11"/>
      <c r="F2454" s="1145" t="s">
        <v>2366</v>
      </c>
      <c r="G2454" t="s">
        <v>2361</v>
      </c>
    </row>
    <row r="2455" spans="1:7">
      <c r="A2455" s="317" t="s">
        <v>1067</v>
      </c>
      <c r="B2455" s="786" t="s">
        <v>56</v>
      </c>
      <c r="C2455" s="23">
        <v>46030</v>
      </c>
      <c r="D2455" s="791">
        <v>1053</v>
      </c>
      <c r="E2455" s="11"/>
      <c r="F2455" s="1145" t="s">
        <v>2367</v>
      </c>
      <c r="G2455" t="s">
        <v>2361</v>
      </c>
    </row>
    <row r="2456" spans="1:7">
      <c r="A2456" s="178" t="s">
        <v>924</v>
      </c>
      <c r="B2456" s="91" t="s">
        <v>52</v>
      </c>
      <c r="C2456" s="23">
        <v>46030</v>
      </c>
      <c r="D2456" s="791">
        <v>1926</v>
      </c>
      <c r="E2456" s="11"/>
      <c r="F2456" s="1145"/>
      <c r="G2456" t="s">
        <v>2361</v>
      </c>
    </row>
    <row r="2457" spans="1:7">
      <c r="A2457" s="178" t="s">
        <v>1330</v>
      </c>
      <c r="B2457" s="91" t="s">
        <v>56</v>
      </c>
      <c r="C2457" s="23">
        <v>46030</v>
      </c>
      <c r="D2457" s="791">
        <v>2367</v>
      </c>
      <c r="E2457" s="11"/>
      <c r="F2457" s="1145"/>
      <c r="G2457" t="s">
        <v>2361</v>
      </c>
    </row>
    <row r="2458" spans="1:7">
      <c r="A2458" s="178" t="s">
        <v>929</v>
      </c>
      <c r="B2458" s="91" t="s">
        <v>2368</v>
      </c>
      <c r="C2458" s="23">
        <v>46030</v>
      </c>
      <c r="D2458" s="791"/>
      <c r="E2458" s="791">
        <v>2706</v>
      </c>
      <c r="F2458" s="1145"/>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5"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5"/>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6"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5"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5"/>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5" t="s">
        <v>1653</v>
      </c>
      <c r="G2486" t="s">
        <v>2361</v>
      </c>
    </row>
    <row r="2487" spans="1:7">
      <c r="A2487" s="317" t="s">
        <v>924</v>
      </c>
      <c r="B2487" s="786" t="s">
        <v>52</v>
      </c>
      <c r="C2487" s="23">
        <v>46035</v>
      </c>
      <c r="D2487" s="791">
        <v>1838</v>
      </c>
      <c r="E2487" s="38"/>
      <c r="F2487" s="1145"/>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6"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7"/>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5"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5" t="s">
        <v>2391</v>
      </c>
      <c r="G2528" t="s">
        <v>2361</v>
      </c>
    </row>
    <row r="2529" spans="1:7">
      <c r="A2529" s="244" t="s">
        <v>1511</v>
      </c>
      <c r="B2529" s="244" t="s">
        <v>62</v>
      </c>
      <c r="C2529" s="23">
        <v>46042</v>
      </c>
      <c r="D2529" s="89">
        <v>1382</v>
      </c>
      <c r="F2529" s="1145" t="s">
        <v>2310</v>
      </c>
      <c r="G2529" t="s">
        <v>2361</v>
      </c>
    </row>
    <row r="2530" spans="1:7">
      <c r="A2530" s="244" t="s">
        <v>691</v>
      </c>
      <c r="B2530" s="244" t="s">
        <v>52</v>
      </c>
      <c r="C2530" s="23">
        <v>46042</v>
      </c>
      <c r="D2530" s="89">
        <v>2719</v>
      </c>
      <c r="F2530" s="1145"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5"/>
      <c r="G2532" t="s">
        <v>2361</v>
      </c>
    </row>
    <row r="2533" spans="1:7">
      <c r="A2533" s="556" t="s">
        <v>1250</v>
      </c>
      <c r="B2533" s="91" t="s">
        <v>56</v>
      </c>
      <c r="C2533" s="262">
        <v>46042</v>
      </c>
      <c r="D2533" s="50">
        <v>506</v>
      </c>
      <c r="E2533" s="135"/>
      <c r="F2533" s="1178"/>
      <c r="G2533" t="s">
        <v>2361</v>
      </c>
    </row>
    <row r="2534" spans="1:7">
      <c r="A2534" s="235" t="s">
        <v>1423</v>
      </c>
      <c r="B2534" s="587" t="s">
        <v>56</v>
      </c>
      <c r="C2534" s="23">
        <v>46042</v>
      </c>
      <c r="D2534" s="89">
        <v>2209</v>
      </c>
      <c r="E2534" s="11"/>
      <c r="F2534" s="1145" t="s">
        <v>2027</v>
      </c>
      <c r="G2534" t="s">
        <v>2361</v>
      </c>
    </row>
    <row r="2535" spans="1:7" ht="15.75">
      <c r="A2535" s="76" t="s">
        <v>517</v>
      </c>
      <c r="B2535" s="175" t="s">
        <v>1453</v>
      </c>
      <c r="C2535" s="248">
        <v>46043</v>
      </c>
      <c r="D2535" s="103">
        <v>182</v>
      </c>
      <c r="E2535" s="182"/>
      <c r="F2535" s="1179"/>
      <c r="G2535" t="s">
        <v>2361</v>
      </c>
    </row>
    <row r="2536" spans="1:7">
      <c r="A2536" s="556" t="s">
        <v>509</v>
      </c>
      <c r="B2536" s="556" t="s">
        <v>58</v>
      </c>
      <c r="C2536" s="23">
        <v>46043</v>
      </c>
      <c r="D2536" s="11">
        <v>150</v>
      </c>
      <c r="F2536" s="1145"/>
      <c r="G2536" t="s">
        <v>2361</v>
      </c>
    </row>
    <row r="2537" spans="1:7">
      <c r="A2537" s="76" t="s">
        <v>1076</v>
      </c>
      <c r="B2537" s="176" t="s">
        <v>989</v>
      </c>
      <c r="C2537" s="239">
        <v>46043</v>
      </c>
      <c r="D2537" s="11">
        <v>686</v>
      </c>
      <c r="F2537" s="1145" t="s">
        <v>2370</v>
      </c>
      <c r="G2537" t="s">
        <v>2361</v>
      </c>
    </row>
    <row r="2538" spans="1:7">
      <c r="A2538" s="556" t="s">
        <v>1073</v>
      </c>
      <c r="B2538" s="872" t="s">
        <v>56</v>
      </c>
      <c r="C2538" s="23">
        <v>46043</v>
      </c>
      <c r="D2538" s="11">
        <v>867</v>
      </c>
      <c r="F2538" s="1145" t="s">
        <v>2393</v>
      </c>
      <c r="G2538" t="s">
        <v>2361</v>
      </c>
    </row>
    <row r="2539" spans="1:7" ht="15.75">
      <c r="A2539" s="76" t="s">
        <v>1124</v>
      </c>
      <c r="B2539" s="175" t="s">
        <v>1453</v>
      </c>
      <c r="C2539" s="239">
        <v>46043</v>
      </c>
      <c r="E2539" s="250">
        <v>3507</v>
      </c>
      <c r="F2539" s="1145" t="s">
        <v>2394</v>
      </c>
      <c r="G2539" t="s">
        <v>2361</v>
      </c>
    </row>
    <row r="2540" spans="1:7">
      <c r="A2540" s="244" t="s">
        <v>1510</v>
      </c>
      <c r="B2540" s="244" t="s">
        <v>58</v>
      </c>
      <c r="C2540" s="23">
        <v>46043</v>
      </c>
      <c r="D2540" s="11">
        <v>754</v>
      </c>
      <c r="F2540" s="1145" t="s">
        <v>2395</v>
      </c>
      <c r="G2540" t="s">
        <v>2361</v>
      </c>
    </row>
    <row r="2541" spans="1:7">
      <c r="A2541" s="244" t="s">
        <v>1511</v>
      </c>
      <c r="B2541" s="244" t="s">
        <v>62</v>
      </c>
      <c r="C2541" s="23">
        <v>46043</v>
      </c>
      <c r="D2541" s="11">
        <v>993</v>
      </c>
      <c r="F2541" s="1145" t="s">
        <v>2396</v>
      </c>
      <c r="G2541" t="s">
        <v>2361</v>
      </c>
    </row>
    <row r="2542" spans="1:7">
      <c r="A2542" s="244" t="s">
        <v>691</v>
      </c>
      <c r="B2542" s="244" t="s">
        <v>52</v>
      </c>
      <c r="C2542" s="23">
        <v>46043</v>
      </c>
      <c r="D2542" s="89">
        <v>408</v>
      </c>
      <c r="F2542" s="1145"/>
      <c r="G2542" t="s">
        <v>2361</v>
      </c>
    </row>
    <row r="2543" spans="1:7">
      <c r="A2543" s="244" t="s">
        <v>697</v>
      </c>
      <c r="B2543" s="244" t="s">
        <v>52</v>
      </c>
      <c r="C2543" s="23">
        <v>46043</v>
      </c>
      <c r="D2543" s="89">
        <v>2000</v>
      </c>
      <c r="F2543" s="1145"/>
      <c r="G2543" t="s">
        <v>2361</v>
      </c>
    </row>
    <row r="2544" spans="1:7">
      <c r="A2544" s="240" t="s">
        <v>1254</v>
      </c>
      <c r="B2544" s="91" t="s">
        <v>56</v>
      </c>
      <c r="C2544" s="23">
        <v>46043</v>
      </c>
      <c r="D2544" s="11">
        <v>575</v>
      </c>
      <c r="F2544" s="1145"/>
      <c r="G2544" t="s">
        <v>2361</v>
      </c>
    </row>
    <row r="2545" spans="1:7">
      <c r="A2545" s="556" t="s">
        <v>1252</v>
      </c>
      <c r="B2545" s="91" t="s">
        <v>56</v>
      </c>
      <c r="C2545" s="262">
        <v>46043</v>
      </c>
      <c r="D2545" s="811">
        <v>2265</v>
      </c>
      <c r="E2545" s="135"/>
      <c r="F2545" s="1178"/>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9"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5" t="s">
        <v>2397</v>
      </c>
      <c r="G2549" t="s">
        <v>2361</v>
      </c>
    </row>
    <row r="2550" spans="1:7">
      <c r="A2550" s="556" t="s">
        <v>1073</v>
      </c>
      <c r="B2550" s="872" t="s">
        <v>56</v>
      </c>
      <c r="C2550" s="23">
        <v>46044</v>
      </c>
      <c r="D2550" s="89">
        <v>1539</v>
      </c>
      <c r="F2550" s="1145" t="s">
        <v>2398</v>
      </c>
      <c r="G2550" t="s">
        <v>2361</v>
      </c>
    </row>
    <row r="2551" spans="1:7" ht="15.75">
      <c r="A2551" s="76" t="s">
        <v>1070</v>
      </c>
      <c r="B2551" s="175" t="s">
        <v>1453</v>
      </c>
      <c r="C2551" s="239">
        <v>46044</v>
      </c>
      <c r="E2551" s="74">
        <v>486</v>
      </c>
      <c r="F2551" s="1145" t="s">
        <v>2399</v>
      </c>
      <c r="G2551" t="s">
        <v>2361</v>
      </c>
    </row>
    <row r="2552" spans="1:7">
      <c r="A2552" s="244" t="s">
        <v>1510</v>
      </c>
      <c r="B2552" s="244" t="s">
        <v>58</v>
      </c>
      <c r="C2552" s="23">
        <v>46044</v>
      </c>
      <c r="D2552" s="11">
        <v>520</v>
      </c>
      <c r="F2552" s="1145" t="s">
        <v>2385</v>
      </c>
      <c r="G2552" t="s">
        <v>2361</v>
      </c>
    </row>
    <row r="2553" spans="1:7">
      <c r="A2553" s="244" t="s">
        <v>1511</v>
      </c>
      <c r="B2553" s="244" t="s">
        <v>62</v>
      </c>
      <c r="C2553" s="23">
        <v>46044</v>
      </c>
      <c r="D2553" s="89">
        <v>1462</v>
      </c>
      <c r="F2553" s="1145" t="s">
        <v>2400</v>
      </c>
      <c r="G2553" t="s">
        <v>2361</v>
      </c>
    </row>
    <row r="2554" spans="1:7">
      <c r="A2554" s="244" t="s">
        <v>910</v>
      </c>
      <c r="B2554" s="244" t="s">
        <v>52</v>
      </c>
      <c r="C2554" s="23">
        <v>46044</v>
      </c>
      <c r="D2554" s="89">
        <v>2031</v>
      </c>
      <c r="F2554" s="1145" t="s">
        <v>2401</v>
      </c>
      <c r="G2554" t="s">
        <v>2361</v>
      </c>
    </row>
    <row r="2555" spans="1:7">
      <c r="A2555" s="244" t="s">
        <v>697</v>
      </c>
      <c r="B2555" s="244" t="s">
        <v>52</v>
      </c>
      <c r="C2555" s="23">
        <v>46044</v>
      </c>
      <c r="D2555" s="11">
        <v>970</v>
      </c>
      <c r="F2555" s="1145" t="s">
        <v>2402</v>
      </c>
      <c r="G2555" t="s">
        <v>2361</v>
      </c>
    </row>
    <row r="2556" spans="1:7">
      <c r="A2556" s="244" t="s">
        <v>1241</v>
      </c>
      <c r="B2556" s="91" t="s">
        <v>56</v>
      </c>
      <c r="C2556" s="23">
        <v>46044</v>
      </c>
      <c r="D2556" s="89">
        <v>1776</v>
      </c>
      <c r="F2556" s="1145" t="s">
        <v>2403</v>
      </c>
      <c r="G2556" t="s">
        <v>2361</v>
      </c>
    </row>
    <row r="2557" spans="1:7">
      <c r="A2557" s="556" t="s">
        <v>1330</v>
      </c>
      <c r="B2557" s="587" t="s">
        <v>56</v>
      </c>
      <c r="C2557" s="23">
        <v>46044</v>
      </c>
      <c r="D2557" s="89">
        <v>1940</v>
      </c>
      <c r="F2557" s="1145" t="s">
        <v>2404</v>
      </c>
      <c r="G2557" t="s">
        <v>2361</v>
      </c>
    </row>
    <row r="2558" spans="1:7" ht="15.75">
      <c r="A2558" s="76" t="s">
        <v>386</v>
      </c>
      <c r="B2558" s="175" t="s">
        <v>1453</v>
      </c>
      <c r="C2558" s="239">
        <v>46045</v>
      </c>
      <c r="D2558" s="11">
        <v>57</v>
      </c>
      <c r="F2558" s="1145" t="s">
        <v>1948</v>
      </c>
      <c r="G2558" t="s">
        <v>2361</v>
      </c>
    </row>
    <row r="2559" spans="1:7">
      <c r="A2559" s="244" t="s">
        <v>509</v>
      </c>
      <c r="B2559" s="244" t="s">
        <v>58</v>
      </c>
      <c r="C2559" s="23">
        <v>46045</v>
      </c>
      <c r="D2559" s="11">
        <v>274</v>
      </c>
      <c r="F2559" s="1145"/>
      <c r="G2559" t="s">
        <v>2361</v>
      </c>
    </row>
    <row r="2560" spans="1:7">
      <c r="A2560" s="240" t="s">
        <v>1510</v>
      </c>
      <c r="B2560" s="240" t="s">
        <v>58</v>
      </c>
      <c r="C2560" s="23">
        <v>46045</v>
      </c>
      <c r="D2560" s="11">
        <v>0</v>
      </c>
      <c r="F2560" s="1145" t="s">
        <v>104</v>
      </c>
      <c r="G2560" t="s">
        <v>2361</v>
      </c>
    </row>
    <row r="2561" spans="1:7">
      <c r="A2561" s="244" t="s">
        <v>1511</v>
      </c>
      <c r="B2561" s="244" t="s">
        <v>62</v>
      </c>
      <c r="C2561" s="23">
        <v>46045</v>
      </c>
      <c r="D2561" s="89">
        <v>1617</v>
      </c>
      <c r="F2561" s="1145"/>
      <c r="G2561" t="s">
        <v>2361</v>
      </c>
    </row>
    <row r="2562" spans="1:7">
      <c r="A2562" s="244" t="s">
        <v>910</v>
      </c>
      <c r="B2562" s="244" t="s">
        <v>52</v>
      </c>
      <c r="C2562" s="23">
        <v>46045</v>
      </c>
      <c r="D2562" s="11">
        <v>845</v>
      </c>
      <c r="F2562" s="1145" t="s">
        <v>2405</v>
      </c>
      <c r="G2562" t="s">
        <v>2361</v>
      </c>
    </row>
    <row r="2563" spans="1:7">
      <c r="A2563" s="240" t="s">
        <v>1252</v>
      </c>
      <c r="B2563" s="91" t="s">
        <v>56</v>
      </c>
      <c r="C2563" s="23">
        <v>46045</v>
      </c>
      <c r="D2563" s="89">
        <v>2651</v>
      </c>
      <c r="F2563" s="1145" t="s">
        <v>2406</v>
      </c>
      <c r="G2563" t="s">
        <v>2361</v>
      </c>
    </row>
    <row r="2564" spans="1:7">
      <c r="A2564" s="556" t="s">
        <v>1254</v>
      </c>
      <c r="B2564" s="587" t="s">
        <v>56</v>
      </c>
      <c r="C2564" s="23">
        <v>46045</v>
      </c>
      <c r="D2564" s="11">
        <v>818</v>
      </c>
      <c r="F2564" s="1145"/>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5" t="s">
        <v>2209</v>
      </c>
      <c r="G2567" t="s">
        <v>2361</v>
      </c>
    </row>
    <row r="2568" spans="1:7">
      <c r="A2568" s="76" t="s">
        <v>1076</v>
      </c>
      <c r="B2568" s="176" t="s">
        <v>989</v>
      </c>
      <c r="C2568" s="239">
        <v>46048</v>
      </c>
      <c r="D2568" s="11">
        <v>835</v>
      </c>
      <c r="F2568" s="1145"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5" t="s">
        <v>1580</v>
      </c>
      <c r="G2570" t="s">
        <v>2361</v>
      </c>
    </row>
    <row r="2571" spans="1:7" ht="15.75">
      <c r="A2571" s="76" t="s">
        <v>1124</v>
      </c>
      <c r="B2571" s="175" t="s">
        <v>1453</v>
      </c>
      <c r="C2571" s="239">
        <v>46048</v>
      </c>
      <c r="E2571" s="74">
        <v>313</v>
      </c>
      <c r="F2571" s="1145" t="s">
        <v>2410</v>
      </c>
      <c r="G2571" t="s">
        <v>2361</v>
      </c>
    </row>
    <row r="2572" spans="1:7">
      <c r="A2572" s="244" t="s">
        <v>1510</v>
      </c>
      <c r="B2572" s="244" t="s">
        <v>58</v>
      </c>
      <c r="C2572" s="23">
        <v>46048</v>
      </c>
      <c r="D2572" s="11">
        <v>376</v>
      </c>
      <c r="F2572" s="1145"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80"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7" t="s">
        <v>1514</v>
      </c>
      <c r="B2790" s="1187" t="s">
        <v>1453</v>
      </c>
      <c r="C2790" s="23">
        <v>46098</v>
      </c>
      <c r="D2790" s="11">
        <v>240</v>
      </c>
      <c r="F2790" s="11" t="s">
        <v>2488</v>
      </c>
      <c r="G2790" t="s">
        <v>1450</v>
      </c>
    </row>
    <row r="2791" spans="1:7">
      <c r="A2791" s="1187" t="s">
        <v>1064</v>
      </c>
      <c r="B2791" s="240" t="s">
        <v>463</v>
      </c>
      <c r="C2791" s="23">
        <v>46098</v>
      </c>
      <c r="D2791" s="11">
        <v>560</v>
      </c>
      <c r="F2791" s="11" t="s">
        <v>2489</v>
      </c>
      <c r="G2791" t="s">
        <v>1450</v>
      </c>
    </row>
    <row r="2792" spans="1:7">
      <c r="A2792" s="1187" t="s">
        <v>927</v>
      </c>
      <c r="B2792" s="1187" t="s">
        <v>52</v>
      </c>
      <c r="C2792" s="23">
        <v>46098</v>
      </c>
      <c r="D2792" s="89">
        <v>1300</v>
      </c>
      <c r="G2792" t="s">
        <v>1450</v>
      </c>
    </row>
    <row r="2793" spans="1:7">
      <c r="A2793" s="1188" t="s">
        <v>1356</v>
      </c>
      <c r="B2793" s="1188" t="s">
        <v>54</v>
      </c>
      <c r="C2793" s="23">
        <v>46098</v>
      </c>
      <c r="D2793" s="11">
        <v>872</v>
      </c>
      <c r="F2793" s="11" t="s">
        <v>2102</v>
      </c>
      <c r="G2793" t="s">
        <v>1450</v>
      </c>
    </row>
    <row r="2794" spans="1:7">
      <c r="A2794" s="1188" t="s">
        <v>1516</v>
      </c>
      <c r="B2794" s="1188" t="s">
        <v>58</v>
      </c>
      <c r="C2794" s="23">
        <v>46098</v>
      </c>
      <c r="D2794" s="11">
        <v>466</v>
      </c>
      <c r="F2794" s="11" t="s">
        <v>2418</v>
      </c>
      <c r="G2794" t="s">
        <v>1450</v>
      </c>
    </row>
    <row r="2795" spans="1:7">
      <c r="A2795" s="1188" t="s">
        <v>671</v>
      </c>
      <c r="B2795" s="1188" t="s">
        <v>1453</v>
      </c>
      <c r="C2795" s="23">
        <v>46098</v>
      </c>
      <c r="F2795" s="240" t="s">
        <v>1728</v>
      </c>
      <c r="G2795" t="s">
        <v>1450</v>
      </c>
    </row>
    <row r="2796" spans="1:7">
      <c r="A2796" s="1188" t="s">
        <v>1360</v>
      </c>
      <c r="B2796" s="1188" t="s">
        <v>1453</v>
      </c>
      <c r="C2796" s="23">
        <v>46098</v>
      </c>
      <c r="D2796" s="11">
        <v>130</v>
      </c>
      <c r="F2796" s="11" t="s">
        <v>2490</v>
      </c>
      <c r="G2796" t="s">
        <v>1450</v>
      </c>
    </row>
    <row r="2797" spans="1:7">
      <c r="A2797" s="240" t="s">
        <v>1517</v>
      </c>
      <c r="B2797" s="1188"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7"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7" t="s">
        <v>1751</v>
      </c>
      <c r="G2806" t="s">
        <v>1450</v>
      </c>
    </row>
    <row r="2807" spans="1:7">
      <c r="A2807" s="244" t="s">
        <v>979</v>
      </c>
      <c r="B2807" s="244" t="s">
        <v>1453</v>
      </c>
      <c r="C2807" s="23">
        <v>46100</v>
      </c>
      <c r="E2807" s="74">
        <v>679</v>
      </c>
      <c r="F2807" s="240"/>
      <c r="G2807" t="s">
        <v>1450</v>
      </c>
    </row>
    <row r="2808" spans="1:7">
      <c r="A2808" s="1233" t="s">
        <v>843</v>
      </c>
      <c r="B2808" s="1233" t="s">
        <v>58</v>
      </c>
      <c r="C2808" s="23">
        <v>46100</v>
      </c>
      <c r="D2808" s="11">
        <v>646</v>
      </c>
      <c r="G2808" t="s">
        <v>1450</v>
      </c>
    </row>
    <row r="2809" spans="1:7">
      <c r="A2809" s="1234" t="s">
        <v>927</v>
      </c>
      <c r="B2809" s="1234" t="s">
        <v>52</v>
      </c>
      <c r="C2809" s="23">
        <v>46100</v>
      </c>
      <c r="D2809" s="89">
        <v>1766</v>
      </c>
      <c r="F2809" s="11" t="s">
        <v>1952</v>
      </c>
      <c r="G2809" t="s">
        <v>1450</v>
      </c>
    </row>
    <row r="2810" spans="1:7">
      <c r="A2810" s="1234" t="s">
        <v>1356</v>
      </c>
      <c r="B2810" s="1234" t="s">
        <v>54</v>
      </c>
      <c r="C2810" s="23">
        <v>46100</v>
      </c>
      <c r="D2810" s="11">
        <v>287</v>
      </c>
      <c r="F2810" s="11" t="s">
        <v>2495</v>
      </c>
      <c r="G2810" t="s">
        <v>1450</v>
      </c>
    </row>
    <row r="2811" spans="1:7">
      <c r="A2811" s="1235" t="s">
        <v>1172</v>
      </c>
      <c r="B2811" s="1234" t="s">
        <v>52</v>
      </c>
      <c r="C2811" s="23">
        <v>46100</v>
      </c>
      <c r="D2811" s="89">
        <v>1412</v>
      </c>
      <c r="G2811" t="s">
        <v>1450</v>
      </c>
    </row>
    <row r="2812" spans="1:7">
      <c r="A2812" s="1234" t="s">
        <v>899</v>
      </c>
      <c r="B2812" s="1234" t="s">
        <v>2368</v>
      </c>
      <c r="C2812" s="23">
        <v>46100</v>
      </c>
      <c r="E2812" s="250">
        <v>1678</v>
      </c>
      <c r="F2812" s="11" t="s">
        <v>2496</v>
      </c>
      <c r="G2812" t="s">
        <v>1450</v>
      </c>
    </row>
    <row r="2813" spans="1:7">
      <c r="A2813" s="1234" t="s">
        <v>1360</v>
      </c>
      <c r="B2813" s="1234" t="s">
        <v>2368</v>
      </c>
      <c r="C2813" s="23">
        <v>46100</v>
      </c>
      <c r="E2813" s="74">
        <v>318</v>
      </c>
      <c r="F2813" s="1237" t="s">
        <v>2497</v>
      </c>
      <c r="G2813" t="s">
        <v>1450</v>
      </c>
    </row>
    <row r="2814" spans="1:7">
      <c r="A2814" s="1234" t="s">
        <v>899</v>
      </c>
      <c r="B2814" s="1234" t="s">
        <v>52</v>
      </c>
      <c r="C2814" s="23">
        <v>46100</v>
      </c>
      <c r="F2814" s="1238" t="s">
        <v>2498</v>
      </c>
      <c r="G2814" t="s">
        <v>1450</v>
      </c>
    </row>
    <row r="2815" spans="1:7">
      <c r="A2815" s="240" t="s">
        <v>1515</v>
      </c>
      <c r="B2815" s="240" t="s">
        <v>62</v>
      </c>
      <c r="C2815" s="23">
        <v>46100</v>
      </c>
      <c r="F2815" s="240" t="s">
        <v>1728</v>
      </c>
      <c r="G2815" t="s">
        <v>1450</v>
      </c>
    </row>
    <row r="2816" spans="1:7">
      <c r="A2816" s="1234" t="s">
        <v>927</v>
      </c>
      <c r="B2816" s="1234" t="s">
        <v>52</v>
      </c>
      <c r="C2816" s="23">
        <v>46101</v>
      </c>
      <c r="D2816" s="11">
        <v>41</v>
      </c>
      <c r="F2816" s="11" t="s">
        <v>1895</v>
      </c>
      <c r="G2816" t="s">
        <v>1450</v>
      </c>
    </row>
    <row r="2817" spans="1:7">
      <c r="A2817" s="1233" t="s">
        <v>843</v>
      </c>
      <c r="B2817" s="1233" t="s">
        <v>58</v>
      </c>
      <c r="C2817" s="23">
        <v>46101</v>
      </c>
      <c r="D2817" s="11">
        <v>212</v>
      </c>
      <c r="G2817" t="s">
        <v>1450</v>
      </c>
    </row>
    <row r="2818" spans="1:7">
      <c r="A2818" s="1235" t="s">
        <v>1172</v>
      </c>
      <c r="B2818" s="1234"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5" t="s">
        <v>843</v>
      </c>
      <c r="B2820" s="1245" t="s">
        <v>58</v>
      </c>
      <c r="C2820" s="23">
        <v>46104</v>
      </c>
      <c r="D2820" s="11">
        <v>225</v>
      </c>
      <c r="G2820" t="s">
        <v>1450</v>
      </c>
    </row>
    <row r="2821" spans="1:7">
      <c r="A2821" s="1246" t="s">
        <v>1353</v>
      </c>
      <c r="B2821" s="1246" t="s">
        <v>54</v>
      </c>
      <c r="C2821" s="23">
        <v>46104</v>
      </c>
      <c r="F2821" s="1238" t="s">
        <v>1751</v>
      </c>
      <c r="G2821" t="s">
        <v>1450</v>
      </c>
    </row>
    <row r="2822" spans="1:7">
      <c r="A2822" s="1246" t="s">
        <v>1356</v>
      </c>
      <c r="B2822" s="1246" t="s">
        <v>54</v>
      </c>
      <c r="C2822" s="23">
        <v>46104</v>
      </c>
      <c r="F2822" s="1238" t="s">
        <v>1751</v>
      </c>
      <c r="G2822" t="s">
        <v>1450</v>
      </c>
    </row>
    <row r="2823" spans="1:7">
      <c r="A2823" s="178" t="s">
        <v>827</v>
      </c>
      <c r="B2823" s="1246" t="s">
        <v>54</v>
      </c>
      <c r="C2823" s="23">
        <v>46104</v>
      </c>
      <c r="D2823" s="11">
        <v>735</v>
      </c>
      <c r="G2823" t="s">
        <v>1450</v>
      </c>
    </row>
    <row r="2824" spans="1:7">
      <c r="A2824" s="1233" t="s">
        <v>843</v>
      </c>
      <c r="B2824" s="1233" t="s">
        <v>58</v>
      </c>
      <c r="C2824" s="23">
        <v>46105</v>
      </c>
      <c r="D2824" s="11">
        <v>135</v>
      </c>
      <c r="G2824" t="s">
        <v>1450</v>
      </c>
    </row>
    <row r="2825" spans="1:7">
      <c r="A2825" s="1234" t="s">
        <v>1519</v>
      </c>
      <c r="B2825" s="1234" t="s">
        <v>1453</v>
      </c>
      <c r="C2825" s="23">
        <v>46105</v>
      </c>
      <c r="D2825" s="11">
        <v>513</v>
      </c>
      <c r="G2825" t="s">
        <v>1450</v>
      </c>
    </row>
    <row r="2826" spans="1:7">
      <c r="A2826" s="1234" t="s">
        <v>688</v>
      </c>
      <c r="B2826" s="1234" t="s">
        <v>2500</v>
      </c>
      <c r="C2826" s="23">
        <v>46105</v>
      </c>
      <c r="F2826" s="1238" t="s">
        <v>1728</v>
      </c>
      <c r="G2826" t="s">
        <v>1450</v>
      </c>
    </row>
    <row r="2827" spans="1:7">
      <c r="A2827" s="1234" t="s">
        <v>827</v>
      </c>
      <c r="B2827" s="1234"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3" t="s">
        <v>843</v>
      </c>
      <c r="B2830" s="1233" t="s">
        <v>58</v>
      </c>
      <c r="C2830" s="23">
        <v>46106</v>
      </c>
      <c r="D2830" s="11">
        <v>278</v>
      </c>
      <c r="F2830" s="11" t="s">
        <v>2502</v>
      </c>
      <c r="G2830" t="s">
        <v>1450</v>
      </c>
    </row>
    <row r="2831" spans="1:7">
      <c r="A2831" s="1234" t="s">
        <v>827</v>
      </c>
      <c r="B2831" s="1234" t="s">
        <v>54</v>
      </c>
      <c r="C2831" s="23">
        <v>46106</v>
      </c>
      <c r="D2831" s="11">
        <v>897</v>
      </c>
      <c r="F2831" s="11" t="s">
        <v>2102</v>
      </c>
      <c r="G2831" t="s">
        <v>1450</v>
      </c>
    </row>
    <row r="2832" spans="1:7">
      <c r="A2832" s="1234" t="s">
        <v>927</v>
      </c>
      <c r="B2832" s="1234" t="s">
        <v>2368</v>
      </c>
      <c r="C2832" s="23">
        <v>46106</v>
      </c>
      <c r="E2832" s="250">
        <v>8226</v>
      </c>
      <c r="F2832" s="11" t="s">
        <v>2503</v>
      </c>
      <c r="G2832" t="s">
        <v>1450</v>
      </c>
    </row>
    <row r="2833" spans="1:7">
      <c r="A2833" s="1234" t="s">
        <v>843</v>
      </c>
      <c r="B2833" s="1234" t="s">
        <v>1453</v>
      </c>
      <c r="C2833" s="23">
        <v>46106</v>
      </c>
      <c r="D2833" s="11">
        <v>216</v>
      </c>
      <c r="G2833" t="s">
        <v>1450</v>
      </c>
    </row>
    <row r="2834" spans="1:7">
      <c r="A2834" s="1234" t="s">
        <v>1172</v>
      </c>
      <c r="B2834" s="1234" t="s">
        <v>52</v>
      </c>
      <c r="C2834" s="23">
        <v>46106</v>
      </c>
      <c r="D2834" s="89">
        <v>2020</v>
      </c>
      <c r="G2834" t="s">
        <v>1450</v>
      </c>
    </row>
    <row r="2835" spans="1:7">
      <c r="A2835" s="1234" t="s">
        <v>1177</v>
      </c>
      <c r="B2835" s="1234" t="s">
        <v>1453</v>
      </c>
      <c r="C2835" s="23">
        <v>46106</v>
      </c>
      <c r="F2835" s="11" t="s">
        <v>1728</v>
      </c>
      <c r="G2835" t="s">
        <v>1450</v>
      </c>
    </row>
    <row r="2836" spans="1:7">
      <c r="A2836" s="1234" t="s">
        <v>1170</v>
      </c>
      <c r="B2836" s="1234" t="s">
        <v>1453</v>
      </c>
      <c r="C2836" s="23">
        <v>46106</v>
      </c>
      <c r="D2836" s="11">
        <v>7</v>
      </c>
      <c r="F2836" s="11" t="s">
        <v>1580</v>
      </c>
      <c r="G2836" t="s">
        <v>1450</v>
      </c>
    </row>
    <row r="2837" spans="1:7">
      <c r="A2837" s="1234" t="s">
        <v>688</v>
      </c>
      <c r="B2837" s="1234" t="s">
        <v>2504</v>
      </c>
      <c r="C2837" s="23">
        <v>46106</v>
      </c>
      <c r="D2837" s="11">
        <v>172</v>
      </c>
      <c r="G2837" t="s">
        <v>1450</v>
      </c>
    </row>
    <row r="2838" spans="1:7">
      <c r="A2838" s="240" t="s">
        <v>510</v>
      </c>
      <c r="B2838" s="1234" t="s">
        <v>1453</v>
      </c>
      <c r="C2838" s="23">
        <v>46107</v>
      </c>
      <c r="E2838" s="250">
        <v>2676</v>
      </c>
      <c r="G2838" t="s">
        <v>1450</v>
      </c>
    </row>
    <row r="2839" spans="1:7">
      <c r="A2839" s="1233" t="s">
        <v>843</v>
      </c>
      <c r="B2839" s="1233" t="s">
        <v>58</v>
      </c>
      <c r="C2839" s="23">
        <v>46107</v>
      </c>
      <c r="D2839" s="11">
        <v>333</v>
      </c>
      <c r="G2839" t="s">
        <v>1450</v>
      </c>
    </row>
    <row r="2840" spans="1:7">
      <c r="A2840" s="1234" t="s">
        <v>821</v>
      </c>
      <c r="B2840" s="1234" t="s">
        <v>54</v>
      </c>
      <c r="C2840" s="23">
        <v>46107</v>
      </c>
      <c r="D2840" s="11">
        <v>438</v>
      </c>
      <c r="G2840" t="s">
        <v>1450</v>
      </c>
    </row>
    <row r="2841" spans="1:7">
      <c r="A2841" s="1234" t="s">
        <v>827</v>
      </c>
      <c r="B2841" s="1234" t="s">
        <v>54</v>
      </c>
      <c r="C2841" s="23">
        <v>46107</v>
      </c>
      <c r="D2841" s="11">
        <v>583</v>
      </c>
      <c r="F2841" s="11" t="s">
        <v>2505</v>
      </c>
      <c r="G2841" t="s">
        <v>1450</v>
      </c>
    </row>
    <row r="2842" spans="1:7">
      <c r="A2842" s="1234" t="s">
        <v>1172</v>
      </c>
      <c r="B2842" s="1234" t="s">
        <v>52</v>
      </c>
      <c r="C2842" s="23">
        <v>46107</v>
      </c>
      <c r="D2842" s="89">
        <v>1855</v>
      </c>
      <c r="G2842" t="s">
        <v>1450</v>
      </c>
    </row>
    <row r="2843" spans="1:7">
      <c r="A2843" s="178" t="s">
        <v>1183</v>
      </c>
      <c r="B2843" s="1246" t="s">
        <v>1453</v>
      </c>
      <c r="C2843" s="23">
        <v>46107</v>
      </c>
      <c r="D2843" s="11">
        <v>265</v>
      </c>
      <c r="G2843" t="s">
        <v>1450</v>
      </c>
    </row>
    <row r="2844" spans="1:7">
      <c r="A2844" s="1233" t="s">
        <v>843</v>
      </c>
      <c r="B2844" s="1233" t="s">
        <v>58</v>
      </c>
      <c r="C2844" s="23">
        <v>46108</v>
      </c>
      <c r="D2844" s="11">
        <v>377</v>
      </c>
      <c r="G2844" t="s">
        <v>1450</v>
      </c>
    </row>
    <row r="2845" spans="1:7">
      <c r="A2845" s="1234" t="s">
        <v>1172</v>
      </c>
      <c r="B2845" s="1234" t="s">
        <v>52</v>
      </c>
      <c r="C2845" s="23">
        <v>46108</v>
      </c>
      <c r="D2845" s="89">
        <v>1609</v>
      </c>
      <c r="G2845" t="s">
        <v>1450</v>
      </c>
    </row>
    <row r="2846" spans="1:7">
      <c r="A2846" s="178" t="s">
        <v>1183</v>
      </c>
      <c r="B2846" s="1246" t="s">
        <v>1453</v>
      </c>
      <c r="C2846" s="23">
        <v>46108</v>
      </c>
      <c r="D2846" s="11">
        <v>372</v>
      </c>
      <c r="G2846" t="s">
        <v>1450</v>
      </c>
    </row>
    <row r="2847" spans="1:7">
      <c r="A2847" s="1245" t="s">
        <v>843</v>
      </c>
      <c r="B2847" s="1245" t="s">
        <v>58</v>
      </c>
      <c r="C2847" s="23">
        <v>46111</v>
      </c>
      <c r="D2847" s="11">
        <v>526</v>
      </c>
      <c r="G2847" t="s">
        <v>1450</v>
      </c>
    </row>
    <row r="2848" spans="1:7">
      <c r="A2848" s="1246" t="s">
        <v>830</v>
      </c>
      <c r="B2848" s="1246" t="s">
        <v>54</v>
      </c>
      <c r="C2848" s="23">
        <v>46111</v>
      </c>
      <c r="D2848" s="11">
        <v>978</v>
      </c>
      <c r="G2848" t="s">
        <v>1450</v>
      </c>
    </row>
    <row r="2849" spans="1:7">
      <c r="A2849" s="1246" t="s">
        <v>1180</v>
      </c>
      <c r="B2849" s="1246" t="s">
        <v>1453</v>
      </c>
      <c r="C2849" s="23">
        <v>46111</v>
      </c>
      <c r="D2849" s="11">
        <v>195</v>
      </c>
      <c r="G2849" t="s">
        <v>1450</v>
      </c>
    </row>
    <row r="2850" spans="1:7">
      <c r="A2850" s="1246" t="s">
        <v>1183</v>
      </c>
      <c r="B2850" s="1246" t="s">
        <v>1453</v>
      </c>
      <c r="C2850" s="23">
        <v>46111</v>
      </c>
      <c r="D2850" s="11">
        <v>396</v>
      </c>
      <c r="G2850" t="s">
        <v>1450</v>
      </c>
    </row>
    <row r="2851" spans="1:7">
      <c r="A2851" s="1246" t="s">
        <v>1175</v>
      </c>
      <c r="B2851" s="1246" t="s">
        <v>52</v>
      </c>
      <c r="C2851" s="23">
        <v>46111</v>
      </c>
      <c r="D2851" s="11">
        <v>788</v>
      </c>
      <c r="G2851" t="s">
        <v>1450</v>
      </c>
    </row>
    <row r="2852" spans="1:7">
      <c r="A2852" s="1246" t="s">
        <v>1172</v>
      </c>
      <c r="B2852" s="1246" t="s">
        <v>52</v>
      </c>
      <c r="C2852" s="23">
        <v>46111</v>
      </c>
      <c r="F2852" s="11" t="s">
        <v>1728</v>
      </c>
      <c r="G2852" t="s">
        <v>1450</v>
      </c>
    </row>
    <row r="2853" spans="1:7">
      <c r="A2853" s="240" t="s">
        <v>1520</v>
      </c>
      <c r="B2853" s="1246" t="s">
        <v>1453</v>
      </c>
      <c r="C2853" s="23">
        <v>46112</v>
      </c>
      <c r="D2853" s="11">
        <v>55</v>
      </c>
      <c r="G2853" t="s">
        <v>1450</v>
      </c>
    </row>
    <row r="2854" spans="1:7">
      <c r="A2854" s="1233" t="s">
        <v>843</v>
      </c>
      <c r="B2854" s="1233" t="s">
        <v>58</v>
      </c>
      <c r="C2854" s="23">
        <v>46112</v>
      </c>
      <c r="D2854" s="11">
        <v>36</v>
      </c>
      <c r="F2854" s="11" t="s">
        <v>2506</v>
      </c>
      <c r="G2854" t="s">
        <v>1450</v>
      </c>
    </row>
    <row r="2855" spans="1:7">
      <c r="A2855" s="1234" t="s">
        <v>830</v>
      </c>
      <c r="B2855" s="1234" t="s">
        <v>54</v>
      </c>
      <c r="C2855" s="23">
        <v>46112</v>
      </c>
      <c r="D2855" s="89">
        <v>1555</v>
      </c>
      <c r="G2855" t="s">
        <v>1450</v>
      </c>
    </row>
    <row r="2856" spans="1:7">
      <c r="A2856" s="1234" t="s">
        <v>1175</v>
      </c>
      <c r="B2856" s="1234" t="s">
        <v>52</v>
      </c>
      <c r="C2856" s="23">
        <v>46112</v>
      </c>
      <c r="D2856" s="89">
        <v>1083</v>
      </c>
      <c r="F2856" s="11" t="s">
        <v>1909</v>
      </c>
      <c r="G2856" t="s">
        <v>1450</v>
      </c>
    </row>
    <row r="2857" spans="1:7">
      <c r="A2857" s="1234" t="s">
        <v>1172</v>
      </c>
      <c r="B2857" s="1234" t="s">
        <v>52</v>
      </c>
      <c r="C2857" s="23">
        <v>46112</v>
      </c>
      <c r="D2857" s="89">
        <v>1420</v>
      </c>
      <c r="G2857" t="s">
        <v>1450</v>
      </c>
    </row>
    <row r="2858" spans="1:7">
      <c r="A2858" s="1234" t="s">
        <v>870</v>
      </c>
      <c r="B2858" s="1234" t="s">
        <v>52</v>
      </c>
      <c r="C2858" s="23">
        <v>46112</v>
      </c>
      <c r="D2858" s="11">
        <v>551</v>
      </c>
      <c r="F2858" s="11" t="s">
        <v>1592</v>
      </c>
      <c r="G2858" t="s">
        <v>1450</v>
      </c>
    </row>
    <row r="2859" spans="1:7">
      <c r="A2859" s="1233" t="s">
        <v>843</v>
      </c>
      <c r="B2859" s="1233" t="s">
        <v>58</v>
      </c>
      <c r="C2859" s="23">
        <v>46113</v>
      </c>
      <c r="D2859" s="11">
        <v>12</v>
      </c>
      <c r="F2859" s="11" t="s">
        <v>2507</v>
      </c>
      <c r="G2859" t="s">
        <v>1451</v>
      </c>
    </row>
    <row r="2860" spans="1:7">
      <c r="A2860" s="1234" t="s">
        <v>830</v>
      </c>
      <c r="B2860" s="1234" t="s">
        <v>54</v>
      </c>
      <c r="C2860" s="23">
        <v>46113</v>
      </c>
      <c r="D2860" s="89">
        <v>1095</v>
      </c>
      <c r="G2860" t="s">
        <v>1451</v>
      </c>
    </row>
    <row r="2861" spans="1:7">
      <c r="A2861" s="1234" t="s">
        <v>1180</v>
      </c>
      <c r="B2861" s="1234" t="s">
        <v>1453</v>
      </c>
      <c r="C2861" s="23">
        <v>46113</v>
      </c>
      <c r="D2861" s="11">
        <v>349</v>
      </c>
      <c r="G2861" t="s">
        <v>1451</v>
      </c>
    </row>
    <row r="2862" spans="1:7">
      <c r="A2862" s="1234" t="s">
        <v>1172</v>
      </c>
      <c r="B2862" s="1234" t="s">
        <v>52</v>
      </c>
      <c r="C2862" s="23">
        <v>46113</v>
      </c>
      <c r="D2862" s="89">
        <v>1208</v>
      </c>
      <c r="G2862" t="s">
        <v>1451</v>
      </c>
    </row>
    <row r="2863" spans="1:7">
      <c r="A2863" s="1234" t="s">
        <v>870</v>
      </c>
      <c r="B2863" s="1234" t="s">
        <v>52</v>
      </c>
      <c r="C2863" s="23">
        <v>46113</v>
      </c>
      <c r="D2863" s="89">
        <v>1606</v>
      </c>
      <c r="G2863" t="s">
        <v>1451</v>
      </c>
    </row>
    <row r="2864" spans="1:7">
      <c r="A2864" s="1233" t="s">
        <v>843</v>
      </c>
      <c r="B2864" s="1233" t="s">
        <v>58</v>
      </c>
      <c r="C2864" s="23">
        <v>46114</v>
      </c>
      <c r="F2864" s="11" t="s">
        <v>2508</v>
      </c>
      <c r="G2864" t="s">
        <v>1451</v>
      </c>
    </row>
    <row r="2865" spans="1:7">
      <c r="A2865" s="1234" t="s">
        <v>843</v>
      </c>
      <c r="B2865" s="1234" t="s">
        <v>1453</v>
      </c>
      <c r="C2865" s="23">
        <v>46114</v>
      </c>
      <c r="E2865" s="74">
        <v>106</v>
      </c>
      <c r="F2865" s="11" t="s">
        <v>1580</v>
      </c>
      <c r="G2865" t="s">
        <v>1451</v>
      </c>
    </row>
    <row r="2866" spans="1:7">
      <c r="A2866" s="1234" t="s">
        <v>830</v>
      </c>
      <c r="B2866" s="1234" t="s">
        <v>54</v>
      </c>
      <c r="C2866" s="23">
        <v>46114</v>
      </c>
      <c r="F2866" s="11" t="s">
        <v>1580</v>
      </c>
      <c r="G2866" t="s">
        <v>1451</v>
      </c>
    </row>
    <row r="2867" spans="1:7">
      <c r="A2867" s="1234" t="s">
        <v>1183</v>
      </c>
      <c r="B2867" s="1234" t="s">
        <v>1453</v>
      </c>
      <c r="C2867" s="23">
        <v>46114</v>
      </c>
      <c r="D2867" s="11">
        <v>145</v>
      </c>
      <c r="G2867" t="s">
        <v>1451</v>
      </c>
    </row>
    <row r="2868" spans="1:7">
      <c r="A2868" s="1234" t="s">
        <v>1180</v>
      </c>
      <c r="B2868" s="1234" t="s">
        <v>52</v>
      </c>
      <c r="C2868" s="23">
        <v>46114</v>
      </c>
      <c r="D2868" s="11">
        <v>790</v>
      </c>
      <c r="G2868" t="s">
        <v>1451</v>
      </c>
    </row>
    <row r="2869" spans="1:7">
      <c r="A2869" s="1234" t="s">
        <v>1172</v>
      </c>
      <c r="B2869" s="1234" t="s">
        <v>52</v>
      </c>
      <c r="C2869" s="23">
        <v>46114</v>
      </c>
      <c r="D2869" s="11">
        <v>596</v>
      </c>
      <c r="G2869" t="s">
        <v>1451</v>
      </c>
    </row>
    <row r="2870" spans="1:7">
      <c r="A2870" s="178" t="s">
        <v>1501</v>
      </c>
      <c r="B2870" s="1234" t="s">
        <v>1453</v>
      </c>
      <c r="C2870" s="23">
        <v>46115</v>
      </c>
      <c r="F2870" s="11" t="s">
        <v>104</v>
      </c>
      <c r="G2870" t="s">
        <v>1451</v>
      </c>
    </row>
    <row r="2871" spans="1:7">
      <c r="A2871" s="178" t="s">
        <v>879</v>
      </c>
      <c r="B2871" s="1234" t="s">
        <v>52</v>
      </c>
      <c r="C2871" s="23">
        <v>46115</v>
      </c>
      <c r="D2871" s="11">
        <v>752</v>
      </c>
      <c r="F2871" s="11" t="s">
        <v>1892</v>
      </c>
      <c r="G2871" t="s">
        <v>1451</v>
      </c>
    </row>
    <row r="2872" spans="1:7">
      <c r="A2872" s="178" t="s">
        <v>1180</v>
      </c>
      <c r="B2872" s="1234" t="s">
        <v>52</v>
      </c>
      <c r="C2872" s="23">
        <v>46115</v>
      </c>
      <c r="D2872" s="11">
        <v>15</v>
      </c>
      <c r="G2872" t="s">
        <v>1451</v>
      </c>
    </row>
    <row r="2873" spans="1:7">
      <c r="A2873" s="178" t="s">
        <v>1183</v>
      </c>
      <c r="B2873" s="1234" t="s">
        <v>52</v>
      </c>
      <c r="C2873" s="23">
        <v>46115</v>
      </c>
      <c r="F2873" s="11" t="s">
        <v>1892</v>
      </c>
      <c r="G2873" t="s">
        <v>1451</v>
      </c>
    </row>
    <row r="2874" spans="1:7">
      <c r="A2874" s="178" t="s">
        <v>1501</v>
      </c>
      <c r="B2874" s="1234" t="s">
        <v>1453</v>
      </c>
      <c r="C2874" s="23">
        <v>46118</v>
      </c>
      <c r="F2874" s="11" t="s">
        <v>104</v>
      </c>
      <c r="G2874" t="s">
        <v>1451</v>
      </c>
    </row>
    <row r="2875" spans="1:7">
      <c r="A2875" s="1233" t="s">
        <v>832</v>
      </c>
      <c r="B2875" s="1233" t="s">
        <v>54</v>
      </c>
      <c r="C2875" s="23">
        <v>46118</v>
      </c>
      <c r="D2875" s="89">
        <v>1360</v>
      </c>
      <c r="G2875" t="s">
        <v>1451</v>
      </c>
    </row>
    <row r="2876" spans="1:7">
      <c r="A2876" s="1233" t="s">
        <v>386</v>
      </c>
      <c r="B2876" s="1233" t="s">
        <v>1453</v>
      </c>
      <c r="C2876" s="23">
        <v>46119</v>
      </c>
      <c r="F2876" s="11" t="s">
        <v>104</v>
      </c>
      <c r="G2876" t="s">
        <v>1451</v>
      </c>
    </row>
    <row r="2877" spans="1:7">
      <c r="A2877" s="1233" t="s">
        <v>873</v>
      </c>
      <c r="B2877" s="1233" t="s">
        <v>2095</v>
      </c>
      <c r="C2877" s="23">
        <v>46119</v>
      </c>
      <c r="D2877" s="11">
        <v>102</v>
      </c>
      <c r="F2877" s="11" t="s">
        <v>1887</v>
      </c>
      <c r="G2877" t="s">
        <v>1451</v>
      </c>
    </row>
    <row r="2878" spans="1:7">
      <c r="A2878" s="1234" t="s">
        <v>876</v>
      </c>
      <c r="B2878" s="1234" t="s">
        <v>2095</v>
      </c>
      <c r="C2878" s="23">
        <v>46119</v>
      </c>
      <c r="D2878" s="11">
        <v>417</v>
      </c>
      <c r="F2878" s="11" t="s">
        <v>1592</v>
      </c>
      <c r="G2878" t="s">
        <v>1451</v>
      </c>
    </row>
    <row r="2879" spans="1:7">
      <c r="A2879" s="1234" t="s">
        <v>1172</v>
      </c>
      <c r="B2879" s="1234" t="s">
        <v>52</v>
      </c>
      <c r="C2879" s="23">
        <v>46119</v>
      </c>
      <c r="F2879" s="11" t="s">
        <v>2509</v>
      </c>
      <c r="G2879" t="s">
        <v>1451</v>
      </c>
    </row>
    <row r="2880" spans="1:7">
      <c r="A2880" s="1234" t="s">
        <v>832</v>
      </c>
      <c r="B2880" s="1234" t="s">
        <v>54</v>
      </c>
      <c r="C2880" s="23">
        <v>46119</v>
      </c>
      <c r="F2880" s="11" t="s">
        <v>1613</v>
      </c>
      <c r="G2880" t="s">
        <v>1451</v>
      </c>
    </row>
    <row r="2881" spans="1:7">
      <c r="A2881" s="1234" t="s">
        <v>830</v>
      </c>
      <c r="B2881" s="1234"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3" t="s">
        <v>838</v>
      </c>
      <c r="B2889" s="1234" t="s">
        <v>52</v>
      </c>
      <c r="C2889" s="23">
        <v>46120</v>
      </c>
      <c r="D2889" s="89">
        <v>1036</v>
      </c>
      <c r="G2889" t="s">
        <v>1451</v>
      </c>
    </row>
    <row r="2890" spans="1:7">
      <c r="A2890" s="1233" t="s">
        <v>838</v>
      </c>
      <c r="B2890" s="1234" t="s">
        <v>52</v>
      </c>
      <c r="C2890" s="23">
        <v>46121</v>
      </c>
      <c r="D2890" s="89"/>
      <c r="F2890" s="11" t="s">
        <v>1892</v>
      </c>
      <c r="G2890" t="s">
        <v>1451</v>
      </c>
    </row>
    <row r="2891" spans="1:7">
      <c r="A2891" s="178" t="s">
        <v>679</v>
      </c>
      <c r="B2891" s="1234" t="s">
        <v>54</v>
      </c>
      <c r="C2891" s="23">
        <v>46122</v>
      </c>
      <c r="D2891" s="11">
        <v>891</v>
      </c>
      <c r="G2891" t="s">
        <v>1451</v>
      </c>
    </row>
    <row r="2892" spans="1:7">
      <c r="A2892" s="178" t="s">
        <v>679</v>
      </c>
      <c r="B2892" s="1234" t="s">
        <v>54</v>
      </c>
      <c r="C2892" s="23">
        <v>46125</v>
      </c>
      <c r="D2892" s="89">
        <v>2719</v>
      </c>
      <c r="G2892" t="s">
        <v>1451</v>
      </c>
    </row>
    <row r="2893" spans="1:7">
      <c r="A2893" s="1233" t="s">
        <v>679</v>
      </c>
      <c r="B2893" s="1233" t="s">
        <v>54</v>
      </c>
      <c r="C2893" s="23">
        <v>46126</v>
      </c>
      <c r="D2893" s="89">
        <v>2206</v>
      </c>
      <c r="G2893" t="s">
        <v>1451</v>
      </c>
    </row>
    <row r="2894" spans="1:7">
      <c r="A2894" s="1234" t="s">
        <v>830</v>
      </c>
      <c r="B2894" s="1234" t="s">
        <v>2172</v>
      </c>
      <c r="C2894" s="23">
        <v>46126</v>
      </c>
      <c r="E2894" s="250">
        <v>4672</v>
      </c>
      <c r="F2894" s="11" t="s">
        <v>2518</v>
      </c>
      <c r="G2894" t="s">
        <v>1451</v>
      </c>
    </row>
    <row r="2895" spans="1:7">
      <c r="A2895" s="1234" t="s">
        <v>832</v>
      </c>
      <c r="B2895" s="1234" t="s">
        <v>2172</v>
      </c>
      <c r="C2895" s="23">
        <v>46126</v>
      </c>
      <c r="E2895" s="250">
        <v>1850</v>
      </c>
      <c r="F2895" s="11" t="s">
        <v>2519</v>
      </c>
      <c r="G2895" t="s">
        <v>1451</v>
      </c>
    </row>
    <row r="2896" spans="1:7">
      <c r="A2896" s="1234" t="s">
        <v>1172</v>
      </c>
      <c r="B2896" s="1234" t="s">
        <v>2368</v>
      </c>
      <c r="C2896" s="23">
        <v>46126</v>
      </c>
      <c r="E2896" s="250">
        <v>14650</v>
      </c>
      <c r="F2896" s="11" t="s">
        <v>2520</v>
      </c>
      <c r="G2896" t="s">
        <v>1451</v>
      </c>
    </row>
    <row r="2897" spans="1:7">
      <c r="A2897" s="1233" t="s">
        <v>679</v>
      </c>
      <c r="B2897" s="1233" t="s">
        <v>54</v>
      </c>
      <c r="C2897" s="23">
        <v>46127</v>
      </c>
      <c r="D2897" s="89">
        <v>2612</v>
      </c>
      <c r="G2897" t="s">
        <v>1451</v>
      </c>
    </row>
    <row r="2898" spans="1:7">
      <c r="A2898" s="178" t="s">
        <v>873</v>
      </c>
      <c r="B2898" s="1234" t="s">
        <v>1453</v>
      </c>
      <c r="C2898" s="23">
        <v>46127</v>
      </c>
      <c r="E2898" s="74">
        <v>300</v>
      </c>
      <c r="F2898" s="11" t="s">
        <v>2521</v>
      </c>
      <c r="G2898" t="s">
        <v>1451</v>
      </c>
    </row>
    <row r="2899" spans="1:7">
      <c r="A2899" s="178" t="s">
        <v>876</v>
      </c>
      <c r="B2899" s="1234" t="s">
        <v>1453</v>
      </c>
      <c r="C2899" s="23">
        <v>46127</v>
      </c>
      <c r="E2899" s="74">
        <v>688</v>
      </c>
      <c r="F2899" s="11" t="s">
        <v>2522</v>
      </c>
      <c r="G2899" t="s">
        <v>1451</v>
      </c>
    </row>
    <row r="2900" spans="1:7">
      <c r="A2900" s="1233" t="s">
        <v>679</v>
      </c>
      <c r="B2900" s="1233" t="s">
        <v>54</v>
      </c>
      <c r="C2900" s="23">
        <v>46128</v>
      </c>
      <c r="D2900" s="89">
        <v>1765</v>
      </c>
      <c r="G2900" t="s">
        <v>1451</v>
      </c>
    </row>
    <row r="2901" spans="1:7">
      <c r="A2901" s="1234" t="s">
        <v>830</v>
      </c>
      <c r="B2901" s="1234" t="s">
        <v>1453</v>
      </c>
      <c r="C2901" s="23">
        <v>46128</v>
      </c>
      <c r="F2901" s="11" t="s">
        <v>2523</v>
      </c>
      <c r="G2901" t="s">
        <v>1451</v>
      </c>
    </row>
    <row r="2902" spans="1:7">
      <c r="A2902" s="1234" t="s">
        <v>1521</v>
      </c>
      <c r="B2902" s="1234" t="s">
        <v>1453</v>
      </c>
      <c r="C2902" s="23">
        <v>46128</v>
      </c>
      <c r="F2902" s="11" t="s">
        <v>2523</v>
      </c>
      <c r="G2902" t="s">
        <v>1451</v>
      </c>
    </row>
    <row r="2903" spans="1:7">
      <c r="A2903" s="1234" t="s">
        <v>610</v>
      </c>
      <c r="B2903" s="1234" t="s">
        <v>52</v>
      </c>
      <c r="C2903" s="23">
        <v>46128</v>
      </c>
      <c r="D2903" s="11">
        <v>407</v>
      </c>
      <c r="G2903" t="s">
        <v>1451</v>
      </c>
    </row>
    <row r="2904" spans="1:7">
      <c r="A2904" s="1233" t="s">
        <v>679</v>
      </c>
      <c r="B2904" s="1233" t="s">
        <v>54</v>
      </c>
      <c r="C2904" s="23">
        <v>46129</v>
      </c>
      <c r="D2904" s="89">
        <v>1356</v>
      </c>
      <c r="G2904" t="s">
        <v>1451</v>
      </c>
    </row>
    <row r="2905" spans="1:7">
      <c r="A2905" s="1233" t="s">
        <v>671</v>
      </c>
      <c r="B2905" s="1233" t="s">
        <v>1453</v>
      </c>
      <c r="C2905" s="23">
        <v>46129</v>
      </c>
      <c r="D2905" s="11">
        <v>67</v>
      </c>
      <c r="G2905" t="s">
        <v>1451</v>
      </c>
    </row>
    <row r="2906" spans="1:7">
      <c r="A2906" s="1234" t="s">
        <v>610</v>
      </c>
      <c r="B2906" s="1234" t="s">
        <v>52</v>
      </c>
      <c r="C2906" s="23">
        <v>46129</v>
      </c>
      <c r="F2906" s="11" t="s">
        <v>2524</v>
      </c>
      <c r="G2906" t="s">
        <v>1451</v>
      </c>
    </row>
    <row r="2907" spans="1:7">
      <c r="A2907" s="1233" t="s">
        <v>610</v>
      </c>
      <c r="B2907" s="1233" t="s">
        <v>52</v>
      </c>
      <c r="C2907" s="23">
        <v>46132</v>
      </c>
      <c r="D2907" s="11">
        <v>940</v>
      </c>
      <c r="G2907" t="s">
        <v>1451</v>
      </c>
    </row>
    <row r="2908" spans="1:7">
      <c r="A2908" s="1234" t="s">
        <v>679</v>
      </c>
      <c r="B2908" s="1234" t="s">
        <v>54</v>
      </c>
      <c r="C2908" s="23">
        <v>46132</v>
      </c>
      <c r="D2908" s="89">
        <v>1212</v>
      </c>
      <c r="G2908" t="s">
        <v>1451</v>
      </c>
    </row>
    <row r="2909" spans="1:7">
      <c r="A2909" s="1234" t="s">
        <v>838</v>
      </c>
      <c r="B2909" s="1234" t="s">
        <v>2525</v>
      </c>
      <c r="C2909" s="23">
        <v>46132</v>
      </c>
      <c r="E2909" s="250">
        <v>1268</v>
      </c>
      <c r="F2909" s="11" t="s">
        <v>2526</v>
      </c>
      <c r="G2909" t="s">
        <v>1451</v>
      </c>
    </row>
    <row r="2910" spans="1:7">
      <c r="A2910" s="1234" t="s">
        <v>604</v>
      </c>
      <c r="B2910" s="1234" t="s">
        <v>1453</v>
      </c>
      <c r="C2910" s="23">
        <v>46132</v>
      </c>
      <c r="F2910" s="11" t="s">
        <v>2527</v>
      </c>
      <c r="G2910" t="s">
        <v>1451</v>
      </c>
    </row>
    <row r="2911" spans="1:7">
      <c r="A2911" s="1234" t="s">
        <v>688</v>
      </c>
      <c r="B2911" s="1234" t="s">
        <v>2528</v>
      </c>
      <c r="C2911" s="23">
        <v>46132</v>
      </c>
      <c r="D2911" s="11">
        <v>572</v>
      </c>
      <c r="G2911" t="s">
        <v>1451</v>
      </c>
    </row>
    <row r="2912" spans="1:7">
      <c r="A2912" s="1234" t="s">
        <v>730</v>
      </c>
      <c r="B2912" s="1234" t="s">
        <v>1453</v>
      </c>
      <c r="C2912" s="23">
        <v>46132</v>
      </c>
      <c r="D2912" s="11">
        <v>288</v>
      </c>
      <c r="G2912" t="s">
        <v>1451</v>
      </c>
    </row>
    <row r="2913" spans="1:7">
      <c r="A2913" s="1233" t="s">
        <v>610</v>
      </c>
      <c r="B2913" s="1233" t="s">
        <v>52</v>
      </c>
      <c r="C2913" s="23">
        <v>46133</v>
      </c>
      <c r="D2913" s="89">
        <v>1575</v>
      </c>
      <c r="G2913" t="s">
        <v>1451</v>
      </c>
    </row>
    <row r="2914" spans="1:7">
      <c r="A2914" s="1234" t="s">
        <v>679</v>
      </c>
      <c r="B2914" s="1234" t="s">
        <v>54</v>
      </c>
      <c r="C2914" s="23">
        <v>46133</v>
      </c>
      <c r="D2914" s="11">
        <v>866</v>
      </c>
      <c r="G2914" t="s">
        <v>1451</v>
      </c>
    </row>
    <row r="2915" spans="1:7">
      <c r="A2915" s="1234" t="s">
        <v>604</v>
      </c>
      <c r="B2915" s="1234" t="s">
        <v>1453</v>
      </c>
      <c r="C2915" s="23">
        <v>46133</v>
      </c>
      <c r="D2915" s="11">
        <v>290</v>
      </c>
      <c r="G2915" t="s">
        <v>1451</v>
      </c>
    </row>
    <row r="2916" spans="1:7">
      <c r="A2916" s="1234" t="s">
        <v>604</v>
      </c>
      <c r="B2916" s="1234" t="s">
        <v>1453</v>
      </c>
      <c r="C2916" s="23">
        <v>46133</v>
      </c>
      <c r="D2916" s="11">
        <v>477</v>
      </c>
      <c r="G2916" t="s">
        <v>1451</v>
      </c>
    </row>
    <row r="2917" spans="1:7">
      <c r="A2917" s="1234" t="s">
        <v>688</v>
      </c>
      <c r="B2917" s="1234" t="s">
        <v>2528</v>
      </c>
      <c r="C2917" s="23">
        <v>46133</v>
      </c>
      <c r="D2917" s="11">
        <v>776</v>
      </c>
      <c r="G2917" t="s">
        <v>1451</v>
      </c>
    </row>
    <row r="2918" spans="1:7">
      <c r="A2918" s="1234" t="s">
        <v>730</v>
      </c>
      <c r="B2918" s="1234" t="s">
        <v>1453</v>
      </c>
      <c r="C2918" s="23">
        <v>46133</v>
      </c>
      <c r="F2918" s="11" t="s">
        <v>1580</v>
      </c>
      <c r="G2918" t="s">
        <v>1451</v>
      </c>
    </row>
    <row r="2919" spans="1:7">
      <c r="A2919" s="1234" t="s">
        <v>732</v>
      </c>
      <c r="B2919" s="1234"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3" t="s">
        <v>610</v>
      </c>
      <c r="B2923" s="1233" t="s">
        <v>52</v>
      </c>
      <c r="C2923" s="23">
        <v>46134</v>
      </c>
      <c r="D2923" s="11">
        <v>507</v>
      </c>
      <c r="G2923" t="s">
        <v>1451</v>
      </c>
    </row>
    <row r="2924" spans="1:7">
      <c r="A2924" s="1234" t="s">
        <v>679</v>
      </c>
      <c r="B2924" s="1234" t="s">
        <v>54</v>
      </c>
      <c r="C2924" s="23">
        <v>46134</v>
      </c>
      <c r="D2924" s="11">
        <v>969</v>
      </c>
      <c r="G2924" t="s">
        <v>1451</v>
      </c>
    </row>
    <row r="2925" spans="1:7">
      <c r="A2925" s="1234" t="s">
        <v>604</v>
      </c>
      <c r="B2925" s="1234" t="s">
        <v>1453</v>
      </c>
      <c r="C2925" s="23">
        <v>46134</v>
      </c>
      <c r="D2925" s="11">
        <v>183</v>
      </c>
      <c r="G2925" t="s">
        <v>1451</v>
      </c>
    </row>
    <row r="2926" spans="1:7">
      <c r="A2926" s="1234" t="s">
        <v>604</v>
      </c>
      <c r="B2926" s="1234"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7" t="s">
        <v>2530</v>
      </c>
      <c r="G2929" t="s">
        <v>1451</v>
      </c>
    </row>
    <row r="2930" spans="1:7">
      <c r="A2930" s="244" t="s">
        <v>598</v>
      </c>
      <c r="B2930" s="244" t="s">
        <v>463</v>
      </c>
      <c r="C2930" s="23">
        <v>46135</v>
      </c>
      <c r="D2930" s="11">
        <v>285</v>
      </c>
      <c r="G2930" t="s">
        <v>1451</v>
      </c>
    </row>
    <row r="2931" spans="1:7">
      <c r="A2931" s="1233" t="s">
        <v>610</v>
      </c>
      <c r="B2931" s="1233" t="s">
        <v>52</v>
      </c>
      <c r="C2931" s="23">
        <v>46135</v>
      </c>
      <c r="F2931" s="1238" t="s">
        <v>1942</v>
      </c>
      <c r="G2931" t="s">
        <v>1451</v>
      </c>
    </row>
    <row r="2932" spans="1:7">
      <c r="A2932" s="1234" t="s">
        <v>636</v>
      </c>
      <c r="B2932" s="1234" t="s">
        <v>52</v>
      </c>
      <c r="C2932" s="23">
        <v>46135</v>
      </c>
      <c r="D2932" s="89">
        <v>2434</v>
      </c>
      <c r="G2932" t="s">
        <v>1451</v>
      </c>
    </row>
    <row r="2933" spans="1:7">
      <c r="A2933" s="1234" t="s">
        <v>679</v>
      </c>
      <c r="B2933" s="1234" t="s">
        <v>54</v>
      </c>
      <c r="C2933" s="23">
        <v>46135</v>
      </c>
      <c r="D2933" s="11">
        <v>262</v>
      </c>
      <c r="G2933" t="s">
        <v>1451</v>
      </c>
    </row>
    <row r="2934" spans="1:7">
      <c r="A2934" s="1234" t="s">
        <v>604</v>
      </c>
      <c r="B2934" s="1234"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3" t="s">
        <v>435</v>
      </c>
      <c r="B2937" s="1234"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3" t="s">
        <v>625</v>
      </c>
      <c r="B2940" s="1233" t="s">
        <v>54</v>
      </c>
      <c r="C2940" s="23">
        <v>46136</v>
      </c>
      <c r="D2940" s="89">
        <v>1587</v>
      </c>
      <c r="F2940" s="11" t="s">
        <v>2532</v>
      </c>
      <c r="G2940" t="s">
        <v>1451</v>
      </c>
    </row>
    <row r="2941" spans="1:7">
      <c r="A2941" s="1234" t="s">
        <v>610</v>
      </c>
      <c r="B2941" s="1234" t="s">
        <v>52</v>
      </c>
      <c r="C2941" s="23">
        <v>46136</v>
      </c>
      <c r="D2941" s="11">
        <v>354</v>
      </c>
      <c r="G2941" t="s">
        <v>1451</v>
      </c>
    </row>
    <row r="2942" spans="1:7">
      <c r="A2942" s="1234" t="s">
        <v>727</v>
      </c>
      <c r="B2942" s="1234" t="s">
        <v>1453</v>
      </c>
      <c r="C2942" s="23">
        <v>46136</v>
      </c>
      <c r="D2942" s="11">
        <v>339</v>
      </c>
      <c r="G2942" t="s">
        <v>1451</v>
      </c>
    </row>
    <row r="2943" spans="1:7">
      <c r="A2943" s="1234" t="s">
        <v>730</v>
      </c>
      <c r="B2943" s="1234" t="s">
        <v>2368</v>
      </c>
      <c r="C2943" s="23">
        <v>46136</v>
      </c>
      <c r="E2943" s="74">
        <v>488</v>
      </c>
      <c r="F2943" s="11" t="s">
        <v>2533</v>
      </c>
      <c r="G2943" t="s">
        <v>1451</v>
      </c>
    </row>
    <row r="2944" spans="1:7">
      <c r="A2944" s="1234" t="s">
        <v>732</v>
      </c>
      <c r="B2944" s="1234" t="s">
        <v>2368</v>
      </c>
      <c r="C2944" s="23">
        <v>46136</v>
      </c>
      <c r="E2944" s="74">
        <v>400</v>
      </c>
      <c r="F2944" s="11" t="s">
        <v>2534</v>
      </c>
      <c r="G2944" t="s">
        <v>1451</v>
      </c>
    </row>
    <row r="2945" spans="1:7">
      <c r="A2945" s="1234" t="s">
        <v>688</v>
      </c>
      <c r="B2945" s="1234" t="s">
        <v>54</v>
      </c>
      <c r="C2945" s="23">
        <v>46136</v>
      </c>
      <c r="E2945" s="250">
        <v>3306</v>
      </c>
      <c r="F2945" s="11" t="s">
        <v>2535</v>
      </c>
      <c r="G2945" t="s">
        <v>1451</v>
      </c>
    </row>
    <row r="2946" spans="1:7">
      <c r="A2946" s="1235" t="s">
        <v>702</v>
      </c>
      <c r="B2946" s="1234"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3" t="s">
        <v>435</v>
      </c>
      <c r="B2948" s="1234"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3" t="s">
        <v>625</v>
      </c>
      <c r="B2951" s="1233" t="s">
        <v>54</v>
      </c>
      <c r="C2951" s="23">
        <v>46139</v>
      </c>
      <c r="D2951" s="89">
        <v>1339</v>
      </c>
      <c r="G2951" t="s">
        <v>1451</v>
      </c>
    </row>
    <row r="2952" spans="1:7">
      <c r="A2952" s="1234" t="s">
        <v>610</v>
      </c>
      <c r="B2952" s="1234" t="s">
        <v>52</v>
      </c>
      <c r="C2952" s="23">
        <v>46139</v>
      </c>
      <c r="D2952" s="11">
        <v>864</v>
      </c>
      <c r="G2952" t="s">
        <v>1451</v>
      </c>
    </row>
    <row r="2953" spans="1:7">
      <c r="A2953" s="1234" t="s">
        <v>671</v>
      </c>
      <c r="B2953" s="1234" t="s">
        <v>1453</v>
      </c>
      <c r="C2953" s="23">
        <v>46139</v>
      </c>
      <c r="D2953" s="11">
        <v>245</v>
      </c>
      <c r="G2953" t="s">
        <v>1451</v>
      </c>
    </row>
    <row r="2954" spans="1:7">
      <c r="A2954" s="1235" t="s">
        <v>702</v>
      </c>
      <c r="B2954" s="1234" t="s">
        <v>471</v>
      </c>
      <c r="C2954" s="23">
        <v>46139</v>
      </c>
      <c r="F2954" s="1238"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3" t="s">
        <v>604</v>
      </c>
      <c r="B2958" s="1436" t="s">
        <v>1453</v>
      </c>
      <c r="C2958" s="23">
        <v>46140</v>
      </c>
      <c r="D2958" s="11">
        <v>276</v>
      </c>
      <c r="G2958" t="s">
        <v>1451</v>
      </c>
    </row>
    <row r="2959" spans="1:7">
      <c r="A2959" s="1433" t="s">
        <v>625</v>
      </c>
      <c r="B2959" s="1437" t="s">
        <v>2536</v>
      </c>
      <c r="C2959" s="23">
        <v>46140</v>
      </c>
      <c r="D2959" s="11">
        <v>857</v>
      </c>
      <c r="G2959" t="s">
        <v>1451</v>
      </c>
    </row>
    <row r="2960" spans="1:7">
      <c r="A2960" s="1433" t="s">
        <v>610</v>
      </c>
      <c r="B2960" s="1437" t="s">
        <v>52</v>
      </c>
      <c r="C2960" s="23">
        <v>46140</v>
      </c>
      <c r="D2960" s="89">
        <v>674</v>
      </c>
      <c r="G2960" t="s">
        <v>1451</v>
      </c>
    </row>
    <row r="2961" spans="1:7">
      <c r="A2961" s="1435" t="s">
        <v>607</v>
      </c>
      <c r="B2961" s="1434" t="s">
        <v>2536</v>
      </c>
      <c r="C2961" s="23">
        <v>46140</v>
      </c>
      <c r="D2961" s="89">
        <v>2304</v>
      </c>
      <c r="G2961" t="s">
        <v>1451</v>
      </c>
    </row>
    <row r="2962" spans="1:7">
      <c r="A2962" s="1435" t="s">
        <v>671</v>
      </c>
      <c r="B2962" s="1434"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3" t="s">
        <v>1522</v>
      </c>
      <c r="B2967" s="1233" t="s">
        <v>1453</v>
      </c>
      <c r="C2967" s="23">
        <v>46141</v>
      </c>
      <c r="D2967" s="11">
        <v>258</v>
      </c>
      <c r="G2967" t="s">
        <v>1451</v>
      </c>
    </row>
    <row r="2968" spans="1:7">
      <c r="A2968" s="1234" t="s">
        <v>1522</v>
      </c>
      <c r="B2968" s="1234" t="s">
        <v>1453</v>
      </c>
      <c r="C2968" s="23">
        <v>46141</v>
      </c>
      <c r="D2968" s="11">
        <v>383</v>
      </c>
      <c r="G2968" t="s">
        <v>1451</v>
      </c>
    </row>
    <row r="2969" spans="1:7">
      <c r="A2969" s="1234" t="s">
        <v>625</v>
      </c>
      <c r="B2969" s="1234" t="s">
        <v>54</v>
      </c>
      <c r="C2969" s="23">
        <v>46141</v>
      </c>
      <c r="D2969" s="11">
        <v>32</v>
      </c>
      <c r="F2969" s="11" t="s">
        <v>2537</v>
      </c>
      <c r="G2969" t="s">
        <v>1451</v>
      </c>
    </row>
    <row r="2970" spans="1:7">
      <c r="A2970" s="1234" t="s">
        <v>619</v>
      </c>
      <c r="B2970" s="1234" t="s">
        <v>54</v>
      </c>
      <c r="C2970" s="23">
        <v>46141</v>
      </c>
      <c r="D2970" s="11">
        <v>947</v>
      </c>
      <c r="G2970" t="s">
        <v>1451</v>
      </c>
    </row>
    <row r="2971" spans="1:7">
      <c r="A2971" s="1234" t="s">
        <v>636</v>
      </c>
      <c r="B2971" s="1234" t="s">
        <v>52</v>
      </c>
      <c r="C2971" s="23">
        <v>46141</v>
      </c>
      <c r="D2971" s="89">
        <v>1012</v>
      </c>
      <c r="G2971" t="s">
        <v>1451</v>
      </c>
    </row>
    <row r="2972" spans="1:7">
      <c r="A2972" s="1234" t="s">
        <v>607</v>
      </c>
      <c r="B2972" s="1234" t="s">
        <v>54</v>
      </c>
      <c r="C2972" s="23">
        <v>46141</v>
      </c>
      <c r="D2972" s="89">
        <v>1216</v>
      </c>
      <c r="G2972" t="s">
        <v>1451</v>
      </c>
    </row>
    <row r="2973" spans="1:7">
      <c r="A2973" s="1234" t="s">
        <v>610</v>
      </c>
      <c r="B2973" s="1234"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3" t="s">
        <v>604</v>
      </c>
      <c r="B2979" s="1233" t="s">
        <v>1453</v>
      </c>
      <c r="C2979" s="23">
        <v>46142</v>
      </c>
      <c r="D2979" s="11">
        <v>285</v>
      </c>
      <c r="G2979" t="s">
        <v>1451</v>
      </c>
    </row>
    <row r="2980" spans="1:7">
      <c r="A2980" s="1234" t="s">
        <v>604</v>
      </c>
      <c r="B2980" s="1234" t="s">
        <v>1453</v>
      </c>
      <c r="C2980" s="23">
        <v>46142</v>
      </c>
      <c r="D2980" s="11">
        <v>140</v>
      </c>
      <c r="F2980" s="11" t="s">
        <v>1580</v>
      </c>
      <c r="G2980" t="s">
        <v>1451</v>
      </c>
    </row>
    <row r="2981" spans="1:7">
      <c r="A2981" s="1234" t="s">
        <v>619</v>
      </c>
      <c r="B2981" s="1234" t="s">
        <v>54</v>
      </c>
      <c r="C2981" s="23">
        <v>46142</v>
      </c>
      <c r="D2981" s="89">
        <v>1381</v>
      </c>
      <c r="G2981" t="s">
        <v>1451</v>
      </c>
    </row>
    <row r="2982" spans="1:7">
      <c r="A2982" s="1446" t="s">
        <v>702</v>
      </c>
      <c r="B2982" s="1234" t="s">
        <v>471</v>
      </c>
      <c r="C2982" s="23">
        <v>46142</v>
      </c>
      <c r="D2982" s="89">
        <v>2018</v>
      </c>
      <c r="G2982" t="s">
        <v>1451</v>
      </c>
    </row>
    <row r="2983" spans="1:7">
      <c r="A2983" s="1233" t="s">
        <v>607</v>
      </c>
      <c r="B2983" s="1234" t="s">
        <v>54</v>
      </c>
      <c r="C2983" s="23">
        <v>46142</v>
      </c>
      <c r="D2983" s="89">
        <v>2932</v>
      </c>
      <c r="G2983" t="s">
        <v>1451</v>
      </c>
    </row>
    <row r="2984" spans="1:7">
      <c r="A2984" s="1234" t="s">
        <v>610</v>
      </c>
      <c r="B2984" s="1234" t="s">
        <v>52</v>
      </c>
      <c r="C2984" s="23">
        <v>46142</v>
      </c>
      <c r="D2984" s="11">
        <v>165</v>
      </c>
      <c r="G2984" t="s">
        <v>1451</v>
      </c>
    </row>
    <row r="2985" spans="1:7">
      <c r="A2985" s="240" t="s">
        <v>601</v>
      </c>
      <c r="B2985" s="240" t="s">
        <v>463</v>
      </c>
      <c r="C2985" s="23">
        <v>46143</v>
      </c>
      <c r="D2985" s="11">
        <v>549</v>
      </c>
      <c r="G2985" t="s">
        <v>2540</v>
      </c>
    </row>
    <row r="2986" spans="1:7">
      <c r="A2986" s="1233" t="s">
        <v>604</v>
      </c>
      <c r="B2986" s="1233" t="s">
        <v>1453</v>
      </c>
      <c r="C2986" s="23">
        <v>46143</v>
      </c>
      <c r="F2986" s="11" t="s">
        <v>1673</v>
      </c>
      <c r="G2986" t="s">
        <v>2540</v>
      </c>
    </row>
    <row r="2987" spans="1:7">
      <c r="A2987" s="1234" t="s">
        <v>702</v>
      </c>
      <c r="B2987" s="1234" t="s">
        <v>471</v>
      </c>
      <c r="C2987" s="23">
        <v>46143</v>
      </c>
      <c r="D2987" s="89">
        <v>1563</v>
      </c>
      <c r="G2987" t="s">
        <v>2540</v>
      </c>
    </row>
    <row r="2988" spans="1:7">
      <c r="A2988" s="240" t="s">
        <v>601</v>
      </c>
      <c r="B2988" s="240" t="s">
        <v>463</v>
      </c>
      <c r="C2988" s="23">
        <v>46146</v>
      </c>
      <c r="G2988" t="s">
        <v>2540</v>
      </c>
    </row>
    <row r="2989" spans="1:7">
      <c r="A2989" s="1233" t="s">
        <v>607</v>
      </c>
      <c r="B2989" s="1233" t="s">
        <v>54</v>
      </c>
      <c r="C2989" s="23">
        <v>46146</v>
      </c>
      <c r="G2989" t="s">
        <v>2540</v>
      </c>
    </row>
    <row r="2990" spans="1:7">
      <c r="A2990" s="1234" t="s">
        <v>619</v>
      </c>
      <c r="B2990" s="1234" t="s">
        <v>54</v>
      </c>
      <c r="C2990" s="23">
        <v>46146</v>
      </c>
      <c r="G2990" t="s">
        <v>2540</v>
      </c>
    </row>
    <row r="2991" spans="1:7">
      <c r="A2991" s="1234" t="s">
        <v>636</v>
      </c>
      <c r="B2991" s="1234" t="s">
        <v>52</v>
      </c>
      <c r="C2991" s="23">
        <v>46146</v>
      </c>
      <c r="G2991" t="s">
        <v>2540</v>
      </c>
    </row>
    <row r="2992" spans="1:7">
      <c r="A2992" s="1234" t="s">
        <v>702</v>
      </c>
      <c r="B2992" s="1234" t="s">
        <v>2541</v>
      </c>
      <c r="C2992" s="23">
        <v>46146</v>
      </c>
      <c r="G2992" t="s">
        <v>2540</v>
      </c>
    </row>
    <row r="2993" spans="1:7">
      <c r="A2993" s="1235" t="s">
        <v>716</v>
      </c>
      <c r="B2993" s="1234" t="s">
        <v>54</v>
      </c>
      <c r="C2993" s="23">
        <v>46146</v>
      </c>
      <c r="G2993" t="s">
        <v>2540</v>
      </c>
    </row>
    <row r="2994" spans="1:7">
      <c r="A2994" s="1234" t="s">
        <v>726</v>
      </c>
      <c r="B2994" s="1234" t="s">
        <v>1453</v>
      </c>
      <c r="C2994" s="23">
        <v>46146</v>
      </c>
      <c r="G2994" t="s">
        <v>2540</v>
      </c>
    </row>
    <row r="2995" spans="1:7">
      <c r="A2995" s="240" t="s">
        <v>798</v>
      </c>
      <c r="B2995" s="240" t="s">
        <v>2529</v>
      </c>
      <c r="C2995" s="23">
        <v>46146</v>
      </c>
      <c r="G2995"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29A534-F223-4F07-A80F-B87F45B716C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2026-05-04T19:05:41Z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