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917" documentId="8_{E14B221E-02E2-46A3-8CEC-C736815F2DD5}" xr6:coauthVersionLast="47" xr6:coauthVersionMax="47" xr10:uidLastSave="{BC59FD22-5F68-41C4-8AF0-51929B6F779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2515" r:id="rId12"/>
    <pivotCache cacheId="2516" r:id="rId13"/>
    <pivotCache cacheId="2517" r:id="rId14"/>
    <pivotCache cacheId="251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3" i="2" l="1"/>
  <c r="X103"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0" i="2"/>
  <c r="Y101" i="2"/>
  <c r="Y102" i="2"/>
  <c r="Y104" i="2"/>
  <c r="Y105" i="2"/>
  <c r="Y106" i="2"/>
  <c r="Y107" i="2"/>
  <c r="Y108" i="2"/>
  <c r="Y109" i="2"/>
  <c r="Y110" i="2"/>
  <c r="Y111" i="2"/>
  <c r="Y112" i="2"/>
  <c r="Y113" i="2"/>
  <c r="Y114" i="2"/>
  <c r="Y115" i="2"/>
  <c r="Y116" i="2"/>
  <c r="Y117" i="2"/>
  <c r="Y118" i="2"/>
  <c r="Y119" i="2"/>
  <c r="Y120" i="2"/>
  <c r="Y121" i="2"/>
  <c r="Y122" i="2"/>
  <c r="Y123" i="2"/>
  <c r="Y124" i="2"/>
  <c r="Y125" i="2"/>
  <c r="Y126" i="2"/>
  <c r="Y99" i="2"/>
  <c r="Y94" i="2"/>
  <c r="Y137" i="2"/>
  <c r="Y146" i="2"/>
  <c r="Y145" i="2"/>
  <c r="Y144" i="2"/>
  <c r="Y143" i="2"/>
  <c r="Y142" i="2"/>
  <c r="Y141" i="2"/>
  <c r="Y140" i="2"/>
  <c r="Y139" i="2"/>
  <c r="Y138" i="2"/>
  <c r="Y132" i="2"/>
  <c r="Y131"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3" i="2"/>
  <c r="X70" i="2"/>
  <c r="X115" i="2"/>
  <c r="X108" i="2"/>
  <c r="X120" i="2"/>
  <c r="X80" i="2"/>
  <c r="X81" i="2"/>
  <c r="X75" i="2"/>
  <c r="X87" i="2"/>
  <c r="X91" i="2"/>
  <c r="X92" i="2"/>
  <c r="X88" i="2"/>
  <c r="X69" i="2"/>
  <c r="X72" i="2"/>
  <c r="X68" i="2"/>
  <c r="X67" i="2"/>
  <c r="X52" i="2"/>
  <c r="X83" i="2"/>
  <c r="X34" i="2"/>
  <c r="X22" i="2"/>
  <c r="X137" i="2"/>
  <c r="X89" i="2"/>
  <c r="X114" i="2"/>
  <c r="X84" i="2"/>
  <c r="X85" i="2"/>
  <c r="X86" i="2"/>
  <c r="X20" i="2"/>
  <c r="X21" i="2"/>
  <c r="X56" i="2"/>
  <c r="X28" i="2"/>
  <c r="X144" i="2"/>
  <c r="X100" i="2"/>
  <c r="X111" i="2"/>
  <c r="X102" i="2"/>
  <c r="X101" i="2"/>
  <c r="X54" i="2"/>
  <c r="X90" i="2"/>
  <c r="X82" i="2"/>
  <c r="X79" i="2"/>
  <c r="X77" i="2"/>
  <c r="X78" i="2"/>
  <c r="X23" i="2"/>
  <c r="X47" i="2"/>
  <c r="X106" i="2"/>
  <c r="X49" i="2"/>
  <c r="X42" i="2"/>
  <c r="X39" i="2"/>
  <c r="X126" i="2"/>
  <c r="X112" i="2"/>
  <c r="X113" i="2"/>
  <c r="X117" i="2"/>
  <c r="X60" i="2"/>
  <c r="X31" i="2"/>
  <c r="X26" i="2"/>
  <c r="X40" i="2"/>
  <c r="X33" i="2"/>
  <c r="X43" i="2"/>
  <c r="X44" i="2"/>
  <c r="X38" i="2"/>
  <c r="X35" i="2"/>
  <c r="X146" i="2"/>
  <c r="X48" i="2"/>
  <c r="X24" i="2"/>
  <c r="X36" i="2"/>
  <c r="X76" i="2"/>
  <c r="X63" i="2"/>
  <c r="X46" i="2"/>
  <c r="X41" i="2"/>
  <c r="X32" i="2"/>
  <c r="X25" i="2"/>
  <c r="X27" i="2"/>
  <c r="X105" i="2"/>
  <c r="X37" i="2"/>
  <c r="X141" i="2"/>
  <c r="X50" i="2"/>
  <c r="X51" i="2"/>
  <c r="X29" i="2"/>
  <c r="X30" i="2"/>
  <c r="X53" i="2"/>
  <c r="X145" i="2"/>
  <c r="X143" i="2"/>
  <c r="X142" i="2"/>
  <c r="X139" i="2"/>
  <c r="X140" i="2"/>
  <c r="X138" i="2"/>
  <c r="X131" i="2"/>
  <c r="X19" i="2"/>
  <c r="X45" i="2"/>
  <c r="X109" i="2"/>
  <c r="X107" i="2"/>
  <c r="X99"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94"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<sst xmlns="http://schemas.openxmlformats.org/spreadsheetml/2006/main" count="12697" uniqueCount="1525">
  <si>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</si>
  <si>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</si>
  <si>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</si>
  <si>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</si>
  <si>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</si>
  <si>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</si>
  <si>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</si>
  <si>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</si>
  <si>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</si>
  <si>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</si>
  <si>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</si>
  <si>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</si>
  <si>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</si>
  <si>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</si>
  <si>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</si>
  <si>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</si>
  <si>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</si>
  <si>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</si>
  <si>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</si>
  <si>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</si>
  <si>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</si>
  <si>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</si>
  <si>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</si>
  <si>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</si>
  <si>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</si>
  <si>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</si>
  <si>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</si>
  <si>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</si>
  <si>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</si>
  <si>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</si>
  <si>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</si>
  <si>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</si>
  <si>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</si>
  <si>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</si>
  <si>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</si>
  <si>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</si>
  <si>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</si>
  <si>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</si>
  <si>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</si>
  <si>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</si>
  <si>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</si>
  <si>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</si>
  <si>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</si>
  <si>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</si>
  <si>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</si>
  <si>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</si>
  <si>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</si>
  <si>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</si>
  <si>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</si>
  <si>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</si>
  <si>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</si>
  <si>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</si>
  <si>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</si>
  <si>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</si>
  <si>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</si>
  <si>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</si>
  <si>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</si>
  <si>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</si>
  <si>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</si>
  <si>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</si>
  <si>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</si>
  <si>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</si>
  <si>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</si>
  <si>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</si>
  <si>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</si>
  <si>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</si>
  <si>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</si>
  <si>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</si>
  <si>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</si>
  <si>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</si>
  <si>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</si>
  <si>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</si>
  <si>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</si>
  <si>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</si>
  <si>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</si>
  <si>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</si>
  <si>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</si>
  <si>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</si>
  <si>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</si>
  <si>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</si>
  <si>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</si>
  <si>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</si>
  <si>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</si>
  <si>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</si>
  <si>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</si>
  <si>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</si>
  <si>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</si>
  <si>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</si>
  <si>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</si>
  <si>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</si>
  <si>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</si>
  <si>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</si>
  <si>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</si>
  <si>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</si>
  <si>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</si>
  <si>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</si>
  <si>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</si>
  <si>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</si>
  <si>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</si>
  <si>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</si>
  <si>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</si>
  <si>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</si>
  <si>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</si>
  <si>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</si>
  <si>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</si>
  <si>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</si>
  <si>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</si>
  <si>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</si>
  <si>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</si>
  <si>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</si>
  <si>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</si>
  <si>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</si>
  <si>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</si>
  <si>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</si>
  <si>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</si>
  <si>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</si>
  <si>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</si>
  <si>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</si>
  <si>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</si>
  <si>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</si>
  <si>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</si>
  <si>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</si>
  <si>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</si>
  <si>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</si>
  <si>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</si>
  <si>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</si>
  <si>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</si>
  <si>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</si>
  <si>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</si>
  <si>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</si>
  <si>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</si>
  <si>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</si>
  <si>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</si>
  <si>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</si>
  <si>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</si>
  <si>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</si>
  <si>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</si>
  <si>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</si>
  <si>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</si>
  <si>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</si>
  <si>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</si>
  <si>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</si>
  <si>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 10/13 cx comp/sr rts.</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</si>
  <si>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</si>
  <si>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</si>
  <si>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</si>
  <si>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</si>
  <si>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</si>
  <si>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</si>
  <si>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</si>
  <si>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</si>
  <si>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</si>
  <si>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</si>
  <si>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</si>
  <si>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</si>
  <si>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</si>
  <si>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</si>
  <si>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</si>
  <si>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</si>
  <si>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</si>
  <si>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</si>
  <si>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</si>
  <si>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</si>
  <si>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</si>
  <si>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</si>
  <si>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</si>
  <si>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</si>
  <si>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</si>
  <si>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</si>
  <si>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</si>
  <si>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</si>
  <si>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</si>
  <si>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</si>
  <si>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</si>
  <si>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</si>
  <si>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</si>
  <si>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</si>
  <si>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</si>
  <si>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</si>
  <si>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</si>
  <si>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</si>
  <si>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</si>
  <si>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</si>
  <si>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</si>
  <si>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</si>
  <si>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</si>
  <si>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</si>
  <si>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</si>
  <si>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</si>
  <si>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</si>
  <si>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</si>
  <si>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</si>
  <si>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</si>
  <si>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</si>
  <si>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</si>
  <si>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</si>
  <si>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</si>
  <si>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</si>
  <si>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</si>
  <si>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</si>
  <si>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</si>
  <si>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</si>
  <si>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</si>
  <si>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</si>
  <si>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</si>
  <si>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</si>
  <si>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</si>
  <si>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</si>
  <si>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</si>
  <si>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</si>
  <si>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</si>
  <si>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</si>
  <si>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</si>
  <si>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</si>
  <si>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</si>
  <si>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</si>
  <si>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</si>
  <si>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</si>
  <si>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</si>
  <si>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</si>
  <si>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</si>
  <si>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</si>
  <si>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</si>
  <si>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</si>
  <si>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</si>
  <si>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</si>
  <si>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</si>
  <si>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</si>
  <si>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</si>
  <si>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</si>
  <si>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</si>
  <si>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</si>
  <si>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</si>
  <si>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Completed</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</si>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</sst>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8680558"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143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m/>
    <m/>
    <m/>
  </r>
  <r>
    <x v="218"/>
    <x v="39"/>
    <x v="175"/>
    <m/>
    <m/>
    <m/>
  </r>
  <r>
    <x v="129"/>
    <x v="1"/>
    <x v="175"/>
    <m/>
    <m/>
    <s v="ABF / Sponge / Fix DAPs"/>
  </r>
  <r>
    <x v="222"/>
    <x v="1"/>
    <x v="175"/>
    <m/>
    <m/>
    <s v="Crew Pulled Off Project"/>
  </r>
  <r>
    <x v="215"/>
    <x v="5"/>
    <x v="175"/>
    <m/>
    <m/>
    <m/>
  </r>
  <r>
    <x v="220"/>
    <x v="5"/>
    <x v="175"/>
    <m/>
    <m/>
    <m/>
  </r>
  <r>
    <x v="223"/>
    <x v="44"/>
    <x v="175"/>
    <m/>
    <m/>
    <m/>
  </r>
  <r>
    <x v="203"/>
    <x v="1"/>
    <x v="175"/>
    <m/>
    <m/>
    <m/>
  </r>
  <r>
    <x v="224"/>
    <x v="35"/>
    <x v="175"/>
    <m/>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s v="Crew Pulled Off Project"/>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d v="2025-10-01T00:00:00"/>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9374"/>
    <n v="75"/>
    <x v="0"/>
    <s v="Received"/>
    <m/>
    <d v="2025-08-10T00:00:00"/>
    <s v="Yes"/>
    <n v="68151.75"/>
    <s v="Yes"/>
    <s v="Completed"/>
    <d v="2025-08-12T00:00:00"/>
    <m/>
    <m/>
    <m/>
    <m/>
    <n v="5362"/>
    <n v="4580"/>
    <n v="782"/>
    <n v="0.8541588959343529"/>
    <d v="2025-09-26T00:00:00"/>
    <n v="0"/>
    <n v="0"/>
    <n v="0"/>
    <m/>
  </r>
  <r>
    <x v="73"/>
    <s v="Bradenton"/>
    <x v="3"/>
    <x v="15"/>
    <d v="2025-10-06T00:00:00"/>
    <m/>
    <m/>
    <n v="82"/>
    <x v="0"/>
    <s v="Received"/>
    <m/>
    <d v="2025-09-02T00:00:00"/>
    <s v="Yes"/>
    <n v="87830"/>
    <s v="Yes"/>
    <s v="Locates Called"/>
    <d v="2025-08-29T00:00:00"/>
    <m/>
    <m/>
    <m/>
    <m/>
    <n v="7022"/>
    <m/>
    <n v="7022"/>
    <n v="0"/>
    <m/>
    <n v="0"/>
    <n v="0"/>
    <n v="0"/>
    <s v="8/27 Permit Received With NTP Package."/>
  </r>
  <r>
    <x v="74"/>
    <s v="Bradenton"/>
    <x v="3"/>
    <x v="14"/>
    <d v="2025-09-30T00:00:00"/>
    <s v="Joshua"/>
    <m/>
    <n v="80"/>
    <x v="0"/>
    <s v="Received"/>
    <m/>
    <d v="2025-09-02T00:00:00"/>
    <s v="Yes"/>
    <n v="90173"/>
    <s v="Yes"/>
    <s v="Locates Called"/>
    <d v="2025-08-29T00:00:00"/>
    <m/>
    <m/>
    <m/>
    <m/>
    <n v="7009"/>
    <m/>
    <n v="7009"/>
    <n v="0"/>
    <m/>
    <n v="0"/>
    <n v="0"/>
    <n v="0"/>
    <s v="8/27 Permit Received With NTP Package."/>
  </r>
  <r>
    <x v="75"/>
    <s v="Bradenton"/>
    <x v="1"/>
    <x v="6"/>
    <m/>
    <m/>
    <m/>
    <n v="69"/>
    <x v="0"/>
    <s v="Received"/>
    <m/>
    <d v="2025-09-25T00:00:00"/>
    <s v="Yes"/>
    <n v="51632"/>
    <s v="Yes"/>
    <s v="Locates Called"/>
    <d v="2025-10-02T00:00:00"/>
    <m/>
    <m/>
    <m/>
    <m/>
    <n v="3997"/>
    <m/>
    <n v="3997"/>
    <n v="0"/>
    <m/>
    <n v="0"/>
    <n v="0"/>
    <n v="0"/>
    <s v="9/15 Pending Permit. 9/22 Package 10 Permit Received."/>
  </r>
  <r>
    <x v="76"/>
    <s v="Bradenton"/>
    <x v="1"/>
    <x v="6"/>
    <m/>
    <m/>
    <m/>
    <n v="74"/>
    <x v="0"/>
    <s v="Received"/>
    <m/>
    <m/>
    <s v="Yes"/>
    <n v="47064"/>
    <s v="Yes"/>
    <s v="Locates Called"/>
    <d v="2025-10-02T00:00:00"/>
    <m/>
    <m/>
    <m/>
    <m/>
    <n v="4366"/>
    <m/>
    <n v="4366"/>
    <n v="0"/>
    <m/>
    <n v="0"/>
    <n v="0"/>
    <n v="0"/>
    <s v="9/15 Pending Permit. 9/22 Package 10 Permit Received."/>
  </r>
  <r>
    <x v="77"/>
    <s v="Bradenton"/>
    <x v="1"/>
    <x v="6"/>
    <m/>
    <m/>
    <m/>
    <n v="81"/>
    <x v="0"/>
    <s v="Received"/>
    <m/>
    <m/>
    <s v="Yes"/>
    <n v="68962"/>
    <s v="Yes"/>
    <s v="Locates Called"/>
    <d v="2025-10-02T00:00:00"/>
    <m/>
    <m/>
    <m/>
    <m/>
    <n v="5333"/>
    <m/>
    <n v="5333"/>
    <n v="0"/>
    <m/>
    <n v="0"/>
    <n v="0"/>
    <n v="0"/>
    <s v="9/15 Pending Permit. 9/22 Package 10 Permit Received."/>
  </r>
  <r>
    <x v="78"/>
    <s v="Bradenton"/>
    <x v="3"/>
    <x v="6"/>
    <m/>
    <m/>
    <m/>
    <n v="80"/>
    <x v="0"/>
    <s v="Received"/>
    <m/>
    <d v="2025-09-05T00:00:00"/>
    <s v="Yes"/>
    <n v="66674.3"/>
    <s v="Yes"/>
    <s v="Locates Called"/>
    <d v="2025-09-22T00:00:00"/>
    <m/>
    <m/>
    <m/>
    <m/>
    <n v="4672"/>
    <m/>
    <n v="4672"/>
    <n v="0"/>
    <m/>
    <n v="0"/>
    <n v="0"/>
    <n v="0"/>
    <s v="8/28 Permit Received With NTP Package."/>
  </r>
  <r>
    <x v="79"/>
    <s v="Bradenton"/>
    <x v="3"/>
    <x v="16"/>
    <d v="2025-10-07T00:00:00"/>
    <s v="Betsy"/>
    <m/>
    <n v="82"/>
    <x v="0"/>
    <s v="Received"/>
    <m/>
    <d v="2025-09-03T00:00:00"/>
    <s v="Yes"/>
    <n v="93666.75"/>
    <s v="Yes"/>
    <s v="Locates Called"/>
    <d v="2025-08-28T00:00:00"/>
    <m/>
    <m/>
    <m/>
    <m/>
    <n v="7009"/>
    <m/>
    <n v="7009"/>
    <n v="0"/>
    <m/>
    <n v="0"/>
    <n v="0"/>
    <n v="0"/>
    <s v="8/27 Permit Received With NTP Package."/>
  </r>
  <r>
    <x v="80"/>
    <s v="Bradenton"/>
    <x v="1"/>
    <x v="6"/>
    <m/>
    <m/>
    <m/>
    <n v="48"/>
    <x v="0"/>
    <s v="Received"/>
    <m/>
    <m/>
    <s v="Yes"/>
    <n v="39064"/>
    <s v="Yes"/>
    <s v="Locates Called"/>
    <d v="2025-10-02T00:00:00"/>
    <m/>
    <m/>
    <m/>
    <m/>
    <n v="2982"/>
    <m/>
    <n v="2982"/>
    <n v="0"/>
    <m/>
    <n v="0"/>
    <n v="0"/>
    <n v="0"/>
    <s v="9/15 Pending Permit. 10/2 permit added to site tracker on 9/25 downloaded and put in sharepoint folder"/>
  </r>
  <r>
    <x v="81"/>
    <s v="Bradenton"/>
    <x v="9"/>
    <x v="6"/>
    <m/>
    <m/>
    <m/>
    <n v="70"/>
    <x v="0"/>
    <s v="Received"/>
    <s v="On Hold Per Tillman"/>
    <m/>
    <s v="Yes"/>
    <n v="80624"/>
    <s v="Yes"/>
    <s v="Not Started"/>
    <m/>
    <m/>
    <m/>
    <m/>
    <m/>
    <n v="6762"/>
    <m/>
    <n v="6762"/>
    <n v="0"/>
    <m/>
    <n v="0"/>
    <n v="0"/>
    <n v="0"/>
    <s v="9/26 Permit Received. 9/25 on hold per tillman"/>
  </r>
  <r>
    <x v="82"/>
    <s v="Bradenton"/>
    <x v="9"/>
    <x v="6"/>
    <m/>
    <m/>
    <m/>
    <n v="48"/>
    <x v="0"/>
    <s v="Received"/>
    <s v="On Hold Per Tillman"/>
    <m/>
    <s v="Yes"/>
    <n v="54814"/>
    <s v="Yes"/>
    <s v="Not Started"/>
    <m/>
    <m/>
    <m/>
    <m/>
    <m/>
    <n v="4515"/>
    <m/>
    <n v="4515"/>
    <n v="0"/>
    <m/>
    <n v="0"/>
    <n v="0"/>
    <n v="0"/>
    <s v="9/24 Package 10 Permit Received With NTP. 9/25 on hold per tillman"/>
  </r>
  <r>
    <x v="83"/>
    <s v="Bradenton"/>
    <x v="9"/>
    <x v="6"/>
    <m/>
    <m/>
    <m/>
    <n v="60"/>
    <x v="0"/>
    <s v="Received"/>
    <s v="On Hold Per Tillman"/>
    <m/>
    <s v="Yes"/>
    <n v="76865.5"/>
    <s v="Yes"/>
    <s v="Not Started"/>
    <m/>
    <m/>
    <m/>
    <m/>
    <m/>
    <n v="5795"/>
    <m/>
    <n v="5795"/>
    <n v="0"/>
    <m/>
    <n v="0"/>
    <n v="0"/>
    <n v="0"/>
    <s v="9/24 Package 10 Permit Received With NTP. 9/25 on hold per tillman"/>
  </r>
  <r>
    <x v="84"/>
    <s v="Bradenton"/>
    <x v="9"/>
    <x v="6"/>
    <m/>
    <m/>
    <m/>
    <n v="72"/>
    <x v="0"/>
    <s v="Received"/>
    <s v="On Hold Per Tillman"/>
    <m/>
    <s v="Yes"/>
    <n v="85035"/>
    <s v="Yes"/>
    <s v="Not Started"/>
    <m/>
    <m/>
    <m/>
    <m/>
    <m/>
    <n v="7140"/>
    <m/>
    <n v="7140"/>
    <n v="0"/>
    <m/>
    <n v="0"/>
    <n v="0"/>
    <n v="0"/>
    <s v="9/24 Package 10 Permit Received With NTP. 9/25 on hold per tillman"/>
  </r>
  <r>
    <x v="85"/>
    <s v="Bradenton"/>
    <x v="10"/>
    <x v="6"/>
    <m/>
    <m/>
    <m/>
    <n v="0"/>
    <x v="0"/>
    <s v="Pending"/>
    <s v="Permits"/>
    <m/>
    <s v="Yes"/>
    <n v="11518.95"/>
    <s v="Yes"/>
    <s v="Not Started"/>
    <m/>
    <m/>
    <m/>
    <m/>
    <m/>
    <n v="881"/>
    <m/>
    <n v="881"/>
    <n v="0"/>
    <m/>
    <n v="0"/>
    <n v="0"/>
    <n v="0"/>
    <s v="9/16 Pending Permit."/>
  </r>
  <r>
    <x v="86"/>
    <s v="Bradenton"/>
    <x v="3"/>
    <x v="6"/>
    <m/>
    <m/>
    <m/>
    <n v="0"/>
    <x v="0"/>
    <s v="Received"/>
    <m/>
    <m/>
    <s v="Yes"/>
    <n v="29960"/>
    <s v="Yes"/>
    <s v="Not Started"/>
    <d v="2025-09-22T00:00:00"/>
    <m/>
    <m/>
    <m/>
    <m/>
    <n v="2372"/>
    <m/>
    <n v="2372"/>
    <n v="0"/>
    <m/>
    <n v="0"/>
    <n v="0"/>
    <n v="0"/>
    <s v="9/15 FDOT Permit Received With NTP Package"/>
  </r>
  <r>
    <x v="87"/>
    <s v="Bradenton"/>
    <x v="6"/>
    <x v="6"/>
    <m/>
    <m/>
    <m/>
    <n v="0"/>
    <x v="0"/>
    <s v="Received"/>
    <m/>
    <m/>
    <s v="Yes"/>
    <n v="50539.6"/>
    <s v="Yes"/>
    <s v="Not Started"/>
    <m/>
    <m/>
    <m/>
    <m/>
    <m/>
    <n v="4084"/>
    <m/>
    <n v="4084"/>
    <n v="0"/>
    <m/>
    <n v="0"/>
    <n v="0"/>
    <n v="0"/>
    <s v="Pending Splice Detail File."/>
  </r>
  <r>
    <x v="88"/>
    <s v="Bradenton"/>
    <x v="11"/>
    <x v="6"/>
    <m/>
    <m/>
    <m/>
    <n v="0"/>
    <x v="0"/>
    <s v="Received"/>
    <m/>
    <m/>
    <s v="Yes"/>
    <n v="2670.65"/>
    <s v="Yes"/>
    <s v="Not Started"/>
    <m/>
    <m/>
    <m/>
    <m/>
    <m/>
    <n v="209"/>
    <m/>
    <n v="209"/>
    <n v="0"/>
    <m/>
    <n v="0"/>
    <n v="0"/>
    <n v="0"/>
    <s v="9/29 Package 10 Permit."/>
  </r>
  <r>
    <x v="89"/>
    <s v="Bradenton"/>
    <x v="3"/>
    <x v="4"/>
    <d v="2025-07-29T00:00:00"/>
    <s v="Joshua"/>
    <s v="MAN98152"/>
    <n v="0"/>
    <x v="0"/>
    <s v="Received"/>
    <m/>
    <m/>
    <s v="Yes"/>
    <n v="144972.5"/>
    <s v="Yes"/>
    <s v="In Process"/>
    <d v="2025-07-29T00:00:00"/>
    <m/>
    <m/>
    <m/>
    <m/>
    <n v="4825"/>
    <n v="2563"/>
    <n v="2262"/>
    <n v="0.53119170984455955"/>
    <d v="2025-08-15T00:00:00"/>
    <n v="0"/>
    <n v="0"/>
    <n v="0"/>
    <m/>
  </r>
  <r>
    <x v="90"/>
    <s v="Bradenton"/>
    <x v="3"/>
    <x v="16"/>
    <d v="2025-09-23T00:00:00"/>
    <s v="Betsy"/>
    <m/>
    <n v="0"/>
    <x v="0"/>
    <s v="Received"/>
    <m/>
    <m/>
    <s v="Yes"/>
    <n v="139581.6"/>
    <s v="Yes"/>
    <s v="Not Started"/>
    <d v="2025-09-18T00:00:00"/>
    <m/>
    <m/>
    <m/>
    <m/>
    <n v="11150"/>
    <m/>
    <n v="11150"/>
    <n v="0"/>
    <m/>
    <n v="0"/>
    <n v="0"/>
    <n v="0"/>
    <s v="9/15 FDOT Permit Received With NTP Package"/>
  </r>
  <r>
    <x v="91"/>
    <s v="Bradenton"/>
    <x v="9"/>
    <x v="6"/>
    <m/>
    <m/>
    <m/>
    <n v="0"/>
    <x v="0"/>
    <s v="Received"/>
    <m/>
    <m/>
    <s v="Yes"/>
    <n v="73653.899999999994"/>
    <s v="Yes"/>
    <s v="Not Started"/>
    <m/>
    <m/>
    <m/>
    <m/>
    <m/>
    <n v="5394"/>
    <m/>
    <n v="5394"/>
    <n v="0"/>
    <m/>
    <n v="0"/>
    <n v="0"/>
    <n v="0"/>
    <m/>
  </r>
  <r>
    <x v="92"/>
    <s v="Bradenton"/>
    <x v="12"/>
    <x v="8"/>
    <d v="2025-09-19T00:00:00"/>
    <s v="TBD"/>
    <s v="MAN93941"/>
    <n v="0"/>
    <x v="0"/>
    <s v="Received"/>
    <m/>
    <s v="TBD"/>
    <s v="Yes"/>
    <n v="4646.75"/>
    <s v="No"/>
    <s v="Not Started"/>
    <m/>
    <m/>
    <m/>
    <m/>
    <m/>
    <n v="238"/>
    <m/>
    <n v="238"/>
    <n v="0"/>
    <m/>
    <n v="0"/>
    <n v="0"/>
    <n v="0"/>
    <m/>
  </r>
  <r>
    <x v="93"/>
    <m/>
    <x v="13"/>
    <x v="6"/>
    <m/>
    <m/>
    <m/>
    <m/>
    <x v="1"/>
    <m/>
    <m/>
    <m/>
    <m/>
    <m/>
    <m/>
    <m/>
    <m/>
    <m/>
    <m/>
    <m/>
    <m/>
    <m/>
    <m/>
    <m/>
    <m/>
    <m/>
    <m/>
    <m/>
    <m/>
    <m/>
  </r>
  <r>
    <x v="93"/>
    <m/>
    <x v="13"/>
    <x v="6"/>
    <m/>
    <m/>
    <m/>
    <m/>
    <x v="1"/>
    <m/>
    <m/>
    <m/>
    <m/>
    <m/>
    <m/>
    <m/>
    <m/>
    <m/>
    <m/>
    <m/>
    <m/>
    <m/>
    <m/>
    <m/>
    <m/>
    <m/>
    <m/>
    <m/>
    <m/>
    <m/>
  </r>
  <r>
    <x v="9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Bradenton"/>
    <x v="15"/>
    <x v="1"/>
    <d v="2025-02-28T00:00:00"/>
    <s v="Joshua"/>
    <s v="MAN92070"/>
    <n v="0"/>
    <x v="3"/>
    <s v="Received"/>
    <m/>
    <d v="2025-02-28T00:00:00"/>
    <s v="Yes"/>
    <n v="64932.55"/>
    <s v="Yes"/>
    <s v="Completed"/>
    <d v="2025-03-05T00:00:00"/>
    <m/>
    <m/>
    <m/>
    <m/>
    <n v="5151"/>
    <n v="5127"/>
    <n v="24"/>
    <n v="0.99534071054164241"/>
    <d v="2025-04-01T00:00:00"/>
    <n v="1"/>
    <n v="1"/>
    <n v="0"/>
    <m/>
  </r>
  <r>
    <x v="97"/>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9"/>
    <d v="2025-02-28T00:00:00"/>
    <s v="Betsy"/>
    <s v="PPM92353"/>
    <n v="31"/>
    <x v="3"/>
    <s v="Received"/>
    <m/>
    <d v="2025-02-28T00:00:00"/>
    <s v="Yes"/>
    <n v="28777"/>
    <s v="Yes"/>
    <s v="Completed"/>
    <d v="2025-02-28T00:00:00"/>
    <m/>
    <m/>
    <m/>
    <m/>
    <n v="2315"/>
    <n v="2509"/>
    <n v="-194"/>
    <n v="1.0838012958963283"/>
    <d v="2025-07-24T00:00:00"/>
    <n v="1"/>
    <n v="1"/>
    <n v="0"/>
    <m/>
  </r>
  <r>
    <x v="99"/>
    <s v="Bradenton"/>
    <x v="1"/>
    <x v="18"/>
    <d v="2025-02-28T00:00:00"/>
    <s v="Joshua"/>
    <s v="MAN91697"/>
    <n v="44"/>
    <x v="3"/>
    <s v="Received"/>
    <m/>
    <d v="2025-02-28T00:00:00"/>
    <s v="Yes"/>
    <n v="57973.5"/>
    <s v="Yes"/>
    <s v="Completed"/>
    <d v="2025-02-28T00:00:00"/>
    <m/>
    <m/>
    <m/>
    <m/>
    <n v="4885"/>
    <n v="4554"/>
    <n v="331"/>
    <n v="0.93224155578300916"/>
    <d v="2025-03-25T00:00:00"/>
    <n v="1"/>
    <n v="1"/>
    <n v="0"/>
    <m/>
  </r>
  <r>
    <x v="100"/>
    <s v="Bradenton"/>
    <x v="1"/>
    <x v="14"/>
    <d v="2025-08-11T00:00:00"/>
    <s v="Joshua"/>
    <s v="MAN98158"/>
    <n v="57"/>
    <x v="0"/>
    <s v="Received"/>
    <m/>
    <d v="2025-07-25T00:00:00"/>
    <s v="Yes"/>
    <n v="49223.7"/>
    <s v="Yes"/>
    <s v="Completed"/>
    <d v="2025-07-25T00:00:00"/>
    <m/>
    <m/>
    <m/>
    <m/>
    <n v="3394"/>
    <n v="3394"/>
    <n v="0"/>
    <n v="1"/>
    <d v="2025-09-16T00:00:00"/>
    <n v="0"/>
    <n v="0"/>
    <n v="0"/>
    <s v="10.10.25 changed total drill footage to 3394 as per walked out footages"/>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3"/>
    <m/>
    <x v="13"/>
    <x v="6"/>
    <m/>
    <m/>
    <m/>
    <m/>
    <x v="1"/>
    <m/>
    <m/>
    <m/>
    <m/>
    <m/>
    <m/>
    <m/>
    <m/>
    <m/>
    <m/>
    <m/>
    <m/>
    <m/>
    <m/>
    <m/>
    <m/>
    <m/>
    <m/>
    <m/>
    <m/>
    <m/>
  </r>
  <r>
    <x v="93"/>
    <m/>
    <x v="13"/>
    <x v="6"/>
    <m/>
    <m/>
    <m/>
    <m/>
    <x v="1"/>
    <m/>
    <m/>
    <m/>
    <m/>
    <m/>
    <m/>
    <m/>
    <m/>
    <m/>
    <m/>
    <m/>
    <m/>
    <m/>
    <m/>
    <m/>
    <m/>
    <m/>
    <m/>
    <m/>
    <m/>
    <m/>
  </r>
  <r>
    <x v="12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5" totalsRowShown="0" tableBorderDxfId="114">
  <autoFilter ref="A1:AD95"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8:AD127" totalsRowShown="0" headerRowDxfId="83" tableBorderDxfId="82">
  <autoFilter ref="A98: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AC30" activePane="topRight" state="frozen"/>
      <selection pane="topRight" activeCell="AD36" sqref="AD3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494">
        <v>1768</v>
      </c>
      <c r="X34" s="108">
        <f t="shared" si="4"/>
        <v>420</v>
      </c>
      <c r="Y34" s="709">
        <f t="shared" ref="Y34:Y65" si="5">IFERROR($W34/$V34, 0)</f>
        <v>0.80804387568555758</v>
      </c>
      <c r="Z34" s="730">
        <v>45931</v>
      </c>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69">
        <v>3210</v>
      </c>
      <c r="X52" s="108">
        <f>SUM(V52-W52)</f>
        <v>894</v>
      </c>
      <c r="Y52" s="709">
        <f t="shared" si="5"/>
        <v>0.78216374269005851</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4"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4"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75</v>
      </c>
      <c r="I74" s="925" t="s">
        <v>55</v>
      </c>
      <c r="J74" s="500" t="s">
        <v>63</v>
      </c>
      <c r="K74" s="513"/>
      <c r="L74" s="498">
        <v>45879</v>
      </c>
      <c r="M74" s="500" t="s">
        <v>57</v>
      </c>
      <c r="N74" s="574">
        <v>68151.75</v>
      </c>
      <c r="O74" s="500" t="s">
        <v>57</v>
      </c>
      <c r="P74" s="847" t="s">
        <v>233</v>
      </c>
      <c r="Q74" s="501">
        <v>45881</v>
      </c>
      <c r="R74" s="501"/>
      <c r="S74" s="501"/>
      <c r="T74" s="501"/>
      <c r="U74" s="501"/>
      <c r="V74" s="41">
        <v>5362</v>
      </c>
      <c r="W74" s="494">
        <v>4580</v>
      </c>
      <c r="X74" s="108">
        <f t="shared" si="11"/>
        <v>782</v>
      </c>
      <c r="Y74" s="709">
        <f t="shared" si="9"/>
        <v>0.8541588959343529</v>
      </c>
      <c r="Z74" s="730">
        <v>45926</v>
      </c>
      <c r="AA74" s="368">
        <v>0</v>
      </c>
      <c r="AB74" s="368">
        <v>0</v>
      </c>
      <c r="AC74" s="41">
        <v>0</v>
      </c>
      <c r="AD74" s="175"/>
    </row>
    <row r="75" spans="1:56" ht="24.75" customHeight="1">
      <c r="A75" s="979" t="s">
        <v>234</v>
      </c>
      <c r="B75" s="929" t="s">
        <v>210</v>
      </c>
      <c r="C75" s="489">
        <v>45960</v>
      </c>
      <c r="D75" s="498" t="s">
        <v>235</v>
      </c>
      <c r="E75" s="498">
        <v>45936</v>
      </c>
      <c r="F75" s="497"/>
      <c r="G75" s="924"/>
      <c r="H75" s="930">
        <v>82</v>
      </c>
      <c r="I75" s="925" t="s">
        <v>55</v>
      </c>
      <c r="J75" s="930" t="s">
        <v>63</v>
      </c>
      <c r="K75" s="513"/>
      <c r="L75" s="498">
        <v>45902</v>
      </c>
      <c r="M75" s="925" t="s">
        <v>57</v>
      </c>
      <c r="N75" s="931">
        <v>87830</v>
      </c>
      <c r="O75" s="925" t="s">
        <v>57</v>
      </c>
      <c r="P75" s="847" t="s">
        <v>69</v>
      </c>
      <c r="Q75" s="501">
        <v>45898</v>
      </c>
      <c r="R75" s="501"/>
      <c r="S75" s="501"/>
      <c r="T75" s="501"/>
      <c r="U75" s="501"/>
      <c r="V75" s="852">
        <v>7022</v>
      </c>
      <c r="W75" s="853"/>
      <c r="X75" s="108">
        <f>SUM(V75-W75)</f>
        <v>7022</v>
      </c>
      <c r="Y75" s="709">
        <f t="shared" si="9"/>
        <v>0</v>
      </c>
      <c r="Z75" s="72"/>
      <c r="AA75" s="368">
        <v>0</v>
      </c>
      <c r="AB75" s="368">
        <v>0</v>
      </c>
      <c r="AC75" s="41">
        <v>0</v>
      </c>
      <c r="AD75" s="813" t="s">
        <v>236</v>
      </c>
    </row>
    <row r="76" spans="1:56" ht="24.75" customHeight="1">
      <c r="A76" s="979" t="s">
        <v>237</v>
      </c>
      <c r="B76" s="929" t="s">
        <v>210</v>
      </c>
      <c r="C76" s="489">
        <v>45960</v>
      </c>
      <c r="D76" s="498" t="s">
        <v>229</v>
      </c>
      <c r="E76" s="498">
        <v>45930</v>
      </c>
      <c r="F76" s="497" t="s">
        <v>214</v>
      </c>
      <c r="G76" s="924"/>
      <c r="H76" s="930">
        <v>80</v>
      </c>
      <c r="I76" s="925" t="s">
        <v>55</v>
      </c>
      <c r="J76" s="930" t="s">
        <v>63</v>
      </c>
      <c r="K76" s="925"/>
      <c r="L76" s="498">
        <v>45902</v>
      </c>
      <c r="M76" s="925" t="s">
        <v>57</v>
      </c>
      <c r="N76" s="931">
        <v>90173</v>
      </c>
      <c r="O76" s="925" t="s">
        <v>57</v>
      </c>
      <c r="P76" s="847" t="s">
        <v>69</v>
      </c>
      <c r="Q76" s="501">
        <v>45898</v>
      </c>
      <c r="R76" s="501"/>
      <c r="S76" s="501"/>
      <c r="T76" s="501"/>
      <c r="U76" s="501"/>
      <c r="V76" s="676">
        <v>7009</v>
      </c>
      <c r="W76" s="436"/>
      <c r="X76" s="108">
        <f t="shared" si="11"/>
        <v>7009</v>
      </c>
      <c r="Y76" s="709">
        <f t="shared" si="9"/>
        <v>0</v>
      </c>
      <c r="Z76" s="72"/>
      <c r="AA76" s="368">
        <v>0</v>
      </c>
      <c r="AB76" s="368">
        <v>0</v>
      </c>
      <c r="AC76" s="41">
        <v>0</v>
      </c>
      <c r="AD76" s="496" t="s">
        <v>236</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9" t="s">
        <v>238</v>
      </c>
      <c r="B77" s="929" t="s">
        <v>210</v>
      </c>
      <c r="C77" s="489">
        <v>45991</v>
      </c>
      <c r="D77" s="498"/>
      <c r="E77" s="498"/>
      <c r="F77" s="497"/>
      <c r="G77" s="924"/>
      <c r="H77" s="930">
        <v>69</v>
      </c>
      <c r="I77" s="491" t="s">
        <v>55</v>
      </c>
      <c r="J77" s="491" t="s">
        <v>63</v>
      </c>
      <c r="K77" s="491"/>
      <c r="L77" s="498">
        <v>45925</v>
      </c>
      <c r="M77" s="925" t="s">
        <v>57</v>
      </c>
      <c r="N77" s="931">
        <v>51632</v>
      </c>
      <c r="O77" s="925" t="s">
        <v>57</v>
      </c>
      <c r="P77" s="847" t="s">
        <v>69</v>
      </c>
      <c r="Q77" s="501">
        <v>45932</v>
      </c>
      <c r="R77" s="501"/>
      <c r="S77" s="501"/>
      <c r="T77" s="501"/>
      <c r="U77" s="501"/>
      <c r="V77" s="676">
        <v>3997</v>
      </c>
      <c r="W77" s="436"/>
      <c r="X77" s="108">
        <f t="shared" si="11"/>
        <v>3997</v>
      </c>
      <c r="Y77" s="709">
        <f t="shared" si="9"/>
        <v>0</v>
      </c>
      <c r="Z77" s="72"/>
      <c r="AA77" s="368">
        <v>0</v>
      </c>
      <c r="AB77" s="368">
        <v>0</v>
      </c>
      <c r="AC77" s="692">
        <v>0</v>
      </c>
      <c r="AD77" s="496" t="s">
        <v>239</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74</v>
      </c>
      <c r="I78" s="491" t="s">
        <v>55</v>
      </c>
      <c r="J78" s="491" t="s">
        <v>63</v>
      </c>
      <c r="K78" s="491"/>
      <c r="L78" s="498"/>
      <c r="M78" s="925" t="s">
        <v>57</v>
      </c>
      <c r="N78" s="931">
        <v>47064</v>
      </c>
      <c r="O78" s="925" t="s">
        <v>57</v>
      </c>
      <c r="P78" s="847" t="s">
        <v>69</v>
      </c>
      <c r="Q78" s="501">
        <v>45932</v>
      </c>
      <c r="R78" s="501"/>
      <c r="S78" s="501"/>
      <c r="T78" s="501"/>
      <c r="U78" s="501"/>
      <c r="V78" s="676">
        <v>4366</v>
      </c>
      <c r="W78" s="436"/>
      <c r="X78" s="108">
        <f t="shared" si="11"/>
        <v>4366</v>
      </c>
      <c r="Y78" s="709">
        <f t="shared" si="9"/>
        <v>0</v>
      </c>
      <c r="Z78" s="72"/>
      <c r="AA78" s="368">
        <v>0</v>
      </c>
      <c r="AB78" s="368">
        <v>0</v>
      </c>
      <c r="AC78" s="692">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241</v>
      </c>
      <c r="B79" s="929" t="s">
        <v>210</v>
      </c>
      <c r="C79" s="489">
        <v>45991</v>
      </c>
      <c r="D79" s="498"/>
      <c r="E79" s="498"/>
      <c r="F79" s="497"/>
      <c r="G79" s="924"/>
      <c r="H79" s="930">
        <v>81</v>
      </c>
      <c r="I79" s="491" t="s">
        <v>55</v>
      </c>
      <c r="J79" s="491" t="s">
        <v>63</v>
      </c>
      <c r="K79" s="491"/>
      <c r="L79" s="498"/>
      <c r="M79" s="925" t="s">
        <v>57</v>
      </c>
      <c r="N79" s="931">
        <v>68962</v>
      </c>
      <c r="O79" s="925" t="s">
        <v>57</v>
      </c>
      <c r="P79" s="847" t="s">
        <v>69</v>
      </c>
      <c r="Q79" s="501">
        <v>45932</v>
      </c>
      <c r="R79" s="501"/>
      <c r="S79" s="501"/>
      <c r="T79" s="501"/>
      <c r="U79" s="501"/>
      <c r="V79" s="676">
        <v>5333</v>
      </c>
      <c r="W79" s="436"/>
      <c r="X79" s="108">
        <f t="shared" si="11"/>
        <v>5333</v>
      </c>
      <c r="Y79" s="709">
        <f t="shared" si="9"/>
        <v>0</v>
      </c>
      <c r="Z79" s="72"/>
      <c r="AA79" s="368">
        <v>0</v>
      </c>
      <c r="AB79" s="368">
        <v>0</v>
      </c>
      <c r="AC79" s="692">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242</v>
      </c>
      <c r="B80" s="929" t="s">
        <v>210</v>
      </c>
      <c r="C80" s="489">
        <v>45960</v>
      </c>
      <c r="D80" s="498"/>
      <c r="E80" s="498"/>
      <c r="F80" s="497"/>
      <c r="G80" s="924"/>
      <c r="H80" s="930">
        <v>80</v>
      </c>
      <c r="I80" s="925" t="s">
        <v>55</v>
      </c>
      <c r="J80" s="930" t="s">
        <v>63</v>
      </c>
      <c r="K80" s="925"/>
      <c r="L80" s="498">
        <v>45905</v>
      </c>
      <c r="M80" s="925" t="s">
        <v>57</v>
      </c>
      <c r="N80" s="931">
        <v>66674.3</v>
      </c>
      <c r="O80" s="925" t="s">
        <v>57</v>
      </c>
      <c r="P80" s="847" t="s">
        <v>69</v>
      </c>
      <c r="Q80" s="501">
        <v>45922</v>
      </c>
      <c r="R80" s="501"/>
      <c r="S80" s="501"/>
      <c r="T80" s="501"/>
      <c r="U80" s="501"/>
      <c r="V80" s="676">
        <v>4672</v>
      </c>
      <c r="W80" s="436"/>
      <c r="X80" s="108">
        <f>SUM(V80-W80)</f>
        <v>4672</v>
      </c>
      <c r="Y80" s="709">
        <f t="shared" si="9"/>
        <v>0</v>
      </c>
      <c r="Z80" s="72"/>
      <c r="AA80" s="368">
        <v>0</v>
      </c>
      <c r="AB80" s="368">
        <v>0</v>
      </c>
      <c r="AC80" s="41">
        <v>0</v>
      </c>
      <c r="AD80" s="496" t="s">
        <v>243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t="s">
        <v>245</v>
      </c>
      <c r="E81" s="498">
        <v>45937</v>
      </c>
      <c r="F81" s="497" t="s">
        <v>78</v>
      </c>
      <c r="G81" s="924"/>
      <c r="H81" s="930">
        <v>82</v>
      </c>
      <c r="I81" s="925" t="s">
        <v>55</v>
      </c>
      <c r="J81" s="930" t="s">
        <v>63</v>
      </c>
      <c r="K81" s="491"/>
      <c r="L81" s="498">
        <v>45903</v>
      </c>
      <c r="M81" s="925" t="s">
        <v>57</v>
      </c>
      <c r="N81" s="931">
        <v>93666.75</v>
      </c>
      <c r="O81" s="925" t="s">
        <v>57</v>
      </c>
      <c r="P81" s="847" t="s">
        <v>69</v>
      </c>
      <c r="Q81" s="501">
        <v>45897</v>
      </c>
      <c r="R81" s="501"/>
      <c r="S81" s="501"/>
      <c r="T81" s="501"/>
      <c r="U81" s="501"/>
      <c r="V81" s="676">
        <v>7009</v>
      </c>
      <c r="W81" s="436"/>
      <c r="X81" s="108">
        <f>SUM(V81-W81)</f>
        <v>7009</v>
      </c>
      <c r="Y81" s="709">
        <f t="shared" si="9"/>
        <v>0</v>
      </c>
      <c r="Z81" s="72"/>
      <c r="AA81" s="368">
        <v>0</v>
      </c>
      <c r="AB81" s="368">
        <v>0</v>
      </c>
      <c r="AC81" s="41">
        <v>0</v>
      </c>
      <c r="AD81" s="496" t="s">
        <v>236</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1" t="s">
        <v>246</v>
      </c>
      <c r="B82" s="929" t="s">
        <v>210</v>
      </c>
      <c r="C82" s="489">
        <v>45991</v>
      </c>
      <c r="D82" s="498"/>
      <c r="E82" s="498"/>
      <c r="F82" s="497"/>
      <c r="G82" s="924"/>
      <c r="H82" s="930">
        <v>48</v>
      </c>
      <c r="I82" s="491" t="s">
        <v>55</v>
      </c>
      <c r="J82" s="491" t="s">
        <v>63</v>
      </c>
      <c r="K82" s="491"/>
      <c r="L82" s="498"/>
      <c r="M82" s="925" t="s">
        <v>57</v>
      </c>
      <c r="N82" s="931">
        <v>39064</v>
      </c>
      <c r="O82" s="925" t="s">
        <v>57</v>
      </c>
      <c r="P82" s="847" t="s">
        <v>69</v>
      </c>
      <c r="Q82" s="501">
        <v>45932</v>
      </c>
      <c r="R82" s="501"/>
      <c r="S82" s="501"/>
      <c r="T82" s="501"/>
      <c r="U82" s="501"/>
      <c r="V82" s="676">
        <v>2982</v>
      </c>
      <c r="W82" s="436"/>
      <c r="X82" s="108">
        <f t="shared" si="11"/>
        <v>2982</v>
      </c>
      <c r="Y82" s="709">
        <f t="shared" si="9"/>
        <v>0</v>
      </c>
      <c r="Z82" s="72"/>
      <c r="AA82" s="368">
        <v>0</v>
      </c>
      <c r="AB82" s="368">
        <v>0</v>
      </c>
      <c r="AC82" s="692">
        <v>0</v>
      </c>
      <c r="AD82" s="496" t="s">
        <v>247</v>
      </c>
      <c r="AE82" s="102"/>
    </row>
    <row r="83" spans="1:56" ht="24.75" customHeight="1">
      <c r="A83" s="980" t="s">
        <v>248</v>
      </c>
      <c r="B83" s="929" t="s">
        <v>210</v>
      </c>
      <c r="C83" s="489">
        <v>46172</v>
      </c>
      <c r="D83" s="498"/>
      <c r="E83" s="498"/>
      <c r="F83" s="497"/>
      <c r="G83" s="924"/>
      <c r="H83" s="930">
        <v>70</v>
      </c>
      <c r="I83" s="925" t="s">
        <v>55</v>
      </c>
      <c r="J83" s="930" t="s">
        <v>63</v>
      </c>
      <c r="K83" s="491" t="s">
        <v>249</v>
      </c>
      <c r="L83" s="498"/>
      <c r="M83" s="925" t="s">
        <v>57</v>
      </c>
      <c r="N83" s="931">
        <v>80624</v>
      </c>
      <c r="O83" s="925" t="s">
        <v>57</v>
      </c>
      <c r="P83" s="847" t="s">
        <v>58</v>
      </c>
      <c r="Q83" s="501"/>
      <c r="R83" s="501"/>
      <c r="S83" s="501"/>
      <c r="T83" s="501"/>
      <c r="U83" s="501"/>
      <c r="V83" s="676">
        <v>6762</v>
      </c>
      <c r="W83" s="436"/>
      <c r="X83" s="108">
        <f t="shared" si="11"/>
        <v>6762</v>
      </c>
      <c r="Y83" s="709">
        <f t="shared" si="9"/>
        <v>0</v>
      </c>
      <c r="Z83" s="72"/>
      <c r="AA83" s="368">
        <v>0</v>
      </c>
      <c r="AB83" s="368">
        <v>0</v>
      </c>
      <c r="AC83" s="692">
        <v>0</v>
      </c>
      <c r="AD83" s="496" t="s">
        <v>250</v>
      </c>
      <c r="AE83" s="102"/>
    </row>
    <row r="84" spans="1:56" ht="24.75" customHeight="1">
      <c r="A84" s="980" t="s">
        <v>251</v>
      </c>
      <c r="B84" s="929" t="s">
        <v>210</v>
      </c>
      <c r="C84" s="489">
        <v>46172</v>
      </c>
      <c r="D84" s="498"/>
      <c r="E84" s="498"/>
      <c r="F84" s="497"/>
      <c r="G84" s="924"/>
      <c r="H84" s="930">
        <v>48</v>
      </c>
      <c r="I84" s="925" t="s">
        <v>55</v>
      </c>
      <c r="J84" s="930" t="s">
        <v>63</v>
      </c>
      <c r="K84" s="491" t="s">
        <v>249</v>
      </c>
      <c r="L84" s="498"/>
      <c r="M84" s="925" t="s">
        <v>57</v>
      </c>
      <c r="N84" s="931">
        <v>54814</v>
      </c>
      <c r="O84" s="925" t="s">
        <v>57</v>
      </c>
      <c r="P84" s="847" t="s">
        <v>58</v>
      </c>
      <c r="Q84" s="501"/>
      <c r="R84" s="501"/>
      <c r="S84" s="501"/>
      <c r="T84" s="501"/>
      <c r="U84" s="501"/>
      <c r="V84" s="676">
        <v>4515</v>
      </c>
      <c r="W84" s="436"/>
      <c r="X84" s="108">
        <f t="shared" si="11"/>
        <v>4515</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60</v>
      </c>
      <c r="I85" s="925" t="s">
        <v>55</v>
      </c>
      <c r="J85" s="930" t="s">
        <v>63</v>
      </c>
      <c r="K85" s="491" t="s">
        <v>249</v>
      </c>
      <c r="L85" s="498"/>
      <c r="M85" s="925" t="s">
        <v>57</v>
      </c>
      <c r="N85" s="931">
        <v>76865.5</v>
      </c>
      <c r="O85" s="925" t="s">
        <v>57</v>
      </c>
      <c r="P85" s="847" t="s">
        <v>58</v>
      </c>
      <c r="Q85" s="501"/>
      <c r="R85" s="501"/>
      <c r="S85" s="501"/>
      <c r="T85" s="501"/>
      <c r="U85" s="501"/>
      <c r="V85" s="676">
        <v>5795</v>
      </c>
      <c r="W85" s="436"/>
      <c r="X85" s="108">
        <f t="shared" si="11"/>
        <v>5795</v>
      </c>
      <c r="Y85" s="709">
        <f t="shared" si="9"/>
        <v>0</v>
      </c>
      <c r="Z85" s="72"/>
      <c r="AA85" s="368">
        <v>0</v>
      </c>
      <c r="AB85" s="368">
        <v>0</v>
      </c>
      <c r="AC85" s="692">
        <v>0</v>
      </c>
      <c r="AD85" s="496" t="s">
        <v>252</v>
      </c>
      <c r="AE85" s="102"/>
    </row>
    <row r="86" spans="1:56" ht="24.75" customHeight="1">
      <c r="A86" s="980" t="s">
        <v>254</v>
      </c>
      <c r="B86" s="929" t="s">
        <v>210</v>
      </c>
      <c r="C86" s="489">
        <v>46172</v>
      </c>
      <c r="D86" s="498"/>
      <c r="E86" s="498"/>
      <c r="F86" s="497"/>
      <c r="G86" s="924"/>
      <c r="H86" s="930">
        <v>72</v>
      </c>
      <c r="I86" s="925" t="s">
        <v>55</v>
      </c>
      <c r="J86" s="930" t="s">
        <v>63</v>
      </c>
      <c r="K86" s="491" t="s">
        <v>249</v>
      </c>
      <c r="L86" s="498"/>
      <c r="M86" s="925" t="s">
        <v>57</v>
      </c>
      <c r="N86" s="931">
        <v>85035</v>
      </c>
      <c r="O86" s="925" t="s">
        <v>57</v>
      </c>
      <c r="P86" s="847" t="s">
        <v>58</v>
      </c>
      <c r="Q86" s="501"/>
      <c r="R86" s="501"/>
      <c r="S86" s="501"/>
      <c r="T86" s="501"/>
      <c r="U86" s="501"/>
      <c r="V86" s="676">
        <v>7140</v>
      </c>
      <c r="W86" s="436"/>
      <c r="X86" s="108">
        <f t="shared" si="11"/>
        <v>7140</v>
      </c>
      <c r="Y86" s="709">
        <f t="shared" si="9"/>
        <v>0</v>
      </c>
      <c r="Z86" s="72"/>
      <c r="AA86" s="368">
        <v>0</v>
      </c>
      <c r="AB86" s="368">
        <v>0</v>
      </c>
      <c r="AC86" s="692">
        <v>0</v>
      </c>
      <c r="AD86" s="496" t="s">
        <v>252</v>
      </c>
      <c r="AE86" s="102"/>
    </row>
    <row r="87" spans="1:56" ht="24.75" customHeight="1">
      <c r="A87" s="980" t="s">
        <v>255</v>
      </c>
      <c r="B87" s="929" t="s">
        <v>210</v>
      </c>
      <c r="C87" s="489">
        <v>46111</v>
      </c>
      <c r="D87" s="498"/>
      <c r="E87" s="498"/>
      <c r="F87" s="497"/>
      <c r="G87" s="924"/>
      <c r="H87" s="500">
        <v>0</v>
      </c>
      <c r="I87" s="491" t="s">
        <v>55</v>
      </c>
      <c r="J87" s="491" t="s">
        <v>126</v>
      </c>
      <c r="K87" s="491" t="s">
        <v>127</v>
      </c>
      <c r="L87" s="498"/>
      <c r="M87" s="500" t="s">
        <v>57</v>
      </c>
      <c r="N87" s="574">
        <v>11518.95</v>
      </c>
      <c r="O87" s="500" t="s">
        <v>57</v>
      </c>
      <c r="P87" s="847" t="s">
        <v>58</v>
      </c>
      <c r="Q87" s="501"/>
      <c r="R87" s="501"/>
      <c r="S87" s="501"/>
      <c r="T87" s="501"/>
      <c r="U87" s="501"/>
      <c r="V87" s="41">
        <v>881</v>
      </c>
      <c r="W87" s="494"/>
      <c r="X87" s="108">
        <f>SUM(V87-W87)</f>
        <v>881</v>
      </c>
      <c r="Y87" s="709">
        <f t="shared" si="9"/>
        <v>0</v>
      </c>
      <c r="Z87" s="72"/>
      <c r="AA87" s="368">
        <v>0</v>
      </c>
      <c r="AB87" s="368">
        <v>0</v>
      </c>
      <c r="AC87" s="692">
        <v>0</v>
      </c>
      <c r="AD87" s="496" t="s">
        <v>256</v>
      </c>
      <c r="AE87" s="102"/>
    </row>
    <row r="88" spans="1:56" ht="24.75" customHeight="1">
      <c r="A88" s="979" t="s">
        <v>257</v>
      </c>
      <c r="B88" s="929" t="s">
        <v>210</v>
      </c>
      <c r="C88" s="489">
        <v>45960</v>
      </c>
      <c r="D88" s="497"/>
      <c r="E88" s="498"/>
      <c r="F88" s="497"/>
      <c r="G88" s="920"/>
      <c r="H88" s="500">
        <v>0</v>
      </c>
      <c r="I88" s="925" t="s">
        <v>55</v>
      </c>
      <c r="J88" s="500" t="s">
        <v>63</v>
      </c>
      <c r="K88" s="513"/>
      <c r="L88" s="498"/>
      <c r="M88" s="500" t="s">
        <v>57</v>
      </c>
      <c r="N88" s="574">
        <v>29960</v>
      </c>
      <c r="O88" s="500" t="s">
        <v>57</v>
      </c>
      <c r="P88" s="847" t="s">
        <v>58</v>
      </c>
      <c r="Q88" s="501">
        <v>45922</v>
      </c>
      <c r="R88" s="501"/>
      <c r="S88" s="501"/>
      <c r="T88" s="501"/>
      <c r="U88" s="501"/>
      <c r="V88" s="41">
        <v>2372</v>
      </c>
      <c r="W88" s="494"/>
      <c r="X88" s="108">
        <f t="shared" ref="X88" si="13">SUM(V88-W88)</f>
        <v>2372</v>
      </c>
      <c r="Y88" s="709">
        <f t="shared" si="9"/>
        <v>0</v>
      </c>
      <c r="Z88" s="72"/>
      <c r="AA88" s="368">
        <v>0</v>
      </c>
      <c r="AB88" s="368">
        <v>0</v>
      </c>
      <c r="AC88" s="41">
        <v>0</v>
      </c>
      <c r="AD88" s="175" t="s">
        <v>258</v>
      </c>
      <c r="AE88" s="102"/>
    </row>
    <row r="89" spans="1:56" ht="24.75" customHeight="1">
      <c r="A89" s="979" t="s">
        <v>259</v>
      </c>
      <c r="B89" s="929" t="s">
        <v>210</v>
      </c>
      <c r="C89" s="489">
        <v>46021</v>
      </c>
      <c r="D89" s="497"/>
      <c r="E89" s="498"/>
      <c r="F89" s="497"/>
      <c r="G89" s="920"/>
      <c r="H89" s="500">
        <v>0</v>
      </c>
      <c r="I89" s="925" t="s">
        <v>55</v>
      </c>
      <c r="J89" s="500" t="s">
        <v>63</v>
      </c>
      <c r="K89" s="513"/>
      <c r="L89" s="498"/>
      <c r="M89" s="500" t="s">
        <v>57</v>
      </c>
      <c r="N89" s="574">
        <v>50539.6</v>
      </c>
      <c r="O89" s="500" t="s">
        <v>57</v>
      </c>
      <c r="P89" s="847" t="s">
        <v>58</v>
      </c>
      <c r="Q89" s="501"/>
      <c r="R89" s="501"/>
      <c r="S89" s="501"/>
      <c r="T89" s="501"/>
      <c r="U89" s="501"/>
      <c r="V89" s="41">
        <v>4084</v>
      </c>
      <c r="W89" s="494"/>
      <c r="X89" s="108">
        <f t="shared" si="11"/>
        <v>4084</v>
      </c>
      <c r="Y89" s="709">
        <f t="shared" si="9"/>
        <v>0</v>
      </c>
      <c r="Z89" s="72"/>
      <c r="AA89" s="368">
        <v>0</v>
      </c>
      <c r="AB89" s="368">
        <v>0</v>
      </c>
      <c r="AC89" s="41">
        <v>0</v>
      </c>
      <c r="AD89" s="175" t="s">
        <v>260</v>
      </c>
      <c r="AE89" s="102"/>
    </row>
    <row r="90" spans="1:56" ht="24.75" customHeight="1">
      <c r="A90" s="979" t="s">
        <v>261</v>
      </c>
      <c r="B90" s="929" t="s">
        <v>210</v>
      </c>
      <c r="C90" s="489" t="s">
        <v>262</v>
      </c>
      <c r="D90" s="497"/>
      <c r="E90" s="498"/>
      <c r="F90" s="497"/>
      <c r="G90" s="920"/>
      <c r="H90" s="500">
        <v>0</v>
      </c>
      <c r="I90" s="491" t="s">
        <v>55</v>
      </c>
      <c r="J90" s="500" t="s">
        <v>63</v>
      </c>
      <c r="K90" s="491"/>
      <c r="L90" s="498"/>
      <c r="M90" s="500" t="s">
        <v>57</v>
      </c>
      <c r="N90" s="574">
        <v>2670.65</v>
      </c>
      <c r="O90" s="500" t="s">
        <v>57</v>
      </c>
      <c r="P90" s="847" t="s">
        <v>58</v>
      </c>
      <c r="Q90" s="501"/>
      <c r="R90" s="501"/>
      <c r="S90" s="501"/>
      <c r="T90" s="501"/>
      <c r="U90" s="501"/>
      <c r="V90" s="41">
        <v>209</v>
      </c>
      <c r="W90" s="494"/>
      <c r="X90" s="108">
        <f t="shared" si="11"/>
        <v>209</v>
      </c>
      <c r="Y90" s="709">
        <f t="shared" si="9"/>
        <v>0</v>
      </c>
      <c r="Z90" s="72"/>
      <c r="AA90" s="368">
        <v>0</v>
      </c>
      <c r="AB90" s="368">
        <v>0</v>
      </c>
      <c r="AC90" s="692">
        <v>0</v>
      </c>
      <c r="AD90" s="496" t="s">
        <v>218</v>
      </c>
      <c r="AE90" s="102"/>
    </row>
    <row r="91" spans="1:56" ht="24.75" customHeight="1">
      <c r="A91" s="979" t="s">
        <v>263</v>
      </c>
      <c r="B91" s="929" t="s">
        <v>210</v>
      </c>
      <c r="C91" s="489">
        <v>45960</v>
      </c>
      <c r="D91" s="497" t="s">
        <v>77</v>
      </c>
      <c r="E91" s="498">
        <v>45867</v>
      </c>
      <c r="F91" s="497" t="s">
        <v>214</v>
      </c>
      <c r="G91" s="920" t="s">
        <v>264</v>
      </c>
      <c r="H91" s="500">
        <v>0</v>
      </c>
      <c r="I91" s="925" t="s">
        <v>55</v>
      </c>
      <c r="J91" s="500" t="s">
        <v>63</v>
      </c>
      <c r="K91" s="491"/>
      <c r="L91" s="498"/>
      <c r="M91" s="500" t="s">
        <v>57</v>
      </c>
      <c r="N91" s="574">
        <v>144972.5</v>
      </c>
      <c r="O91" s="500" t="s">
        <v>57</v>
      </c>
      <c r="P91" s="847" t="s">
        <v>64</v>
      </c>
      <c r="Q91" s="501">
        <v>45867</v>
      </c>
      <c r="R91" s="501"/>
      <c r="S91" s="501"/>
      <c r="T91" s="501"/>
      <c r="U91" s="501"/>
      <c r="V91" s="41">
        <v>4825</v>
      </c>
      <c r="W91" s="494">
        <v>2563</v>
      </c>
      <c r="X91" s="108">
        <f>SUM(V91-W91)</f>
        <v>2262</v>
      </c>
      <c r="Y91" s="709">
        <f t="shared" si="9"/>
        <v>0.53119170984455955</v>
      </c>
      <c r="Z91" s="730">
        <v>45884</v>
      </c>
      <c r="AA91" s="368">
        <v>0</v>
      </c>
      <c r="AB91" s="368">
        <v>0</v>
      </c>
      <c r="AC91" s="41">
        <v>0</v>
      </c>
      <c r="AD91" s="496"/>
      <c r="AE91" s="102"/>
    </row>
    <row r="92" spans="1:56" ht="24.75" customHeight="1">
      <c r="A92" s="979" t="s">
        <v>265</v>
      </c>
      <c r="B92" s="929" t="s">
        <v>210</v>
      </c>
      <c r="C92" s="489">
        <v>45960</v>
      </c>
      <c r="D92" s="497" t="s">
        <v>245</v>
      </c>
      <c r="E92" s="498">
        <v>45923</v>
      </c>
      <c r="F92" s="497" t="s">
        <v>78</v>
      </c>
      <c r="G92" s="920"/>
      <c r="H92" s="500">
        <v>0</v>
      </c>
      <c r="I92" s="925" t="s">
        <v>55</v>
      </c>
      <c r="J92" s="500" t="s">
        <v>63</v>
      </c>
      <c r="K92" s="491"/>
      <c r="L92" s="498"/>
      <c r="M92" s="500" t="s">
        <v>57</v>
      </c>
      <c r="N92" s="574">
        <v>139581.6</v>
      </c>
      <c r="O92" s="500" t="s">
        <v>57</v>
      </c>
      <c r="P92" s="847" t="s">
        <v>58</v>
      </c>
      <c r="Q92" s="501">
        <v>45918</v>
      </c>
      <c r="R92" s="501"/>
      <c r="S92" s="501"/>
      <c r="T92" s="501"/>
      <c r="U92" s="501"/>
      <c r="V92" s="41">
        <v>11150</v>
      </c>
      <c r="W92" s="494"/>
      <c r="X92" s="108">
        <f t="shared" ref="X92" si="14">SUM(V92-W92)</f>
        <v>11150</v>
      </c>
      <c r="Y92" s="709">
        <f t="shared" si="9"/>
        <v>0</v>
      </c>
      <c r="Z92" s="72"/>
      <c r="AA92" s="368">
        <v>0</v>
      </c>
      <c r="AB92" s="368">
        <v>0</v>
      </c>
      <c r="AC92" s="41">
        <v>0</v>
      </c>
      <c r="AD92" s="175" t="s">
        <v>258</v>
      </c>
      <c r="AE92" s="102"/>
    </row>
    <row r="93" spans="1:56" ht="24.75" customHeight="1">
      <c r="A93" s="979" t="s">
        <v>266</v>
      </c>
      <c r="B93" s="929" t="s">
        <v>210</v>
      </c>
      <c r="C93" s="489">
        <v>46172</v>
      </c>
      <c r="D93" s="497"/>
      <c r="E93" s="498"/>
      <c r="F93" s="497"/>
      <c r="G93" s="920"/>
      <c r="H93" s="500">
        <v>0</v>
      </c>
      <c r="I93" s="925" t="s">
        <v>55</v>
      </c>
      <c r="J93" s="500" t="s">
        <v>63</v>
      </c>
      <c r="K93" s="491"/>
      <c r="L93" s="498"/>
      <c r="M93" s="500" t="s">
        <v>57</v>
      </c>
      <c r="N93" s="574">
        <v>73653.899999999994</v>
      </c>
      <c r="O93" s="500" t="s">
        <v>57</v>
      </c>
      <c r="P93" s="847" t="s">
        <v>58</v>
      </c>
      <c r="Q93" s="501"/>
      <c r="R93" s="501"/>
      <c r="S93" s="501"/>
      <c r="T93" s="501"/>
      <c r="U93" s="501"/>
      <c r="V93" s="41">
        <v>5394</v>
      </c>
      <c r="W93" s="494"/>
      <c r="X93" s="108">
        <f>SUM(V93-W93)</f>
        <v>5394</v>
      </c>
      <c r="Y93" s="709">
        <f t="shared" si="9"/>
        <v>0</v>
      </c>
      <c r="Z93" s="72"/>
      <c r="AA93" s="368">
        <v>0</v>
      </c>
      <c r="AB93" s="368">
        <v>0</v>
      </c>
      <c r="AC93" s="41">
        <v>0</v>
      </c>
      <c r="AD93" s="175"/>
      <c r="AE93" s="102"/>
    </row>
    <row r="94" spans="1:56" ht="24.75" customHeight="1">
      <c r="A94" s="982" t="s">
        <v>267</v>
      </c>
      <c r="B94" s="932" t="s">
        <v>210</v>
      </c>
      <c r="C94" s="933">
        <v>45955</v>
      </c>
      <c r="D94" s="934" t="s">
        <v>140</v>
      </c>
      <c r="E94" s="934">
        <v>45919</v>
      </c>
      <c r="F94" s="934" t="s">
        <v>52</v>
      </c>
      <c r="G94" s="935" t="s">
        <v>268</v>
      </c>
      <c r="H94" s="408">
        <v>0</v>
      </c>
      <c r="I94" s="936" t="s">
        <v>55</v>
      </c>
      <c r="J94" s="408" t="s">
        <v>63</v>
      </c>
      <c r="K94" s="408"/>
      <c r="L94" s="934" t="s">
        <v>52</v>
      </c>
      <c r="M94" s="408" t="s">
        <v>57</v>
      </c>
      <c r="N94" s="937">
        <v>4646.75</v>
      </c>
      <c r="O94" s="408" t="s">
        <v>114</v>
      </c>
      <c r="P94" s="938" t="s">
        <v>58</v>
      </c>
      <c r="Q94" s="635"/>
      <c r="R94" s="635"/>
      <c r="S94" s="635"/>
      <c r="T94" s="635"/>
      <c r="U94" s="635"/>
      <c r="V94" s="639">
        <v>238</v>
      </c>
      <c r="W94" s="639"/>
      <c r="X94" s="108">
        <f t="shared" si="11"/>
        <v>238</v>
      </c>
      <c r="Y94" s="709">
        <f t="shared" si="9"/>
        <v>0</v>
      </c>
      <c r="Z94" s="900"/>
      <c r="AA94" s="640">
        <v>0</v>
      </c>
      <c r="AB94" s="640">
        <v>0</v>
      </c>
      <c r="AC94" s="939">
        <v>0</v>
      </c>
      <c r="AD94" s="940"/>
      <c r="AE94" s="403"/>
    </row>
    <row r="95" spans="1:56" ht="24.75" customHeight="1">
      <c r="A95" s="983"/>
      <c r="B95" s="472"/>
      <c r="C95" s="389"/>
      <c r="D95" s="696"/>
      <c r="E95" s="389"/>
      <c r="F95" s="388"/>
      <c r="G95" s="682"/>
      <c r="H95" s="388"/>
      <c r="I95" s="391"/>
      <c r="J95" s="390"/>
      <c r="K95" s="697"/>
      <c r="L95" s="51"/>
      <c r="M95" s="388"/>
      <c r="N95" s="698"/>
      <c r="O95" s="52"/>
      <c r="P95" s="102"/>
      <c r="Q95" s="699"/>
      <c r="R95" s="700"/>
      <c r="S95" s="700"/>
      <c r="T95" s="700"/>
      <c r="U95" s="700"/>
      <c r="V95" s="701"/>
      <c r="W95" s="701"/>
      <c r="X95" s="976"/>
      <c r="Y95" s="977"/>
      <c r="Z95" s="55"/>
      <c r="AA95" s="150"/>
      <c r="AB95" s="150"/>
      <c r="AC95" s="701"/>
      <c r="AD95" s="456"/>
      <c r="AE95" s="403"/>
    </row>
    <row r="96" spans="1:56" ht="24.75" customHeight="1">
      <c r="A96" s="388"/>
      <c r="B96" s="472"/>
      <c r="C96" s="389"/>
      <c r="D96" s="696"/>
      <c r="E96" s="389"/>
      <c r="F96" s="388"/>
      <c r="G96" s="682"/>
      <c r="H96" s="388"/>
      <c r="I96" s="391"/>
      <c r="J96" s="390"/>
      <c r="K96" s="697"/>
      <c r="L96" s="51"/>
      <c r="M96" s="388"/>
      <c r="N96" s="698"/>
      <c r="O96" s="52"/>
      <c r="P96" s="102"/>
      <c r="Q96" s="699"/>
      <c r="R96" s="700"/>
      <c r="S96" s="700"/>
      <c r="T96" s="700"/>
      <c r="U96" s="700"/>
      <c r="V96" s="701"/>
      <c r="W96" s="701"/>
      <c r="X96" s="701"/>
      <c r="Y96" s="71"/>
      <c r="Z96" s="55"/>
      <c r="AA96" s="150"/>
      <c r="AB96" s="150"/>
      <c r="AC96" s="701"/>
      <c r="AD96" s="456"/>
      <c r="AE96" s="403"/>
    </row>
    <row r="97" spans="1:37" ht="24.75" customHeight="1">
      <c r="A97" s="431" t="s">
        <v>269</v>
      </c>
      <c r="B97" s="432"/>
      <c r="C97" s="432"/>
      <c r="D97" s="432"/>
      <c r="E97" s="433"/>
      <c r="F97" s="431"/>
      <c r="G97" s="431"/>
      <c r="H97" s="432"/>
      <c r="I97" s="432"/>
      <c r="J97" s="432"/>
      <c r="K97" s="432"/>
      <c r="L97" s="431"/>
      <c r="M97" s="432"/>
      <c r="N97" s="580"/>
      <c r="O97" s="691"/>
      <c r="P97" s="702"/>
      <c r="Q97" s="702"/>
      <c r="R97" s="702"/>
      <c r="S97" s="702"/>
      <c r="T97" s="702"/>
      <c r="U97" s="702"/>
      <c r="V97" s="702"/>
      <c r="W97" s="702"/>
      <c r="X97" s="702"/>
      <c r="Y97" s="702"/>
      <c r="Z97" s="702"/>
      <c r="AA97" s="702"/>
      <c r="AB97" s="702"/>
      <c r="AC97" s="702"/>
      <c r="AD97" s="703"/>
      <c r="AE97" s="403"/>
    </row>
    <row r="98" spans="1:37" ht="40.5" customHeight="1">
      <c r="A98" s="547" t="s">
        <v>19</v>
      </c>
      <c r="B98" s="547" t="s">
        <v>20</v>
      </c>
      <c r="C98" s="547" t="s">
        <v>21</v>
      </c>
      <c r="D98" s="547" t="s">
        <v>22</v>
      </c>
      <c r="E98" s="547" t="s">
        <v>23</v>
      </c>
      <c r="F98" s="547" t="s">
        <v>24</v>
      </c>
      <c r="G98" s="547" t="s">
        <v>25</v>
      </c>
      <c r="H98" s="547" t="s">
        <v>26</v>
      </c>
      <c r="I98" s="547" t="s">
        <v>27</v>
      </c>
      <c r="J98" s="547" t="s">
        <v>28</v>
      </c>
      <c r="K98" s="547" t="s">
        <v>29</v>
      </c>
      <c r="L98" s="547" t="s">
        <v>30</v>
      </c>
      <c r="M98" s="547" t="s">
        <v>31</v>
      </c>
      <c r="N98" s="581" t="s">
        <v>32</v>
      </c>
      <c r="O98" s="547" t="s">
        <v>33</v>
      </c>
      <c r="P98" s="547" t="s">
        <v>34</v>
      </c>
      <c r="Q98" s="445" t="s">
        <v>35</v>
      </c>
      <c r="R98" s="445" t="s">
        <v>36</v>
      </c>
      <c r="S98" s="445" t="s">
        <v>37</v>
      </c>
      <c r="T98" s="445" t="s">
        <v>38</v>
      </c>
      <c r="U98" s="445" t="s">
        <v>39</v>
      </c>
      <c r="V98" s="445" t="s">
        <v>40</v>
      </c>
      <c r="W98" s="445" t="s">
        <v>41</v>
      </c>
      <c r="X98" s="445" t="s">
        <v>42</v>
      </c>
      <c r="Y98" s="445" t="s">
        <v>43</v>
      </c>
      <c r="Z98" s="445" t="s">
        <v>44</v>
      </c>
      <c r="AA98" s="548" t="s">
        <v>45</v>
      </c>
      <c r="AB98" s="445" t="s">
        <v>46</v>
      </c>
      <c r="AC98" s="445" t="s">
        <v>47</v>
      </c>
      <c r="AD98" s="572" t="s">
        <v>48</v>
      </c>
      <c r="AE98" s="459"/>
      <c r="AF98" s="169"/>
      <c r="AG98" s="169"/>
      <c r="AH98" s="169"/>
      <c r="AI98" s="169"/>
      <c r="AJ98" s="169"/>
    </row>
    <row r="99" spans="1:37" ht="30" customHeight="1">
      <c r="A99" s="522" t="s">
        <v>270</v>
      </c>
      <c r="B99" s="517" t="s">
        <v>210</v>
      </c>
      <c r="C99" s="489">
        <v>45868</v>
      </c>
      <c r="D99" s="497" t="s">
        <v>60</v>
      </c>
      <c r="E99" s="498">
        <v>45716</v>
      </c>
      <c r="F99" s="497" t="s">
        <v>214</v>
      </c>
      <c r="G99" s="633" t="s">
        <v>271</v>
      </c>
      <c r="H99" s="500">
        <v>0</v>
      </c>
      <c r="I99" s="507" t="s">
        <v>272</v>
      </c>
      <c r="J99" s="500" t="s">
        <v>63</v>
      </c>
      <c r="K99" s="513"/>
      <c r="L99" s="489">
        <v>45716</v>
      </c>
      <c r="M99" s="500" t="s">
        <v>57</v>
      </c>
      <c r="N99" s="574">
        <v>64932.55</v>
      </c>
      <c r="O99" s="500" t="s">
        <v>57</v>
      </c>
      <c r="P99" s="667" t="s">
        <v>233</v>
      </c>
      <c r="Q99" s="501">
        <v>45721</v>
      </c>
      <c r="R99" s="501"/>
      <c r="S99" s="501"/>
      <c r="T99" s="501"/>
      <c r="U99" s="501"/>
      <c r="V99" s="41">
        <v>5151</v>
      </c>
      <c r="W99" s="668">
        <v>5127</v>
      </c>
      <c r="X99" s="108">
        <f t="shared" ref="X99:X124" si="15">SUM(V99-W99)</f>
        <v>24</v>
      </c>
      <c r="Y99" s="22">
        <f t="shared" ref="Y99:Y126" si="16">IFERROR($W99/$V99, 0)</f>
        <v>0.99534071054164241</v>
      </c>
      <c r="Z99" s="730">
        <v>45748</v>
      </c>
      <c r="AA99" s="368">
        <v>1</v>
      </c>
      <c r="AB99" s="368">
        <v>1</v>
      </c>
      <c r="AC99" s="41">
        <v>0</v>
      </c>
      <c r="AD99" s="984"/>
      <c r="AK99" s="403"/>
    </row>
    <row r="100" spans="1:37" ht="24.75" customHeight="1">
      <c r="A100" s="941" t="s">
        <v>273</v>
      </c>
      <c r="B100" s="517" t="s">
        <v>210</v>
      </c>
      <c r="C100" s="489">
        <v>45991</v>
      </c>
      <c r="D100" s="498" t="s">
        <v>274</v>
      </c>
      <c r="E100" s="448">
        <v>45707</v>
      </c>
      <c r="F100" s="497" t="s">
        <v>214</v>
      </c>
      <c r="G100" s="518" t="s">
        <v>275</v>
      </c>
      <c r="H100" s="507">
        <v>0</v>
      </c>
      <c r="I100" s="507" t="s">
        <v>272</v>
      </c>
      <c r="J100" s="507" t="s">
        <v>63</v>
      </c>
      <c r="K100" s="507"/>
      <c r="L100" s="498">
        <v>45708</v>
      </c>
      <c r="M100" s="507" t="s">
        <v>57</v>
      </c>
      <c r="N100" s="575">
        <v>87944.4</v>
      </c>
      <c r="O100" s="507" t="s">
        <v>57</v>
      </c>
      <c r="P100" s="667" t="s">
        <v>233</v>
      </c>
      <c r="Q100" s="501">
        <v>45709</v>
      </c>
      <c r="R100" s="501"/>
      <c r="S100" s="501"/>
      <c r="T100" s="501"/>
      <c r="U100" s="501"/>
      <c r="V100" s="519">
        <v>7008</v>
      </c>
      <c r="W100" s="538">
        <v>7258</v>
      </c>
      <c r="X100" s="108">
        <f t="shared" si="15"/>
        <v>-250</v>
      </c>
      <c r="Y100" s="22">
        <f t="shared" si="16"/>
        <v>1.0356735159817352</v>
      </c>
      <c r="Z100" s="730">
        <v>45747</v>
      </c>
      <c r="AA100" s="495">
        <v>1</v>
      </c>
      <c r="AB100" s="495">
        <v>1</v>
      </c>
      <c r="AC100" s="888">
        <v>0</v>
      </c>
      <c r="AD100" s="985" t="s">
        <v>276</v>
      </c>
      <c r="AK100" s="403"/>
    </row>
    <row r="101" spans="1:37" ht="24.75" customHeight="1">
      <c r="A101" s="942" t="s">
        <v>277</v>
      </c>
      <c r="B101" s="517" t="s">
        <v>210</v>
      </c>
      <c r="C101" s="489">
        <v>45991</v>
      </c>
      <c r="D101" s="497" t="s">
        <v>278</v>
      </c>
      <c r="E101" s="498">
        <v>45716</v>
      </c>
      <c r="F101" s="497" t="s">
        <v>78</v>
      </c>
      <c r="G101" s="499" t="s">
        <v>279</v>
      </c>
      <c r="H101" s="500">
        <v>31</v>
      </c>
      <c r="I101" s="507" t="s">
        <v>272</v>
      </c>
      <c r="J101" s="500" t="s">
        <v>63</v>
      </c>
      <c r="K101" s="513"/>
      <c r="L101" s="489">
        <v>45716</v>
      </c>
      <c r="M101" s="500" t="s">
        <v>57</v>
      </c>
      <c r="N101" s="574">
        <v>28777</v>
      </c>
      <c r="O101" s="500" t="s">
        <v>57</v>
      </c>
      <c r="P101" s="667" t="s">
        <v>233</v>
      </c>
      <c r="Q101" s="501">
        <v>45716</v>
      </c>
      <c r="R101" s="501"/>
      <c r="S101" s="501"/>
      <c r="T101" s="501"/>
      <c r="U101" s="501"/>
      <c r="V101" s="41">
        <v>2315</v>
      </c>
      <c r="W101" s="668">
        <v>2509</v>
      </c>
      <c r="X101" s="108">
        <f t="shared" si="15"/>
        <v>-194</v>
      </c>
      <c r="Y101" s="22">
        <f t="shared" si="16"/>
        <v>1.0838012958963283</v>
      </c>
      <c r="Z101" s="730">
        <v>45862</v>
      </c>
      <c r="AA101" s="368">
        <v>1</v>
      </c>
      <c r="AB101" s="368">
        <v>1</v>
      </c>
      <c r="AC101" s="41">
        <v>0</v>
      </c>
      <c r="AD101" s="546"/>
      <c r="AK101" s="403"/>
    </row>
    <row r="102" spans="1:37" ht="24.75" customHeight="1">
      <c r="A102" s="942" t="s">
        <v>280</v>
      </c>
      <c r="B102" s="517" t="s">
        <v>210</v>
      </c>
      <c r="C102" s="489">
        <v>45991</v>
      </c>
      <c r="D102" s="497" t="s">
        <v>274</v>
      </c>
      <c r="E102" s="498">
        <v>45716</v>
      </c>
      <c r="F102" s="497" t="s">
        <v>214</v>
      </c>
      <c r="G102" s="499" t="s">
        <v>281</v>
      </c>
      <c r="H102" s="500">
        <v>44</v>
      </c>
      <c r="I102" s="507" t="s">
        <v>272</v>
      </c>
      <c r="J102" s="500" t="s">
        <v>63</v>
      </c>
      <c r="K102" s="500"/>
      <c r="L102" s="498">
        <v>45716</v>
      </c>
      <c r="M102" s="500" t="s">
        <v>57</v>
      </c>
      <c r="N102" s="574">
        <v>57973.5</v>
      </c>
      <c r="O102" s="500" t="s">
        <v>57</v>
      </c>
      <c r="P102" s="667" t="s">
        <v>233</v>
      </c>
      <c r="Q102" s="501">
        <v>45716</v>
      </c>
      <c r="R102" s="501"/>
      <c r="S102" s="501"/>
      <c r="T102" s="501"/>
      <c r="U102" s="501"/>
      <c r="V102" s="41">
        <v>4885</v>
      </c>
      <c r="W102" s="668">
        <v>4554</v>
      </c>
      <c r="X102" s="108">
        <f t="shared" si="15"/>
        <v>331</v>
      </c>
      <c r="Y102" s="22">
        <f t="shared" si="16"/>
        <v>0.93224155578300916</v>
      </c>
      <c r="Z102" s="730">
        <v>45741</v>
      </c>
      <c r="AA102" s="368">
        <v>1</v>
      </c>
      <c r="AB102" s="368">
        <v>1</v>
      </c>
      <c r="AC102" s="41">
        <v>0</v>
      </c>
      <c r="AD102" s="546"/>
      <c r="AK102" s="403"/>
    </row>
    <row r="103" spans="1:37" ht="24.75" customHeight="1">
      <c r="A103" s="1068" t="s">
        <v>282</v>
      </c>
      <c r="B103" s="929" t="s">
        <v>210</v>
      </c>
      <c r="C103" s="489">
        <v>45991</v>
      </c>
      <c r="D103" s="497" t="s">
        <v>229</v>
      </c>
      <c r="E103" s="498">
        <v>45880</v>
      </c>
      <c r="F103" s="497" t="s">
        <v>214</v>
      </c>
      <c r="G103" s="920" t="s">
        <v>283</v>
      </c>
      <c r="H103" s="500">
        <v>57</v>
      </c>
      <c r="I103" s="925" t="s">
        <v>55</v>
      </c>
      <c r="J103" s="500" t="s">
        <v>63</v>
      </c>
      <c r="K103" s="513"/>
      <c r="L103" s="498">
        <v>45863</v>
      </c>
      <c r="M103" s="500" t="s">
        <v>57</v>
      </c>
      <c r="N103" s="574">
        <v>49223.7</v>
      </c>
      <c r="O103" s="500" t="s">
        <v>57</v>
      </c>
      <c r="P103" s="667" t="s">
        <v>233</v>
      </c>
      <c r="Q103" s="501">
        <v>45863</v>
      </c>
      <c r="R103" s="501"/>
      <c r="S103" s="501"/>
      <c r="T103" s="501"/>
      <c r="U103" s="501"/>
      <c r="V103" s="494">
        <v>3394</v>
      </c>
      <c r="W103" s="538">
        <v>3394</v>
      </c>
      <c r="X103" s="108">
        <f t="shared" si="15"/>
        <v>0</v>
      </c>
      <c r="Y103" s="709">
        <f t="shared" si="16"/>
        <v>1</v>
      </c>
      <c r="Z103" s="730">
        <v>45916</v>
      </c>
      <c r="AA103" s="368">
        <v>0</v>
      </c>
      <c r="AB103" s="368">
        <v>0</v>
      </c>
      <c r="AC103" s="41">
        <v>0</v>
      </c>
      <c r="AD103" s="175" t="s">
        <v>284</v>
      </c>
      <c r="AK103" s="403"/>
    </row>
    <row r="104" spans="1:37" ht="24.75" customHeight="1">
      <c r="A104" s="522" t="s">
        <v>285</v>
      </c>
      <c r="B104" s="919" t="s">
        <v>50</v>
      </c>
      <c r="C104" s="489">
        <v>45960</v>
      </c>
      <c r="D104" s="487" t="s">
        <v>245</v>
      </c>
      <c r="E104" s="489">
        <v>45927</v>
      </c>
      <c r="F104" s="487" t="s">
        <v>117</v>
      </c>
      <c r="G104" s="735" t="s">
        <v>286</v>
      </c>
      <c r="H104" s="491">
        <v>86</v>
      </c>
      <c r="I104" s="713" t="s">
        <v>55</v>
      </c>
      <c r="J104" s="491" t="s">
        <v>63</v>
      </c>
      <c r="K104" s="500"/>
      <c r="L104" s="489">
        <v>45917</v>
      </c>
      <c r="M104" s="491" t="s">
        <v>57</v>
      </c>
      <c r="N104" s="573">
        <v>45500</v>
      </c>
      <c r="O104" s="491" t="s">
        <v>57</v>
      </c>
      <c r="P104" s="667" t="s">
        <v>233</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274</v>
      </c>
      <c r="E105" s="498">
        <v>45866</v>
      </c>
      <c r="F105" s="497" t="s">
        <v>214</v>
      </c>
      <c r="G105" s="499" t="s">
        <v>288</v>
      </c>
      <c r="H105" s="500">
        <v>0</v>
      </c>
      <c r="I105" s="507" t="s">
        <v>272</v>
      </c>
      <c r="J105" s="500" t="s">
        <v>63</v>
      </c>
      <c r="K105" s="513"/>
      <c r="L105" s="498">
        <v>45863</v>
      </c>
      <c r="M105" s="500" t="s">
        <v>57</v>
      </c>
      <c r="N105" s="574">
        <v>143407.25</v>
      </c>
      <c r="O105" s="500" t="s">
        <v>57</v>
      </c>
      <c r="P105" s="667" t="s">
        <v>233</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272</v>
      </c>
      <c r="J106" s="500" t="s">
        <v>63</v>
      </c>
      <c r="K106" s="513"/>
      <c r="L106" s="498">
        <v>45881</v>
      </c>
      <c r="M106" s="500" t="s">
        <v>57</v>
      </c>
      <c r="N106" s="574">
        <v>4815.6499999999996</v>
      </c>
      <c r="O106" s="500" t="s">
        <v>57</v>
      </c>
      <c r="P106" s="667" t="s">
        <v>233</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272</v>
      </c>
      <c r="J107" s="529" t="s">
        <v>63</v>
      </c>
      <c r="K107" s="536"/>
      <c r="L107" s="530">
        <v>45786</v>
      </c>
      <c r="M107" s="529" t="s">
        <v>57</v>
      </c>
      <c r="N107" s="576">
        <v>133172.15</v>
      </c>
      <c r="O107" s="529" t="s">
        <v>57</v>
      </c>
      <c r="P107" s="670" t="s">
        <v>233</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272</v>
      </c>
      <c r="J108" s="491" t="s">
        <v>63</v>
      </c>
      <c r="K108" s="491"/>
      <c r="L108" s="498">
        <v>45918</v>
      </c>
      <c r="M108" s="491" t="s">
        <v>57</v>
      </c>
      <c r="N108" s="573">
        <v>10840.25</v>
      </c>
      <c r="O108" s="491" t="s">
        <v>57</v>
      </c>
      <c r="P108" s="667" t="s">
        <v>233</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272</v>
      </c>
      <c r="J109" s="529" t="s">
        <v>63</v>
      </c>
      <c r="K109" s="529"/>
      <c r="L109" s="530">
        <v>45853</v>
      </c>
      <c r="M109" s="531" t="s">
        <v>57</v>
      </c>
      <c r="N109" s="576">
        <v>60849.9</v>
      </c>
      <c r="O109" s="531" t="s">
        <v>57</v>
      </c>
      <c r="P109" s="670" t="s">
        <v>233</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272</v>
      </c>
      <c r="J110" s="529" t="s">
        <v>63</v>
      </c>
      <c r="K110" s="536"/>
      <c r="L110" s="530">
        <v>45793</v>
      </c>
      <c r="M110" s="529" t="s">
        <v>57</v>
      </c>
      <c r="N110" s="576">
        <v>53589.8</v>
      </c>
      <c r="O110" s="529" t="s">
        <v>57</v>
      </c>
      <c r="P110" s="671" t="s">
        <v>233</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272</v>
      </c>
      <c r="J111" s="500" t="s">
        <v>63</v>
      </c>
      <c r="K111" s="513"/>
      <c r="L111" s="498">
        <v>45888</v>
      </c>
      <c r="M111" s="500" t="s">
        <v>57</v>
      </c>
      <c r="N111" s="574">
        <v>53902</v>
      </c>
      <c r="O111" s="500" t="s">
        <v>57</v>
      </c>
      <c r="P111" s="667" t="s">
        <v>233</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272</v>
      </c>
      <c r="J112" s="491" t="s">
        <v>63</v>
      </c>
      <c r="K112" s="491"/>
      <c r="L112" s="489">
        <v>45880</v>
      </c>
      <c r="M112" s="491" t="s">
        <v>57</v>
      </c>
      <c r="N112" s="573">
        <v>56807.95</v>
      </c>
      <c r="O112" s="491" t="s">
        <v>57</v>
      </c>
      <c r="P112" s="667" t="s">
        <v>233</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272</v>
      </c>
      <c r="J113" s="491" t="s">
        <v>63</v>
      </c>
      <c r="K113" s="491"/>
      <c r="L113" s="489">
        <v>45882</v>
      </c>
      <c r="M113" s="491" t="s">
        <v>57</v>
      </c>
      <c r="N113" s="573">
        <v>59869.5</v>
      </c>
      <c r="O113" s="491" t="s">
        <v>57</v>
      </c>
      <c r="P113" s="667" t="s">
        <v>233</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272</v>
      </c>
      <c r="J114" s="491" t="s">
        <v>63</v>
      </c>
      <c r="K114" s="491"/>
      <c r="L114" s="489">
        <v>45897</v>
      </c>
      <c r="M114" s="491" t="s">
        <v>57</v>
      </c>
      <c r="N114" s="573">
        <v>44896.1</v>
      </c>
      <c r="O114" s="491" t="s">
        <v>57</v>
      </c>
      <c r="P114" s="667" t="s">
        <v>233</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272</v>
      </c>
      <c r="J115" s="491" t="s">
        <v>63</v>
      </c>
      <c r="K115" s="491"/>
      <c r="L115" s="489">
        <v>45903</v>
      </c>
      <c r="M115" s="491" t="s">
        <v>57</v>
      </c>
      <c r="N115" s="573">
        <v>59116.7</v>
      </c>
      <c r="O115" s="491" t="s">
        <v>57</v>
      </c>
      <c r="P115" s="667" t="s">
        <v>233</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272</v>
      </c>
      <c r="J116" s="491" t="s">
        <v>63</v>
      </c>
      <c r="K116" s="491"/>
      <c r="L116" s="489">
        <v>45903</v>
      </c>
      <c r="M116" s="491" t="s">
        <v>57</v>
      </c>
      <c r="N116" s="573">
        <v>40406</v>
      </c>
      <c r="O116" s="491" t="s">
        <v>57</v>
      </c>
      <c r="P116" s="667" t="s">
        <v>233</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272</v>
      </c>
      <c r="J117" s="491" t="s">
        <v>63</v>
      </c>
      <c r="K117" s="491"/>
      <c r="L117" s="489">
        <v>45887</v>
      </c>
      <c r="M117" s="491" t="s">
        <v>57</v>
      </c>
      <c r="N117" s="573">
        <v>52110</v>
      </c>
      <c r="O117" s="491" t="s">
        <v>57</v>
      </c>
      <c r="P117" s="667" t="s">
        <v>233</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272</v>
      </c>
      <c r="J118" s="491" t="s">
        <v>63</v>
      </c>
      <c r="K118" s="491"/>
      <c r="L118" s="489">
        <v>45912</v>
      </c>
      <c r="M118" s="491" t="s">
        <v>57</v>
      </c>
      <c r="N118" s="573">
        <v>82621.149999999994</v>
      </c>
      <c r="O118" s="491" t="s">
        <v>57</v>
      </c>
      <c r="P118" s="667" t="s">
        <v>233</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272</v>
      </c>
      <c r="J119" s="529" t="s">
        <v>63</v>
      </c>
      <c r="K119" s="529"/>
      <c r="L119" s="530">
        <v>45790</v>
      </c>
      <c r="M119" s="529" t="s">
        <v>57</v>
      </c>
      <c r="N119" s="576">
        <v>63283</v>
      </c>
      <c r="O119" s="529" t="s">
        <v>57</v>
      </c>
      <c r="P119" s="670" t="s">
        <v>233</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272</v>
      </c>
      <c r="J120" s="491" t="s">
        <v>56</v>
      </c>
      <c r="K120" s="491"/>
      <c r="L120" s="487" t="s">
        <v>233</v>
      </c>
      <c r="M120" s="491" t="s">
        <v>57</v>
      </c>
      <c r="N120" s="573">
        <v>30892</v>
      </c>
      <c r="O120" s="491" t="s">
        <v>57</v>
      </c>
      <c r="P120" s="667" t="s">
        <v>233</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272</v>
      </c>
      <c r="J121" s="491" t="s">
        <v>56</v>
      </c>
      <c r="K121" s="491"/>
      <c r="L121" s="489">
        <v>45905</v>
      </c>
      <c r="M121" s="491" t="s">
        <v>57</v>
      </c>
      <c r="N121" s="573">
        <v>145985.5</v>
      </c>
      <c r="O121" s="491" t="s">
        <v>57</v>
      </c>
      <c r="P121" s="667" t="s">
        <v>233</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272</v>
      </c>
      <c r="J122" s="531" t="s">
        <v>63</v>
      </c>
      <c r="K122" s="531"/>
      <c r="L122" s="541">
        <v>45714</v>
      </c>
      <c r="M122" s="531" t="s">
        <v>57</v>
      </c>
      <c r="N122" s="578">
        <v>94170.5</v>
      </c>
      <c r="O122" s="531" t="s">
        <v>57</v>
      </c>
      <c r="P122" s="671" t="s">
        <v>233</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272</v>
      </c>
      <c r="J123" s="531" t="s">
        <v>63</v>
      </c>
      <c r="K123" s="531"/>
      <c r="L123" s="541">
        <v>45695</v>
      </c>
      <c r="M123" s="531" t="s">
        <v>57</v>
      </c>
      <c r="N123" s="579">
        <v>89698.5</v>
      </c>
      <c r="O123" s="531" t="s">
        <v>57</v>
      </c>
      <c r="P123" s="671" t="s">
        <v>233</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233</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233</v>
      </c>
      <c r="M125" s="507" t="s">
        <v>57</v>
      </c>
      <c r="N125" s="574">
        <v>64790.5</v>
      </c>
      <c r="O125" s="507" t="s">
        <v>57</v>
      </c>
      <c r="P125" s="667" t="s">
        <v>233</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272</v>
      </c>
      <c r="J126" s="500" t="s">
        <v>63</v>
      </c>
      <c r="K126" s="500"/>
      <c r="L126" s="489">
        <v>45716</v>
      </c>
      <c r="M126" s="500" t="s">
        <v>57</v>
      </c>
      <c r="N126" s="574">
        <v>56262.5</v>
      </c>
      <c r="O126" s="500" t="s">
        <v>57</v>
      </c>
      <c r="P126" s="765" t="s">
        <v>233</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272</v>
      </c>
      <c r="J131" s="500" t="s">
        <v>63</v>
      </c>
      <c r="K131" s="945"/>
      <c r="L131" s="489">
        <v>45716</v>
      </c>
      <c r="M131" s="500" t="s">
        <v>57</v>
      </c>
      <c r="N131" s="573">
        <v>2812.95</v>
      </c>
      <c r="O131" s="500" t="s">
        <v>57</v>
      </c>
      <c r="P131" s="876" t="s">
        <v>233</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272</v>
      </c>
      <c r="J132" s="491" t="s">
        <v>63</v>
      </c>
      <c r="K132" s="491"/>
      <c r="L132" s="489">
        <v>45897</v>
      </c>
      <c r="M132" s="491" t="s">
        <v>57</v>
      </c>
      <c r="N132" s="573">
        <v>50874.95</v>
      </c>
      <c r="O132" s="491" t="s">
        <v>57</v>
      </c>
      <c r="P132" s="876" t="s">
        <v>233</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272</v>
      </c>
      <c r="J133" s="491" t="s">
        <v>63</v>
      </c>
      <c r="K133" s="491"/>
      <c r="L133" s="489">
        <v>45912</v>
      </c>
      <c r="M133" s="491" t="s">
        <v>57</v>
      </c>
      <c r="N133" s="573">
        <v>60115.95</v>
      </c>
      <c r="O133" s="491" t="s">
        <v>57</v>
      </c>
      <c r="P133" s="876" t="s">
        <v>233</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272</v>
      </c>
      <c r="J134" s="491" t="s">
        <v>63</v>
      </c>
      <c r="K134" s="491"/>
      <c r="L134" s="489">
        <v>45903</v>
      </c>
      <c r="M134" s="491" t="s">
        <v>57</v>
      </c>
      <c r="N134" s="573">
        <v>27186</v>
      </c>
      <c r="O134" s="491" t="s">
        <v>57</v>
      </c>
      <c r="P134" s="876" t="s">
        <v>233</v>
      </c>
      <c r="Q134" s="493">
        <v>45903</v>
      </c>
      <c r="R134" s="586"/>
      <c r="S134" s="586"/>
      <c r="T134" s="586"/>
      <c r="U134" s="510" t="s">
        <v>357</v>
      </c>
      <c r="V134" s="494">
        <v>2084</v>
      </c>
      <c r="W134" s="798">
        <v>2039</v>
      </c>
      <c r="X134" s="108">
        <f t="shared" ref="X134:X146" si="22">SUM(V134-W134)</f>
        <v>45</v>
      </c>
      <c r="Y134" s="709">
        <f t="shared" ref="Y134:Y146" si="23">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272</v>
      </c>
      <c r="J135" s="491" t="s">
        <v>63</v>
      </c>
      <c r="K135" s="491"/>
      <c r="L135" s="489">
        <v>45897</v>
      </c>
      <c r="M135" s="491" t="s">
        <v>57</v>
      </c>
      <c r="N135" s="573">
        <v>52204</v>
      </c>
      <c r="O135" s="491" t="s">
        <v>57</v>
      </c>
      <c r="P135" s="876" t="s">
        <v>233</v>
      </c>
      <c r="Q135" s="493">
        <v>45896</v>
      </c>
      <c r="R135" s="505"/>
      <c r="S135" s="505"/>
      <c r="T135" s="505"/>
      <c r="U135" s="510" t="s">
        <v>357</v>
      </c>
      <c r="V135" s="494">
        <v>4048</v>
      </c>
      <c r="W135" s="798">
        <v>5120</v>
      </c>
      <c r="X135" s="108">
        <f t="shared" si="22"/>
        <v>-1072</v>
      </c>
      <c r="Y135" s="22">
        <f t="shared" si="23"/>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272</v>
      </c>
      <c r="J136" s="491" t="s">
        <v>63</v>
      </c>
      <c r="K136" s="491"/>
      <c r="L136" s="498">
        <v>45902</v>
      </c>
      <c r="M136" s="491" t="s">
        <v>57</v>
      </c>
      <c r="N136" s="573">
        <v>5604.6</v>
      </c>
      <c r="O136" s="491" t="s">
        <v>57</v>
      </c>
      <c r="P136" s="876" t="s">
        <v>233</v>
      </c>
      <c r="Q136" s="501">
        <v>45902</v>
      </c>
      <c r="R136" s="493"/>
      <c r="S136" s="493"/>
      <c r="T136" s="493"/>
      <c r="U136" s="510" t="s">
        <v>357</v>
      </c>
      <c r="V136" s="494">
        <v>328</v>
      </c>
      <c r="W136" s="798">
        <v>335</v>
      </c>
      <c r="X136" s="494">
        <f t="shared" si="22"/>
        <v>-7</v>
      </c>
      <c r="Y136" s="495">
        <f t="shared" si="23"/>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272</v>
      </c>
      <c r="J137" s="491" t="s">
        <v>63</v>
      </c>
      <c r="K137" s="491"/>
      <c r="L137" s="489">
        <v>45902</v>
      </c>
      <c r="M137" s="491" t="s">
        <v>57</v>
      </c>
      <c r="N137" s="573">
        <v>12695</v>
      </c>
      <c r="O137" s="491" t="s">
        <v>57</v>
      </c>
      <c r="P137" s="876" t="s">
        <v>233</v>
      </c>
      <c r="Q137" s="493">
        <v>45902</v>
      </c>
      <c r="R137" s="493"/>
      <c r="S137" s="493"/>
      <c r="T137" s="493"/>
      <c r="U137" s="510" t="s">
        <v>357</v>
      </c>
      <c r="V137" s="853">
        <v>1010</v>
      </c>
      <c r="W137" s="1002">
        <v>978</v>
      </c>
      <c r="X137" s="494">
        <f t="shared" si="22"/>
        <v>32</v>
      </c>
      <c r="Y137" s="714">
        <f t="shared" si="23"/>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272</v>
      </c>
      <c r="J138" s="500" t="s">
        <v>63</v>
      </c>
      <c r="K138" s="513"/>
      <c r="L138" s="498">
        <v>45728</v>
      </c>
      <c r="M138" s="500" t="s">
        <v>57</v>
      </c>
      <c r="N138" s="574">
        <v>60843.5</v>
      </c>
      <c r="O138" s="500" t="s">
        <v>57</v>
      </c>
      <c r="P138" s="876" t="s">
        <v>233</v>
      </c>
      <c r="Q138" s="501">
        <v>45722</v>
      </c>
      <c r="R138" s="501">
        <v>45917</v>
      </c>
      <c r="S138" s="501">
        <v>45939</v>
      </c>
      <c r="T138" s="501"/>
      <c r="U138" s="510" t="s">
        <v>357</v>
      </c>
      <c r="V138" s="949">
        <v>4979</v>
      </c>
      <c r="W138" s="798">
        <v>5020</v>
      </c>
      <c r="X138" s="494">
        <f t="shared" si="22"/>
        <v>-41</v>
      </c>
      <c r="Y138" s="714">
        <f t="shared" si="23"/>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272</v>
      </c>
      <c r="J139" s="925" t="s">
        <v>63</v>
      </c>
      <c r="K139" s="925"/>
      <c r="L139" s="922">
        <v>45686</v>
      </c>
      <c r="M139" s="925" t="s">
        <v>57</v>
      </c>
      <c r="N139" s="952">
        <v>61924</v>
      </c>
      <c r="O139" s="925" t="s">
        <v>57</v>
      </c>
      <c r="P139" s="876" t="s">
        <v>233</v>
      </c>
      <c r="Q139" s="501">
        <v>45692</v>
      </c>
      <c r="R139" s="501">
        <v>45847</v>
      </c>
      <c r="S139" s="501">
        <v>45852</v>
      </c>
      <c r="T139" s="501"/>
      <c r="U139" s="510" t="s">
        <v>357</v>
      </c>
      <c r="V139" s="953">
        <v>5005</v>
      </c>
      <c r="W139" s="954">
        <v>4996</v>
      </c>
      <c r="X139" s="494">
        <f t="shared" si="22"/>
        <v>9</v>
      </c>
      <c r="Y139" s="714">
        <f t="shared" si="23"/>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272</v>
      </c>
      <c r="J140" s="925" t="s">
        <v>63</v>
      </c>
      <c r="K140" s="925"/>
      <c r="L140" s="922">
        <v>45698</v>
      </c>
      <c r="M140" s="925" t="s">
        <v>57</v>
      </c>
      <c r="N140" s="952">
        <v>63402.5</v>
      </c>
      <c r="O140" s="925" t="s">
        <v>57</v>
      </c>
      <c r="P140" s="876" t="s">
        <v>233</v>
      </c>
      <c r="Q140" s="501">
        <v>45695</v>
      </c>
      <c r="R140" s="501">
        <v>45847</v>
      </c>
      <c r="S140" s="501">
        <v>45852</v>
      </c>
      <c r="T140" s="501"/>
      <c r="U140" s="510" t="s">
        <v>357</v>
      </c>
      <c r="V140" s="949">
        <v>4979</v>
      </c>
      <c r="W140" s="954">
        <v>4984</v>
      </c>
      <c r="X140" s="494">
        <f t="shared" si="22"/>
        <v>-5</v>
      </c>
      <c r="Y140" s="714">
        <f t="shared" si="23"/>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233</v>
      </c>
      <c r="M141" s="713" t="s">
        <v>57</v>
      </c>
      <c r="N141" s="573">
        <v>43130</v>
      </c>
      <c r="O141" s="713" t="s">
        <v>57</v>
      </c>
      <c r="P141" s="876" t="s">
        <v>233</v>
      </c>
      <c r="Q141" s="493">
        <v>45691</v>
      </c>
      <c r="R141" s="493">
        <v>45870</v>
      </c>
      <c r="S141" s="493">
        <v>45908</v>
      </c>
      <c r="T141" s="493"/>
      <c r="U141" s="510" t="s">
        <v>357</v>
      </c>
      <c r="V141" s="494">
        <v>2931</v>
      </c>
      <c r="W141" s="798">
        <v>2931</v>
      </c>
      <c r="X141" s="494">
        <f t="shared" si="22"/>
        <v>0</v>
      </c>
      <c r="Y141" s="714">
        <f t="shared" si="23"/>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233</v>
      </c>
      <c r="Q142" s="501">
        <v>45679</v>
      </c>
      <c r="R142" s="501">
        <v>45917</v>
      </c>
      <c r="S142" s="501">
        <v>45918</v>
      </c>
      <c r="T142" s="501"/>
      <c r="U142" s="510" t="s">
        <v>357</v>
      </c>
      <c r="V142" s="41">
        <v>5661</v>
      </c>
      <c r="W142" s="798">
        <v>5752</v>
      </c>
      <c r="X142" s="494">
        <f t="shared" si="22"/>
        <v>-91</v>
      </c>
      <c r="Y142" s="714">
        <f t="shared" si="23"/>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272</v>
      </c>
      <c r="J143" s="491" t="s">
        <v>63</v>
      </c>
      <c r="K143" s="921"/>
      <c r="L143" s="498">
        <v>45741</v>
      </c>
      <c r="M143" s="491" t="s">
        <v>57</v>
      </c>
      <c r="N143" s="574">
        <v>49071</v>
      </c>
      <c r="O143" s="491" t="s">
        <v>57</v>
      </c>
      <c r="P143" s="876" t="s">
        <v>233</v>
      </c>
      <c r="Q143" s="501">
        <v>45745</v>
      </c>
      <c r="R143" s="501">
        <v>45832</v>
      </c>
      <c r="S143" s="501">
        <v>45839</v>
      </c>
      <c r="T143" s="501"/>
      <c r="U143" s="510" t="s">
        <v>357</v>
      </c>
      <c r="V143" s="41">
        <v>3967</v>
      </c>
      <c r="W143" s="798">
        <v>3936</v>
      </c>
      <c r="X143" s="494">
        <f t="shared" si="22"/>
        <v>31</v>
      </c>
      <c r="Y143" s="714">
        <f t="shared" si="23"/>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272</v>
      </c>
      <c r="J144" s="491" t="s">
        <v>63</v>
      </c>
      <c r="K144" s="921"/>
      <c r="L144" s="498">
        <v>45741</v>
      </c>
      <c r="M144" s="491" t="s">
        <v>57</v>
      </c>
      <c r="N144" s="574">
        <v>47849</v>
      </c>
      <c r="O144" s="491" t="s">
        <v>57</v>
      </c>
      <c r="P144" s="876" t="s">
        <v>233</v>
      </c>
      <c r="Q144" s="501">
        <v>45744</v>
      </c>
      <c r="R144" s="501">
        <v>45915</v>
      </c>
      <c r="S144" s="501">
        <v>45922</v>
      </c>
      <c r="T144" s="501">
        <v>45925</v>
      </c>
      <c r="U144" s="510" t="s">
        <v>357</v>
      </c>
      <c r="V144" s="41">
        <v>4194</v>
      </c>
      <c r="W144" s="798">
        <v>4448</v>
      </c>
      <c r="X144" s="494">
        <f t="shared" si="22"/>
        <v>-254</v>
      </c>
      <c r="Y144" s="714">
        <f t="shared" si="23"/>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275</v>
      </c>
      <c r="H145" s="925">
        <v>0</v>
      </c>
      <c r="I145" s="925" t="s">
        <v>233</v>
      </c>
      <c r="J145" s="925" t="s">
        <v>63</v>
      </c>
      <c r="K145" s="925"/>
      <c r="L145" s="922">
        <v>45705</v>
      </c>
      <c r="M145" s="925" t="s">
        <v>57</v>
      </c>
      <c r="N145" s="952">
        <v>1295</v>
      </c>
      <c r="O145" s="925" t="s">
        <v>57</v>
      </c>
      <c r="P145" s="876" t="s">
        <v>233</v>
      </c>
      <c r="Q145" s="543">
        <v>45706</v>
      </c>
      <c r="R145" s="543">
        <v>45826</v>
      </c>
      <c r="S145" s="543"/>
      <c r="T145" s="543"/>
      <c r="U145" s="510" t="s">
        <v>357</v>
      </c>
      <c r="V145" s="953">
        <v>153</v>
      </c>
      <c r="W145" s="797">
        <v>153</v>
      </c>
      <c r="X145" s="108">
        <f t="shared" si="22"/>
        <v>0</v>
      </c>
      <c r="Y145" s="709">
        <f t="shared" si="23"/>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272</v>
      </c>
      <c r="J146" s="962" t="s">
        <v>63</v>
      </c>
      <c r="K146" s="961"/>
      <c r="L146" s="969" t="s">
        <v>52</v>
      </c>
      <c r="M146" s="962" t="s">
        <v>57</v>
      </c>
      <c r="N146" s="963">
        <v>4397.6499999999996</v>
      </c>
      <c r="O146" s="962" t="s">
        <v>57</v>
      </c>
      <c r="P146" s="964" t="s">
        <v>233</v>
      </c>
      <c r="Q146" s="520">
        <v>45852</v>
      </c>
      <c r="R146" s="1001"/>
      <c r="S146" s="1001"/>
      <c r="T146" s="1001"/>
      <c r="U146" s="334" t="s">
        <v>357</v>
      </c>
      <c r="V146" s="521">
        <v>129</v>
      </c>
      <c r="W146" s="1003">
        <v>129</v>
      </c>
      <c r="X146" s="521">
        <f t="shared" si="22"/>
        <v>0</v>
      </c>
      <c r="Y146" s="965">
        <f t="shared" si="23"/>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6">
    <sortCondition descending="1" ref="B2:B76"/>
  </sortState>
  <dataValidations count="9">
    <dataValidation type="list" allowBlank="1" showInputMessage="1" showErrorMessage="1" sqref="I98 I130" xr:uid="{926DFC83-3DBF-4858-99BA-16460A4A14DD}">
      <formula1>"N/A, On Track, In Jeopardy, Completed on Track, Completed, Completed -Missed TSD, On Hold Per Tillman"</formula1>
    </dataValidation>
    <dataValidation allowBlank="1" showInputMessage="1" showErrorMessage="1" sqref="E7 E17 R7 Q3:U6 E124 E139 E94 D94:D96 Q8:U11 E112:E113 D145:D146 D131:E131 Q105:T106 U105:U107 Q122:T134 R135:T142 Q136:Q142 Q108:U121 U122:U148 Q144:T148 Q149:U1048576 Q17:U103 L2:L1048576" xr:uid="{1D31F93E-3D68-4310-94BF-578ADAD65882}"/>
    <dataValidation type="list" allowBlank="1" showInputMessage="1" showErrorMessage="1" sqref="J103:J104 J99:J100 J88 J86 J91:J96 J131:J146 J107:J126 J2:J81" xr:uid="{5598570D-D2DE-4A6E-ABB1-14F4B3480632}">
      <formula1>"Received, Pending, Not Required"</formula1>
    </dataValidation>
    <dataValidation type="list" allowBlank="1" showInputMessage="1" showErrorMessage="1" sqref="I6 I4 I36 I95:I97 I8:I16 I125:I129 I18:I22 I146:I1048576 I107 I109:I111 I86:I93 I136 I140:I144 I132 I119:I123 I99:I103 I53:I81" xr:uid="{BDA55F74-4FDA-49CF-8062-F3046665EBCB}">
      <formula1>"On Track, In Jeopardy, Completed on Track, Completed, Completed -Missed TSD"</formula1>
    </dataValidation>
    <dataValidation type="list" allowBlank="1" showInputMessage="1" showErrorMessage="1" sqref="I7 I5 I17 I94 I124 I82:I85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0 K76 K2:K73 K82: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272</v>
      </c>
      <c r="J2" s="52" t="s">
        <v>63</v>
      </c>
      <c r="K2" s="51">
        <v>45701</v>
      </c>
      <c r="L2" s="394" t="s">
        <v>57</v>
      </c>
      <c r="M2" s="446">
        <v>55089</v>
      </c>
      <c r="N2" s="588">
        <v>57509</v>
      </c>
      <c r="O2" s="826" t="s">
        <v>57</v>
      </c>
      <c r="P2" s="390" t="s">
        <v>233</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272</v>
      </c>
      <c r="J3" s="52" t="s">
        <v>63</v>
      </c>
      <c r="K3" s="51">
        <v>45708</v>
      </c>
      <c r="L3" s="52" t="s">
        <v>57</v>
      </c>
      <c r="M3" s="446">
        <v>62460.45</v>
      </c>
      <c r="N3" s="588">
        <v>61491.05</v>
      </c>
      <c r="O3" s="52" t="s">
        <v>57</v>
      </c>
      <c r="P3" s="52" t="s">
        <v>233</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272</v>
      </c>
      <c r="J4" s="390" t="s">
        <v>63</v>
      </c>
      <c r="K4" s="389">
        <v>45735</v>
      </c>
      <c r="L4" s="390" t="s">
        <v>57</v>
      </c>
      <c r="M4" s="449">
        <v>15690.1</v>
      </c>
      <c r="N4" s="588">
        <v>16153.75</v>
      </c>
      <c r="O4" s="390" t="s">
        <v>57</v>
      </c>
      <c r="P4" s="390" t="s">
        <v>233</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272</v>
      </c>
      <c r="J5" s="390" t="s">
        <v>63</v>
      </c>
      <c r="K5" s="389">
        <v>45782</v>
      </c>
      <c r="L5" s="390" t="s">
        <v>57</v>
      </c>
      <c r="M5" s="449">
        <v>119135.3</v>
      </c>
      <c r="N5" s="446">
        <v>121256.65</v>
      </c>
      <c r="O5" s="390" t="s">
        <v>57</v>
      </c>
      <c r="P5" s="390" t="s">
        <v>233</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272</v>
      </c>
      <c r="J6" s="52" t="s">
        <v>63</v>
      </c>
      <c r="K6" s="50" t="s">
        <v>233</v>
      </c>
      <c r="L6" s="52" t="s">
        <v>57</v>
      </c>
      <c r="M6" s="446">
        <v>12601.45</v>
      </c>
      <c r="N6" s="588">
        <v>13008.1</v>
      </c>
      <c r="O6" s="52" t="s">
        <v>57</v>
      </c>
      <c r="P6" s="52" t="s">
        <v>233</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233</v>
      </c>
      <c r="L7" s="719" t="s">
        <v>57</v>
      </c>
      <c r="M7" s="449">
        <v>47461.5</v>
      </c>
      <c r="N7" s="604">
        <v>45340</v>
      </c>
      <c r="O7" s="719" t="s">
        <v>57</v>
      </c>
      <c r="P7" s="390" t="s">
        <v>233</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233</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233</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272</v>
      </c>
      <c r="J10" s="52" t="s">
        <v>63</v>
      </c>
      <c r="K10" s="717">
        <v>45756</v>
      </c>
      <c r="L10" s="52" t="s">
        <v>57</v>
      </c>
      <c r="M10" s="446">
        <v>67171.5</v>
      </c>
      <c r="N10" s="588">
        <v>64739</v>
      </c>
      <c r="O10" s="52" t="s">
        <v>57</v>
      </c>
      <c r="P10" s="52" t="s">
        <v>233</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272</v>
      </c>
      <c r="J11" s="52" t="s">
        <v>63</v>
      </c>
      <c r="K11" s="51">
        <v>45749</v>
      </c>
      <c r="L11" s="52" t="s">
        <v>57</v>
      </c>
      <c r="M11" s="446">
        <v>72492</v>
      </c>
      <c r="N11" s="588">
        <v>73087.5</v>
      </c>
      <c r="O11" s="52" t="s">
        <v>57</v>
      </c>
      <c r="P11" s="52" t="s">
        <v>233</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272</v>
      </c>
      <c r="J12" s="52" t="s">
        <v>63</v>
      </c>
      <c r="K12" s="51">
        <v>45750</v>
      </c>
      <c r="L12" s="52" t="s">
        <v>57</v>
      </c>
      <c r="M12" s="446">
        <v>51295</v>
      </c>
      <c r="N12" s="588">
        <v>51485.5</v>
      </c>
      <c r="O12" s="52" t="s">
        <v>57</v>
      </c>
      <c r="P12" s="52" t="s">
        <v>233</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272</v>
      </c>
      <c r="J13" s="52" t="s">
        <v>63</v>
      </c>
      <c r="K13" s="50" t="s">
        <v>233</v>
      </c>
      <c r="L13" s="712" t="s">
        <v>57</v>
      </c>
      <c r="M13" s="446">
        <v>26617</v>
      </c>
      <c r="N13" s="605">
        <v>25405</v>
      </c>
      <c r="O13" s="712" t="s">
        <v>57</v>
      </c>
      <c r="P13" s="52" t="s">
        <v>233</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233</v>
      </c>
      <c r="L14" s="712" t="s">
        <v>57</v>
      </c>
      <c r="M14" s="446">
        <v>72118</v>
      </c>
      <c r="N14" s="725">
        <v>70778</v>
      </c>
      <c r="O14" s="712" t="s">
        <v>57</v>
      </c>
      <c r="P14" s="52" t="s">
        <v>233</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233</v>
      </c>
      <c r="L15" s="712" t="s">
        <v>57</v>
      </c>
      <c r="M15" s="446">
        <v>69288</v>
      </c>
      <c r="N15" s="605">
        <v>70664</v>
      </c>
      <c r="O15" s="712" t="s">
        <v>57</v>
      </c>
      <c r="P15" s="52" t="s">
        <v>233</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233</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233</v>
      </c>
      <c r="L17" s="712" t="s">
        <v>57</v>
      </c>
      <c r="M17" s="446">
        <v>83754</v>
      </c>
      <c r="N17" s="605">
        <v>80572.5</v>
      </c>
      <c r="O17" s="712" t="s">
        <v>57</v>
      </c>
      <c r="P17" s="52" t="s">
        <v>233</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233</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272</v>
      </c>
      <c r="J19" s="52" t="s">
        <v>63</v>
      </c>
      <c r="K19" s="51">
        <v>45733</v>
      </c>
      <c r="L19" s="52" t="s">
        <v>57</v>
      </c>
      <c r="M19" s="446">
        <v>50824.5</v>
      </c>
      <c r="N19" s="605">
        <v>50928.5</v>
      </c>
      <c r="O19" s="52" t="s">
        <v>57</v>
      </c>
      <c r="P19" s="52" t="s">
        <v>233</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272</v>
      </c>
      <c r="J20" s="52" t="s">
        <v>63</v>
      </c>
      <c r="K20" s="51">
        <v>45737</v>
      </c>
      <c r="L20" s="52" t="s">
        <v>57</v>
      </c>
      <c r="M20" s="446">
        <v>83462</v>
      </c>
      <c r="N20" s="605">
        <v>83033</v>
      </c>
      <c r="O20" s="52" t="s">
        <v>57</v>
      </c>
      <c r="P20" s="52" t="s">
        <v>233</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233</v>
      </c>
      <c r="L21" s="52" t="s">
        <v>57</v>
      </c>
      <c r="M21" s="446">
        <v>47414</v>
      </c>
      <c r="N21" s="605">
        <v>45744</v>
      </c>
      <c r="O21" s="52" t="s">
        <v>57</v>
      </c>
      <c r="P21" s="52" t="s">
        <v>233</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272</v>
      </c>
      <c r="J22" s="52" t="s">
        <v>63</v>
      </c>
      <c r="K22" s="51">
        <v>45736</v>
      </c>
      <c r="L22" s="52" t="s">
        <v>57</v>
      </c>
      <c r="M22" s="446">
        <v>59562.5</v>
      </c>
      <c r="N22" s="605">
        <v>52525.5</v>
      </c>
      <c r="O22" s="52" t="s">
        <v>57</v>
      </c>
      <c r="P22" s="52" t="s">
        <v>233</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272</v>
      </c>
      <c r="J23" s="52" t="s">
        <v>63</v>
      </c>
      <c r="K23" s="51">
        <v>45735</v>
      </c>
      <c r="L23" s="52" t="s">
        <v>57</v>
      </c>
      <c r="M23" s="446">
        <v>41187</v>
      </c>
      <c r="N23" s="605">
        <v>39597.5</v>
      </c>
      <c r="O23" s="52" t="s">
        <v>57</v>
      </c>
      <c r="P23" s="52" t="s">
        <v>233</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272</v>
      </c>
      <c r="J24" s="52" t="s">
        <v>63</v>
      </c>
      <c r="K24" s="50" t="s">
        <v>233</v>
      </c>
      <c r="L24" s="52" t="s">
        <v>57</v>
      </c>
      <c r="M24" s="446">
        <v>14497.5</v>
      </c>
      <c r="N24" s="605">
        <v>14042</v>
      </c>
      <c r="O24" s="52" t="s">
        <v>57</v>
      </c>
      <c r="P24" s="52" t="s">
        <v>233</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272</v>
      </c>
      <c r="J25" s="52" t="s">
        <v>63</v>
      </c>
      <c r="K25" s="51">
        <v>45762</v>
      </c>
      <c r="L25" s="52" t="s">
        <v>57</v>
      </c>
      <c r="M25" s="446">
        <v>62502</v>
      </c>
      <c r="N25" s="588">
        <v>59129.5</v>
      </c>
      <c r="O25" s="52" t="s">
        <v>57</v>
      </c>
      <c r="P25" s="52" t="s">
        <v>233</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272</v>
      </c>
      <c r="J26" s="52" t="s">
        <v>63</v>
      </c>
      <c r="K26" s="51">
        <v>45762</v>
      </c>
      <c r="L26" s="52" t="s">
        <v>57</v>
      </c>
      <c r="M26" s="446">
        <v>70705.5</v>
      </c>
      <c r="N26" s="588">
        <v>67666</v>
      </c>
      <c r="O26" s="52" t="s">
        <v>57</v>
      </c>
      <c r="P26" s="52" t="s">
        <v>233</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272</v>
      </c>
      <c r="J27" s="52" t="s">
        <v>63</v>
      </c>
      <c r="K27" s="51">
        <v>45762</v>
      </c>
      <c r="L27" s="52" t="s">
        <v>57</v>
      </c>
      <c r="M27" s="446">
        <v>66004.5</v>
      </c>
      <c r="N27" s="588">
        <v>64943.5</v>
      </c>
      <c r="O27" s="52" t="s">
        <v>57</v>
      </c>
      <c r="P27" s="52" t="s">
        <v>233</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272</v>
      </c>
      <c r="J28" s="390" t="s">
        <v>63</v>
      </c>
      <c r="K28" s="389">
        <v>45790</v>
      </c>
      <c r="L28" s="390" t="s">
        <v>57</v>
      </c>
      <c r="M28" s="449">
        <v>57237</v>
      </c>
      <c r="N28" s="603">
        <v>55777</v>
      </c>
      <c r="O28" s="52" t="s">
        <v>57</v>
      </c>
      <c r="P28" s="390" t="s">
        <v>233</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233</v>
      </c>
      <c r="J29" s="118" t="s">
        <v>63</v>
      </c>
      <c r="K29" s="539">
        <v>45673</v>
      </c>
      <c r="L29" s="531" t="s">
        <v>57</v>
      </c>
      <c r="M29" s="836">
        <v>24886.5</v>
      </c>
      <c r="N29" s="877">
        <v>7262</v>
      </c>
      <c r="O29" s="531" t="s">
        <v>57</v>
      </c>
      <c r="P29" s="884" t="s">
        <v>233</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272</v>
      </c>
      <c r="J30" s="390" t="s">
        <v>63</v>
      </c>
      <c r="K30" s="389">
        <v>45705</v>
      </c>
      <c r="L30" s="390" t="s">
        <v>57</v>
      </c>
      <c r="M30" s="449">
        <v>88491.8</v>
      </c>
      <c r="N30" s="446">
        <v>85791.25</v>
      </c>
      <c r="O30" s="390" t="s">
        <v>57</v>
      </c>
      <c r="P30" s="390" t="s">
        <v>233</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233</v>
      </c>
      <c r="J31" s="52" t="s">
        <v>63</v>
      </c>
      <c r="K31" s="50" t="s">
        <v>233</v>
      </c>
      <c r="L31" s="52" t="s">
        <v>57</v>
      </c>
      <c r="M31" s="446">
        <v>3425.55</v>
      </c>
      <c r="N31" s="588">
        <v>7741.4</v>
      </c>
      <c r="O31" s="52" t="s">
        <v>57</v>
      </c>
      <c r="P31" s="52" t="s">
        <v>233</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272</v>
      </c>
      <c r="J32" s="390" t="s">
        <v>63</v>
      </c>
      <c r="K32" s="388" t="s">
        <v>233</v>
      </c>
      <c r="L32" s="390" t="s">
        <v>57</v>
      </c>
      <c r="M32" s="449">
        <v>3707.3</v>
      </c>
      <c r="N32" s="446">
        <v>8209.69</v>
      </c>
      <c r="O32" s="390" t="s">
        <v>57</v>
      </c>
      <c r="P32" s="390" t="s">
        <v>233</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233</v>
      </c>
      <c r="L33" s="52" t="s">
        <v>57</v>
      </c>
      <c r="M33" s="446">
        <v>21648.75</v>
      </c>
      <c r="N33" s="588">
        <v>35235</v>
      </c>
      <c r="O33" s="52" t="s">
        <v>57</v>
      </c>
      <c r="P33" s="52" t="s">
        <v>233</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233</v>
      </c>
      <c r="J34" s="52" t="s">
        <v>63</v>
      </c>
      <c r="K34" s="51">
        <v>45728</v>
      </c>
      <c r="L34" s="52" t="s">
        <v>57</v>
      </c>
      <c r="M34" s="446">
        <v>88033.5</v>
      </c>
      <c r="N34" s="588">
        <v>88045.5</v>
      </c>
      <c r="O34" s="52" t="s">
        <v>57</v>
      </c>
      <c r="P34" s="52" t="s">
        <v>233</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233</v>
      </c>
      <c r="J35" s="52" t="s">
        <v>63</v>
      </c>
      <c r="K35" s="51">
        <v>45728</v>
      </c>
      <c r="L35" s="52" t="s">
        <v>57</v>
      </c>
      <c r="M35" s="446">
        <v>82979.5</v>
      </c>
      <c r="N35" s="588">
        <v>78032</v>
      </c>
      <c r="O35" s="52" t="s">
        <v>57</v>
      </c>
      <c r="P35" s="390" t="s">
        <v>233</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233</v>
      </c>
      <c r="J36" s="52" t="s">
        <v>63</v>
      </c>
      <c r="K36" s="51">
        <v>45716</v>
      </c>
      <c r="L36" s="52" t="s">
        <v>57</v>
      </c>
      <c r="M36" s="446">
        <v>74446</v>
      </c>
      <c r="N36" s="603">
        <v>73894</v>
      </c>
      <c r="O36" s="52" t="s">
        <v>57</v>
      </c>
      <c r="P36" s="390" t="s">
        <v>233</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233</v>
      </c>
      <c r="J37" s="52" t="s">
        <v>63</v>
      </c>
      <c r="K37" s="653">
        <v>45716</v>
      </c>
      <c r="L37" s="52" t="s">
        <v>57</v>
      </c>
      <c r="M37" s="726">
        <v>84935.5</v>
      </c>
      <c r="N37" s="604">
        <v>81445</v>
      </c>
      <c r="O37" s="52" t="s">
        <v>57</v>
      </c>
      <c r="P37" s="390" t="s">
        <v>233</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272</v>
      </c>
      <c r="J38" s="712" t="s">
        <v>63</v>
      </c>
      <c r="K38" s="710">
        <v>45692</v>
      </c>
      <c r="L38" s="712" t="s">
        <v>57</v>
      </c>
      <c r="M38" s="715">
        <v>90302</v>
      </c>
      <c r="N38" s="446">
        <v>98764.5</v>
      </c>
      <c r="O38" s="712" t="s">
        <v>57</v>
      </c>
      <c r="P38" s="390" t="s">
        <v>233</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272</v>
      </c>
      <c r="J39" s="394" t="s">
        <v>63</v>
      </c>
      <c r="K39" s="395">
        <v>45698</v>
      </c>
      <c r="L39" s="394" t="s">
        <v>57</v>
      </c>
      <c r="M39" s="686">
        <v>71361</v>
      </c>
      <c r="N39" s="588">
        <v>72125</v>
      </c>
      <c r="O39" s="394" t="s">
        <v>57</v>
      </c>
      <c r="P39" s="52" t="s">
        <v>233</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272</v>
      </c>
      <c r="J40" s="394" t="s">
        <v>63</v>
      </c>
      <c r="K40" s="395">
        <v>45700</v>
      </c>
      <c r="L40" s="394" t="s">
        <v>57</v>
      </c>
      <c r="M40" s="686">
        <v>76139.5</v>
      </c>
      <c r="N40" s="603">
        <v>79581.5</v>
      </c>
      <c r="O40" s="394" t="s">
        <v>57</v>
      </c>
      <c r="P40" s="390" t="s">
        <v>233</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233</v>
      </c>
      <c r="L41" s="394" t="s">
        <v>57</v>
      </c>
      <c r="M41" s="686">
        <v>51958</v>
      </c>
      <c r="N41" s="588">
        <v>20330.259999999998</v>
      </c>
      <c r="O41" s="394" t="s">
        <v>57</v>
      </c>
      <c r="P41" s="52" t="s">
        <v>233</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233</v>
      </c>
      <c r="L42" s="712" t="s">
        <v>57</v>
      </c>
      <c r="M42" s="446">
        <v>82480.5</v>
      </c>
      <c r="N42" s="446">
        <v>77870.5</v>
      </c>
      <c r="O42" s="712" t="s">
        <v>57</v>
      </c>
      <c r="P42" s="390" t="s">
        <v>233</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272</v>
      </c>
      <c r="J43" s="390" t="s">
        <v>63</v>
      </c>
      <c r="K43" s="51">
        <v>45741</v>
      </c>
      <c r="L43" s="390" t="s">
        <v>57</v>
      </c>
      <c r="M43" s="446">
        <v>74508.5</v>
      </c>
      <c r="N43" s="588">
        <v>75008.5</v>
      </c>
      <c r="O43" s="390" t="s">
        <v>57</v>
      </c>
      <c r="P43" s="390" t="s">
        <v>233</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272</v>
      </c>
      <c r="J44" s="52" t="s">
        <v>63</v>
      </c>
      <c r="K44" s="51">
        <v>45741</v>
      </c>
      <c r="L44" s="52" t="s">
        <v>57</v>
      </c>
      <c r="M44" s="446">
        <v>73070.5</v>
      </c>
      <c r="N44" s="588">
        <v>72678</v>
      </c>
      <c r="O44" s="52" t="s">
        <v>57</v>
      </c>
      <c r="P44" s="52" t="s">
        <v>233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233</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233</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272</v>
      </c>
      <c r="J47" s="390" t="s">
        <v>63</v>
      </c>
      <c r="K47" s="51">
        <v>45741</v>
      </c>
      <c r="L47" s="390" t="s">
        <v>57</v>
      </c>
      <c r="M47" s="446">
        <v>62104</v>
      </c>
      <c r="N47" s="604">
        <v>64186</v>
      </c>
      <c r="O47" s="390" t="s">
        <v>57</v>
      </c>
      <c r="P47" s="390" t="s">
        <v>233</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272</v>
      </c>
      <c r="J48" s="390" t="s">
        <v>63</v>
      </c>
      <c r="K48" s="51">
        <v>45741</v>
      </c>
      <c r="L48" s="390" t="s">
        <v>57</v>
      </c>
      <c r="M48" s="446">
        <v>63756.5</v>
      </c>
      <c r="N48" s="604">
        <v>64902.5</v>
      </c>
      <c r="O48" s="390" t="s">
        <v>57</v>
      </c>
      <c r="P48" s="390" t="s">
        <v>233</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272</v>
      </c>
      <c r="J49" s="52" t="s">
        <v>63</v>
      </c>
      <c r="K49" s="51">
        <v>45741</v>
      </c>
      <c r="L49" s="52" t="s">
        <v>57</v>
      </c>
      <c r="M49" s="446">
        <v>67840.5</v>
      </c>
      <c r="N49" s="588">
        <v>66607.5</v>
      </c>
      <c r="O49" s="52" t="s">
        <v>57</v>
      </c>
      <c r="P49" s="52" t="s">
        <v>233</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272</v>
      </c>
      <c r="J50" s="52" t="s">
        <v>63</v>
      </c>
      <c r="K50" s="51">
        <v>45757</v>
      </c>
      <c r="L50" s="52" t="s">
        <v>57</v>
      </c>
      <c r="M50" s="446">
        <v>53906.75</v>
      </c>
      <c r="N50" s="588">
        <v>54578.5</v>
      </c>
      <c r="O50" s="52" t="s">
        <v>57</v>
      </c>
      <c r="P50" s="52" t="s">
        <v>233</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272</v>
      </c>
      <c r="J51" s="390" t="s">
        <v>63</v>
      </c>
      <c r="K51" s="389">
        <v>45757</v>
      </c>
      <c r="L51" s="390" t="s">
        <v>57</v>
      </c>
      <c r="M51" s="449">
        <v>47432.5</v>
      </c>
      <c r="N51" s="588">
        <v>54385.09</v>
      </c>
      <c r="O51" s="390" t="s">
        <v>57</v>
      </c>
      <c r="P51" s="390" t="s">
        <v>233</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233</v>
      </c>
      <c r="J52" s="52" t="s">
        <v>63</v>
      </c>
      <c r="K52" s="51">
        <v>45757</v>
      </c>
      <c r="L52" s="52" t="s">
        <v>57</v>
      </c>
      <c r="M52" s="446">
        <v>62383</v>
      </c>
      <c r="N52" s="588">
        <v>61939</v>
      </c>
      <c r="O52" s="52" t="s">
        <v>57</v>
      </c>
      <c r="P52" s="52" t="s">
        <v>233</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233</v>
      </c>
      <c r="J53" s="390" t="s">
        <v>63</v>
      </c>
      <c r="K53" s="389">
        <v>45757</v>
      </c>
      <c r="L53" s="390" t="s">
        <v>57</v>
      </c>
      <c r="M53" s="449">
        <v>80443.5</v>
      </c>
      <c r="N53" s="588">
        <v>81941</v>
      </c>
      <c r="O53" s="390" t="s">
        <v>57</v>
      </c>
      <c r="P53" s="390" t="s">
        <v>233</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272</v>
      </c>
      <c r="J54" s="390" t="s">
        <v>63</v>
      </c>
      <c r="K54" s="389">
        <v>45757</v>
      </c>
      <c r="L54" s="390" t="s">
        <v>57</v>
      </c>
      <c r="M54" s="449">
        <v>68736.5</v>
      </c>
      <c r="N54" s="588">
        <v>68249</v>
      </c>
      <c r="O54" s="390" t="s">
        <v>57</v>
      </c>
      <c r="P54" s="390" t="s">
        <v>233</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272</v>
      </c>
      <c r="J55" s="390" t="s">
        <v>63</v>
      </c>
      <c r="K55" s="51">
        <v>45741</v>
      </c>
      <c r="L55" s="390" t="s">
        <v>57</v>
      </c>
      <c r="M55" s="446">
        <v>73491.5</v>
      </c>
      <c r="N55" s="603">
        <v>202651</v>
      </c>
      <c r="O55" s="390" t="s">
        <v>57</v>
      </c>
      <c r="P55" s="390" t="s">
        <v>233</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272</v>
      </c>
      <c r="J56" s="390" t="s">
        <v>63</v>
      </c>
      <c r="K56" s="51">
        <v>45741</v>
      </c>
      <c r="L56" s="390" t="s">
        <v>57</v>
      </c>
      <c r="M56" s="446">
        <v>74961</v>
      </c>
      <c r="N56" s="446">
        <v>77123</v>
      </c>
      <c r="O56" s="390" t="s">
        <v>57</v>
      </c>
      <c r="P56" s="390" t="s">
        <v>233</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272</v>
      </c>
      <c r="J57" s="390" t="s">
        <v>63</v>
      </c>
      <c r="K57" s="51">
        <v>45741</v>
      </c>
      <c r="L57" s="390" t="s">
        <v>57</v>
      </c>
      <c r="M57" s="446">
        <v>70235</v>
      </c>
      <c r="N57" s="603">
        <v>134171.5</v>
      </c>
      <c r="O57" s="390" t="s">
        <v>57</v>
      </c>
      <c r="P57" s="390" t="s">
        <v>233</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373</v>
      </c>
      <c r="E58" s="710">
        <v>45684</v>
      </c>
      <c r="F58" s="50" t="s">
        <v>374</v>
      </c>
      <c r="G58" s="711" t="s">
        <v>539</v>
      </c>
      <c r="H58" s="52">
        <v>90</v>
      </c>
      <c r="I58" s="712" t="s">
        <v>345</v>
      </c>
      <c r="J58" s="52" t="s">
        <v>63</v>
      </c>
      <c r="K58" s="50" t="s">
        <v>233</v>
      </c>
      <c r="L58" s="712" t="s">
        <v>57</v>
      </c>
      <c r="M58" s="446">
        <v>60625.5</v>
      </c>
      <c r="N58" s="588">
        <v>59084</v>
      </c>
      <c r="O58" s="712" t="s">
        <v>57</v>
      </c>
      <c r="P58" s="52" t="s">
        <v>233</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272</v>
      </c>
      <c r="J59" s="52" t="s">
        <v>63</v>
      </c>
      <c r="K59" s="51">
        <v>45721</v>
      </c>
      <c r="L59" s="52" t="s">
        <v>57</v>
      </c>
      <c r="M59" s="626">
        <v>79507</v>
      </c>
      <c r="N59" s="588">
        <v>86709.5</v>
      </c>
      <c r="O59" s="52" t="s">
        <v>57</v>
      </c>
      <c r="P59" s="52" t="s">
        <v>233</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345</v>
      </c>
      <c r="J60" s="52" t="s">
        <v>63</v>
      </c>
      <c r="K60" s="51">
        <v>45700</v>
      </c>
      <c r="L60" s="712" t="s">
        <v>57</v>
      </c>
      <c r="M60" s="446">
        <v>77320</v>
      </c>
      <c r="N60" s="446">
        <v>75804</v>
      </c>
      <c r="O60" s="712" t="s">
        <v>57</v>
      </c>
      <c r="P60" s="390" t="s">
        <v>233</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272</v>
      </c>
      <c r="J61" s="52" t="s">
        <v>63</v>
      </c>
      <c r="K61" s="51">
        <v>45716</v>
      </c>
      <c r="L61" s="52" t="s">
        <v>57</v>
      </c>
      <c r="M61" s="446">
        <v>64609</v>
      </c>
      <c r="N61" s="603">
        <v>76965</v>
      </c>
      <c r="O61" s="52" t="s">
        <v>57</v>
      </c>
      <c r="P61" s="390" t="s">
        <v>233</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272</v>
      </c>
      <c r="J62" s="52" t="s">
        <v>63</v>
      </c>
      <c r="K62" s="51">
        <v>45698</v>
      </c>
      <c r="L62" s="712" t="s">
        <v>57</v>
      </c>
      <c r="M62" s="446">
        <v>52222</v>
      </c>
      <c r="N62" s="588">
        <v>51838</v>
      </c>
      <c r="O62" s="712" t="s">
        <v>57</v>
      </c>
      <c r="P62" s="52" t="s">
        <v>233</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233</v>
      </c>
      <c r="J63" s="52" t="s">
        <v>63</v>
      </c>
      <c r="K63" s="51">
        <v>45716</v>
      </c>
      <c r="L63" s="52" t="s">
        <v>57</v>
      </c>
      <c r="M63" s="626">
        <v>67463</v>
      </c>
      <c r="N63" s="588">
        <v>69992</v>
      </c>
      <c r="O63" s="52" t="s">
        <v>57</v>
      </c>
      <c r="P63" s="52" t="s">
        <v>233</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343</v>
      </c>
      <c r="G64" s="711" t="s">
        <v>553</v>
      </c>
      <c r="H64" s="52">
        <v>86</v>
      </c>
      <c r="I64" s="719" t="s">
        <v>345</v>
      </c>
      <c r="J64" s="52" t="s">
        <v>63</v>
      </c>
      <c r="K64" s="51">
        <v>45698</v>
      </c>
      <c r="L64" s="712" t="s">
        <v>57</v>
      </c>
      <c r="M64" s="446">
        <v>66638</v>
      </c>
      <c r="N64" s="604">
        <v>65072</v>
      </c>
      <c r="O64" s="712" t="s">
        <v>57</v>
      </c>
      <c r="P64" s="390" t="s">
        <v>233</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272</v>
      </c>
      <c r="J65" s="52" t="s">
        <v>63</v>
      </c>
      <c r="K65" s="51">
        <v>45707</v>
      </c>
      <c r="L65" s="52" t="s">
        <v>57</v>
      </c>
      <c r="M65" s="446" t="s">
        <v>556</v>
      </c>
      <c r="N65" s="604">
        <v>67080</v>
      </c>
      <c r="O65" s="52" t="s">
        <v>57</v>
      </c>
      <c r="P65" s="390" t="s">
        <v>233</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272</v>
      </c>
      <c r="J66" s="390" t="s">
        <v>63</v>
      </c>
      <c r="K66" s="51">
        <v>45741</v>
      </c>
      <c r="L66" s="390" t="s">
        <v>57</v>
      </c>
      <c r="M66" s="446">
        <v>79069.5</v>
      </c>
      <c r="N66" s="603">
        <v>73300</v>
      </c>
      <c r="O66" s="390" t="s">
        <v>57</v>
      </c>
      <c r="P66" s="390" t="s">
        <v>233</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272</v>
      </c>
      <c r="J67" s="390" t="s">
        <v>63</v>
      </c>
      <c r="K67" s="51">
        <v>45741</v>
      </c>
      <c r="L67" s="390" t="s">
        <v>57</v>
      </c>
      <c r="M67" s="446">
        <v>16398</v>
      </c>
      <c r="N67" s="588">
        <v>15664</v>
      </c>
      <c r="O67" s="390" t="s">
        <v>57</v>
      </c>
      <c r="P67" s="390" t="s">
        <v>233</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233</v>
      </c>
      <c r="J68" s="835" t="s">
        <v>63</v>
      </c>
      <c r="K68" s="57">
        <v>45708</v>
      </c>
      <c r="L68" s="835" t="s">
        <v>57</v>
      </c>
      <c r="M68" s="446">
        <v>56854</v>
      </c>
      <c r="N68" s="588">
        <v>62254</v>
      </c>
      <c r="O68" s="52" t="s">
        <v>57</v>
      </c>
      <c r="P68" s="900" t="s">
        <v>233</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233</v>
      </c>
      <c r="J69" s="835" t="s">
        <v>63</v>
      </c>
      <c r="K69" s="57">
        <v>45708</v>
      </c>
      <c r="L69" s="844" t="s">
        <v>57</v>
      </c>
      <c r="M69" s="446">
        <v>73639</v>
      </c>
      <c r="N69" s="604">
        <v>73025</v>
      </c>
      <c r="O69" s="394" t="s">
        <v>57</v>
      </c>
      <c r="P69" s="457" t="s">
        <v>233</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233</v>
      </c>
      <c r="J70" s="835" t="s">
        <v>63</v>
      </c>
      <c r="K70" s="57">
        <v>45698</v>
      </c>
      <c r="L70" s="844" t="s">
        <v>57</v>
      </c>
      <c r="M70" s="446">
        <v>54861</v>
      </c>
      <c r="N70" s="588">
        <v>55197</v>
      </c>
      <c r="O70" s="394" t="s">
        <v>57</v>
      </c>
      <c r="P70" s="828" t="s">
        <v>233</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272</v>
      </c>
      <c r="J71" s="835" t="s">
        <v>63</v>
      </c>
      <c r="K71" s="57">
        <v>45735</v>
      </c>
      <c r="L71" s="835" t="s">
        <v>57</v>
      </c>
      <c r="M71" s="685">
        <v>41285</v>
      </c>
      <c r="N71" s="877">
        <v>40484</v>
      </c>
      <c r="O71" s="835" t="s">
        <v>57</v>
      </c>
      <c r="P71" s="857" t="s">
        <v>233</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345</v>
      </c>
      <c r="J72" s="76" t="s">
        <v>63</v>
      </c>
      <c r="K72" s="899">
        <v>45716</v>
      </c>
      <c r="L72" s="76" t="s">
        <v>57</v>
      </c>
      <c r="M72" s="882">
        <v>21944.6</v>
      </c>
      <c r="N72" s="883">
        <v>26564</v>
      </c>
      <c r="O72" s="76" t="s">
        <v>57</v>
      </c>
      <c r="P72" s="107" t="s">
        <v>233</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373</v>
      </c>
      <c r="E73" s="77">
        <v>45695</v>
      </c>
      <c r="F73" s="881" t="s">
        <v>374</v>
      </c>
      <c r="G73" s="897" t="s">
        <v>574</v>
      </c>
      <c r="H73" s="76">
        <v>0</v>
      </c>
      <c r="I73" s="891" t="s">
        <v>345</v>
      </c>
      <c r="J73" s="76" t="s">
        <v>63</v>
      </c>
      <c r="K73" s="77">
        <v>45695</v>
      </c>
      <c r="L73" s="891" t="s">
        <v>57</v>
      </c>
      <c r="M73" s="882">
        <v>20939.75</v>
      </c>
      <c r="N73" s="883">
        <v>13575.75</v>
      </c>
      <c r="O73" s="891" t="s">
        <v>57</v>
      </c>
      <c r="P73" s="107" t="s">
        <v>233</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5">
        <v>45868</v>
      </c>
      <c r="D74" s="831" t="s">
        <v>576</v>
      </c>
      <c r="E74" s="57">
        <v>45719</v>
      </c>
      <c r="F74" s="831" t="s">
        <v>72</v>
      </c>
      <c r="G74" s="1016" t="s">
        <v>577</v>
      </c>
      <c r="H74" s="835">
        <v>60</v>
      </c>
      <c r="I74" s="835" t="s">
        <v>272</v>
      </c>
      <c r="J74" s="835" t="s">
        <v>63</v>
      </c>
      <c r="K74" s="57">
        <v>45716</v>
      </c>
      <c r="L74" s="835" t="s">
        <v>57</v>
      </c>
      <c r="M74" s="685">
        <v>64727</v>
      </c>
      <c r="N74" s="877">
        <v>68203</v>
      </c>
      <c r="O74" s="835" t="s">
        <v>57</v>
      </c>
      <c r="P74" s="857" t="s">
        <v>233</v>
      </c>
      <c r="Q74" s="501">
        <v>45719</v>
      </c>
      <c r="R74" s="913">
        <v>5853</v>
      </c>
      <c r="S74" s="494">
        <v>5975</v>
      </c>
      <c r="T74" s="1017">
        <v>0</v>
      </c>
      <c r="U74" s="996">
        <v>1.02</v>
      </c>
      <c r="V74" s="170">
        <v>45741</v>
      </c>
      <c r="W74" s="356">
        <v>1</v>
      </c>
      <c r="X74" s="356">
        <v>1</v>
      </c>
      <c r="Y74" s="356">
        <v>1</v>
      </c>
      <c r="Z74" s="493">
        <v>45868</v>
      </c>
      <c r="AA74" s="117"/>
    </row>
    <row r="75" spans="1:27" ht="39.75" customHeight="1">
      <c r="A75" s="1018" t="s">
        <v>578</v>
      </c>
      <c r="B75" s="830" t="s">
        <v>50</v>
      </c>
      <c r="C75" s="57">
        <v>45772</v>
      </c>
      <c r="D75" s="57" t="s">
        <v>140</v>
      </c>
      <c r="E75" s="832">
        <v>45685</v>
      </c>
      <c r="F75" s="831" t="s">
        <v>86</v>
      </c>
      <c r="G75" s="874" t="s">
        <v>579</v>
      </c>
      <c r="H75" s="844">
        <v>81</v>
      </c>
      <c r="I75" s="872" t="s">
        <v>272</v>
      </c>
      <c r="J75" s="844" t="s">
        <v>63</v>
      </c>
      <c r="K75" s="832">
        <v>45699</v>
      </c>
      <c r="L75" s="844" t="s">
        <v>57</v>
      </c>
      <c r="M75" s="1019">
        <v>73583.5</v>
      </c>
      <c r="N75" s="877">
        <v>84066</v>
      </c>
      <c r="O75" s="1020" t="s">
        <v>57</v>
      </c>
      <c r="P75" s="857" t="s">
        <v>233</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272</v>
      </c>
      <c r="J76" s="835" t="s">
        <v>63</v>
      </c>
      <c r="K76" s="57">
        <v>45701</v>
      </c>
      <c r="L76" s="844" t="s">
        <v>57</v>
      </c>
      <c r="M76" s="685">
        <v>48609</v>
      </c>
      <c r="N76" s="877">
        <v>48682.5</v>
      </c>
      <c r="O76" s="1020" t="s">
        <v>57</v>
      </c>
      <c r="P76" s="857" t="s">
        <v>233</v>
      </c>
      <c r="Q76" s="170">
        <v>45698</v>
      </c>
      <c r="R76" s="42">
        <v>4035</v>
      </c>
      <c r="S76" s="693">
        <v>4045</v>
      </c>
      <c r="T76" s="878">
        <v>0</v>
      </c>
      <c r="U76" s="1009">
        <v>1</v>
      </c>
      <c r="V76" s="170">
        <v>45709</v>
      </c>
      <c r="W76" s="356">
        <v>1</v>
      </c>
      <c r="X76" s="356">
        <v>1</v>
      </c>
      <c r="Y76" s="356">
        <v>1</v>
      </c>
      <c r="Z76" s="501">
        <v>45894</v>
      </c>
      <c r="AA76" s="117" t="s">
        <v>584</v>
      </c>
    </row>
    <row r="77" spans="1:27" ht="39.75" customHeight="1">
      <c r="A77" s="1018" t="s">
        <v>585</v>
      </c>
      <c r="B77" s="830" t="s">
        <v>50</v>
      </c>
      <c r="C77" s="57">
        <v>45833</v>
      </c>
      <c r="D77" s="832" t="s">
        <v>586</v>
      </c>
      <c r="E77" s="832" t="s">
        <v>52</v>
      </c>
      <c r="F77" s="832" t="s">
        <v>587</v>
      </c>
      <c r="G77" s="874" t="s">
        <v>588</v>
      </c>
      <c r="H77" s="844">
        <v>0</v>
      </c>
      <c r="I77" s="844" t="s">
        <v>272</v>
      </c>
      <c r="J77" s="844" t="s">
        <v>63</v>
      </c>
      <c r="K77" s="1021" t="s">
        <v>233</v>
      </c>
      <c r="L77" s="844" t="s">
        <v>57</v>
      </c>
      <c r="M77" s="1019">
        <v>289634.75</v>
      </c>
      <c r="N77" s="877">
        <v>296306.83</v>
      </c>
      <c r="O77" s="1020" t="s">
        <v>57</v>
      </c>
      <c r="P77" s="857" t="s">
        <v>233</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210</v>
      </c>
      <c r="C84" s="51">
        <v>45711</v>
      </c>
      <c r="D84" s="50" t="s">
        <v>140</v>
      </c>
      <c r="E84" s="51">
        <v>45707</v>
      </c>
      <c r="F84" s="50" t="s">
        <v>594</v>
      </c>
      <c r="G84" s="393" t="s">
        <v>595</v>
      </c>
      <c r="H84" s="52">
        <v>0</v>
      </c>
      <c r="I84" s="394" t="s">
        <v>272</v>
      </c>
      <c r="J84" s="52" t="s">
        <v>63</v>
      </c>
      <c r="K84" s="51">
        <v>45701</v>
      </c>
      <c r="L84" s="52" t="s">
        <v>57</v>
      </c>
      <c r="M84" s="446">
        <v>111163</v>
      </c>
      <c r="N84" s="790"/>
      <c r="O84" s="52" t="s">
        <v>57</v>
      </c>
      <c r="P84" s="621" t="s">
        <v>233</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210</v>
      </c>
      <c r="C85" s="389">
        <v>45991</v>
      </c>
      <c r="D85" s="50" t="s">
        <v>597</v>
      </c>
      <c r="E85" s="51">
        <v>45735</v>
      </c>
      <c r="F85" s="50" t="s">
        <v>214</v>
      </c>
      <c r="G85" s="393" t="s">
        <v>598</v>
      </c>
      <c r="H85" s="52">
        <v>0</v>
      </c>
      <c r="I85" s="52" t="s">
        <v>272</v>
      </c>
      <c r="J85" s="52" t="s">
        <v>63</v>
      </c>
      <c r="K85" s="653">
        <v>45718</v>
      </c>
      <c r="L85" s="52" t="s">
        <v>57</v>
      </c>
      <c r="M85" s="446">
        <v>200394.1</v>
      </c>
      <c r="N85" s="98"/>
      <c r="O85" s="52" t="s">
        <v>57</v>
      </c>
      <c r="P85" s="622" t="s">
        <v>233</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141</v>
      </c>
      <c r="G86" s="682"/>
      <c r="H86" s="390">
        <v>50</v>
      </c>
      <c r="I86" s="391" t="s">
        <v>272</v>
      </c>
      <c r="J86" s="390" t="s">
        <v>56</v>
      </c>
      <c r="K86" s="389">
        <v>45874</v>
      </c>
      <c r="L86" s="390" t="s">
        <v>57</v>
      </c>
      <c r="M86" s="449">
        <v>11894.25</v>
      </c>
      <c r="N86" s="98"/>
      <c r="O86" s="390" t="s">
        <v>57</v>
      </c>
      <c r="P86" s="622" t="s">
        <v>233</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4"/>
    </row>
    <row r="87" spans="1:27" ht="39.75" customHeight="1">
      <c r="A87" s="387" t="s">
        <v>600</v>
      </c>
      <c r="B87" s="388" t="s">
        <v>122</v>
      </c>
      <c r="C87" s="389">
        <v>45868</v>
      </c>
      <c r="D87" s="624" t="s">
        <v>140</v>
      </c>
      <c r="E87" s="389">
        <v>45813</v>
      </c>
      <c r="F87" s="624" t="s">
        <v>141</v>
      </c>
      <c r="G87" s="608" t="s">
        <v>601</v>
      </c>
      <c r="H87" s="390">
        <v>0</v>
      </c>
      <c r="I87" s="391" t="s">
        <v>272</v>
      </c>
      <c r="J87" s="390" t="s">
        <v>63</v>
      </c>
      <c r="K87" s="389">
        <v>45793</v>
      </c>
      <c r="L87" s="390" t="s">
        <v>57</v>
      </c>
      <c r="M87" s="449">
        <v>104070.8</v>
      </c>
      <c r="N87" s="790"/>
      <c r="O87" s="390" t="s">
        <v>57</v>
      </c>
      <c r="P87" s="622" t="s">
        <v>233</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141</v>
      </c>
      <c r="G88" s="393" t="s">
        <v>604</v>
      </c>
      <c r="H88" s="52">
        <v>0</v>
      </c>
      <c r="I88" s="394" t="s">
        <v>272</v>
      </c>
      <c r="J88" s="52" t="s">
        <v>63</v>
      </c>
      <c r="K88" s="389">
        <v>45826</v>
      </c>
      <c r="L88" s="390" t="s">
        <v>57</v>
      </c>
      <c r="M88" s="449">
        <v>144886</v>
      </c>
      <c r="N88" s="98"/>
      <c r="O88" s="390" t="s">
        <v>57</v>
      </c>
      <c r="P88" s="622" t="s">
        <v>233</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141</v>
      </c>
      <c r="G89" s="393"/>
      <c r="H89" s="52">
        <v>69</v>
      </c>
      <c r="I89" s="394" t="s">
        <v>272</v>
      </c>
      <c r="J89" s="52" t="s">
        <v>63</v>
      </c>
      <c r="K89" s="389">
        <v>45884</v>
      </c>
      <c r="L89" s="390" t="s">
        <v>57</v>
      </c>
      <c r="M89" s="449">
        <v>67441</v>
      </c>
      <c r="N89" s="98"/>
      <c r="O89" s="390" t="s">
        <v>57</v>
      </c>
      <c r="P89" s="795" t="s">
        <v>233</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141</v>
      </c>
      <c r="G90" s="388" t="s">
        <v>609</v>
      </c>
      <c r="H90" s="390">
        <v>58</v>
      </c>
      <c r="I90" s="390" t="s">
        <v>272</v>
      </c>
      <c r="J90" s="390" t="s">
        <v>63</v>
      </c>
      <c r="K90" s="389">
        <v>45797</v>
      </c>
      <c r="L90" s="390" t="s">
        <v>57</v>
      </c>
      <c r="M90" s="449">
        <v>43097.65</v>
      </c>
      <c r="N90" s="790"/>
      <c r="O90" s="390" t="s">
        <v>57</v>
      </c>
      <c r="P90" s="795" t="s">
        <v>233</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272</v>
      </c>
      <c r="J91" s="390" t="s">
        <v>63</v>
      </c>
      <c r="K91" s="389">
        <v>45840</v>
      </c>
      <c r="L91" s="390" t="s">
        <v>57</v>
      </c>
      <c r="M91" s="449">
        <v>10430.549999999999</v>
      </c>
      <c r="N91" s="790"/>
      <c r="O91" s="390" t="s">
        <v>57</v>
      </c>
      <c r="P91" s="795" t="s">
        <v>233</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613</v>
      </c>
      <c r="B92" s="388" t="s">
        <v>122</v>
      </c>
      <c r="C92" s="51">
        <v>45868</v>
      </c>
      <c r="D92" s="624" t="s">
        <v>140</v>
      </c>
      <c r="E92" s="624">
        <v>45840</v>
      </c>
      <c r="F92" s="389" t="s">
        <v>123</v>
      </c>
      <c r="G92" s="388" t="s">
        <v>359</v>
      </c>
      <c r="H92" s="390">
        <v>81</v>
      </c>
      <c r="I92" s="390" t="s">
        <v>272</v>
      </c>
      <c r="J92" s="390" t="s">
        <v>63</v>
      </c>
      <c r="K92" s="389">
        <v>45847</v>
      </c>
      <c r="L92" s="390" t="s">
        <v>57</v>
      </c>
      <c r="M92" s="449">
        <v>71310.899999999994</v>
      </c>
      <c r="N92" s="790"/>
      <c r="O92" s="390" t="s">
        <v>57</v>
      </c>
      <c r="P92" s="795" t="s">
        <v>233</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272</v>
      </c>
      <c r="J93" s="390" t="s">
        <v>63</v>
      </c>
      <c r="K93" s="389">
        <v>45840</v>
      </c>
      <c r="L93" s="390" t="s">
        <v>57</v>
      </c>
      <c r="M93" s="449">
        <v>53605.2</v>
      </c>
      <c r="N93" s="790"/>
      <c r="O93" s="390" t="s">
        <v>57</v>
      </c>
      <c r="P93" s="622" t="s">
        <v>233</v>
      </c>
      <c r="Q93" s="687">
        <v>45840</v>
      </c>
      <c r="R93" s="1040">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141</v>
      </c>
      <c r="G94" s="388" t="s">
        <v>619</v>
      </c>
      <c r="H94" s="390">
        <v>66</v>
      </c>
      <c r="I94" s="390" t="s">
        <v>272</v>
      </c>
      <c r="J94" s="390" t="s">
        <v>63</v>
      </c>
      <c r="K94" s="389">
        <v>45833</v>
      </c>
      <c r="L94" s="390" t="s">
        <v>57</v>
      </c>
      <c r="M94" s="449">
        <v>32940.449999999997</v>
      </c>
      <c r="N94" s="790"/>
      <c r="O94" s="390" t="s">
        <v>57</v>
      </c>
      <c r="P94" s="631" t="s">
        <v>233</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272</v>
      </c>
      <c r="J95" s="390" t="s">
        <v>63</v>
      </c>
      <c r="K95" s="389">
        <v>45840</v>
      </c>
      <c r="L95" s="390" t="s">
        <v>57</v>
      </c>
      <c r="M95" s="449">
        <v>23404.75</v>
      </c>
      <c r="N95" s="790"/>
      <c r="O95" s="390" t="s">
        <v>57</v>
      </c>
      <c r="P95" s="796" t="s">
        <v>233</v>
      </c>
      <c r="Q95" s="126">
        <v>45840</v>
      </c>
      <c r="R95" s="108">
        <v>1667</v>
      </c>
      <c r="S95" s="1032">
        <v>1661</v>
      </c>
      <c r="T95" s="30">
        <v>0</v>
      </c>
      <c r="U95" s="996">
        <f>IFERROR(Table5[[#This Row],[Actual Redline Completed Footage UG]]/Table5[[#This Row],[Footage UG]], 0)</f>
        <v>0.99640071985602885</v>
      </c>
      <c r="V95" s="200">
        <v>45853</v>
      </c>
      <c r="W95" s="34">
        <v>1</v>
      </c>
      <c r="X95" s="34">
        <v>1</v>
      </c>
      <c r="Y95" s="34">
        <v>1</v>
      </c>
      <c r="Z95" s="54">
        <v>45916</v>
      </c>
      <c r="AA95" s="1043" t="s">
        <v>623</v>
      </c>
    </row>
    <row r="96" spans="1:27" ht="39.75" customHeight="1">
      <c r="A96" s="387" t="s">
        <v>624</v>
      </c>
      <c r="B96" s="388" t="s">
        <v>122</v>
      </c>
      <c r="C96" s="51">
        <v>45899</v>
      </c>
      <c r="D96" s="389" t="s">
        <v>140</v>
      </c>
      <c r="E96" s="389">
        <v>45887</v>
      </c>
      <c r="F96" s="624" t="s">
        <v>141</v>
      </c>
      <c r="G96" s="682" t="s">
        <v>625</v>
      </c>
      <c r="H96" s="390">
        <v>73</v>
      </c>
      <c r="I96" s="391" t="s">
        <v>272</v>
      </c>
      <c r="J96" s="390" t="s">
        <v>63</v>
      </c>
      <c r="K96" s="389">
        <v>45887</v>
      </c>
      <c r="L96" s="390" t="s">
        <v>57</v>
      </c>
      <c r="M96" s="449">
        <v>37930</v>
      </c>
      <c r="N96" s="98"/>
      <c r="O96" s="390" t="s">
        <v>57</v>
      </c>
      <c r="P96" s="795" t="s">
        <v>233</v>
      </c>
      <c r="Q96" s="126">
        <v>45887</v>
      </c>
      <c r="R96" s="108">
        <v>2649</v>
      </c>
      <c r="S96" s="1032">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272</v>
      </c>
      <c r="J97" s="390" t="s">
        <v>63</v>
      </c>
      <c r="K97" s="389">
        <v>45848</v>
      </c>
      <c r="L97" s="390" t="s">
        <v>57</v>
      </c>
      <c r="M97" s="449">
        <v>1206</v>
      </c>
      <c r="N97" s="790"/>
      <c r="O97" s="390" t="s">
        <v>57</v>
      </c>
      <c r="P97" s="622" t="s">
        <v>233</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272</v>
      </c>
      <c r="J98" s="390" t="s">
        <v>63</v>
      </c>
      <c r="K98" s="397">
        <v>45821</v>
      </c>
      <c r="L98" s="391" t="s">
        <v>57</v>
      </c>
      <c r="M98" s="449">
        <v>23436.55</v>
      </c>
      <c r="N98" s="790"/>
      <c r="O98" s="391" t="s">
        <v>57</v>
      </c>
      <c r="P98" s="622" t="s">
        <v>233</v>
      </c>
      <c r="Q98" s="360">
        <v>45817</v>
      </c>
      <c r="R98" s="1030">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272</v>
      </c>
      <c r="J99" s="390" t="s">
        <v>63</v>
      </c>
      <c r="K99" s="389" t="s">
        <v>52</v>
      </c>
      <c r="L99" s="390" t="s">
        <v>57</v>
      </c>
      <c r="M99" s="449">
        <v>18903.7</v>
      </c>
      <c r="N99" s="98"/>
      <c r="O99" s="390" t="s">
        <v>57</v>
      </c>
      <c r="P99" s="621" t="s">
        <v>233</v>
      </c>
      <c r="Q99" s="360">
        <v>45882</v>
      </c>
      <c r="R99" s="1030">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272</v>
      </c>
      <c r="J100" s="390" t="s">
        <v>63</v>
      </c>
      <c r="K100" s="389" t="s">
        <v>637</v>
      </c>
      <c r="L100" s="390" t="s">
        <v>57</v>
      </c>
      <c r="M100" s="449">
        <v>21888.65</v>
      </c>
      <c r="N100" s="98"/>
      <c r="O100" s="390" t="s">
        <v>57</v>
      </c>
      <c r="P100" s="795" t="s">
        <v>233</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272</v>
      </c>
      <c r="J101" s="390" t="s">
        <v>63</v>
      </c>
      <c r="K101" s="389">
        <v>45876</v>
      </c>
      <c r="L101" s="390" t="s">
        <v>57</v>
      </c>
      <c r="M101" s="449">
        <v>1462.85</v>
      </c>
      <c r="N101" s="98"/>
      <c r="O101" s="390" t="s">
        <v>57</v>
      </c>
      <c r="P101" s="795" t="s">
        <v>233</v>
      </c>
      <c r="Q101" s="126">
        <v>45876</v>
      </c>
      <c r="R101" s="1039">
        <v>116</v>
      </c>
      <c r="S101" s="1031">
        <v>130</v>
      </c>
      <c r="T101" s="30">
        <v>0</v>
      </c>
      <c r="U101" s="996">
        <f>IFERROR(Table5[[#This Row],[Actual Redline Completed Footage UG]]/Table5[[#This Row],[Footage UG]], 0)</f>
        <v>1.1206896551724137</v>
      </c>
      <c r="V101" s="998">
        <v>45896</v>
      </c>
      <c r="W101" s="1013">
        <v>1</v>
      </c>
      <c r="X101" s="1013">
        <v>1</v>
      </c>
      <c r="Y101" s="1013">
        <v>1</v>
      </c>
      <c r="Z101" s="126">
        <v>45926</v>
      </c>
      <c r="AA101" s="1037" t="s">
        <v>640</v>
      </c>
    </row>
    <row r="102" spans="1:27" ht="39.75" customHeight="1">
      <c r="A102" s="387" t="s">
        <v>641</v>
      </c>
      <c r="B102" s="472" t="s">
        <v>122</v>
      </c>
      <c r="C102" s="51">
        <v>45899</v>
      </c>
      <c r="D102" s="50" t="s">
        <v>521</v>
      </c>
      <c r="E102" s="389">
        <v>45876</v>
      </c>
      <c r="F102" s="395" t="s">
        <v>141</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141</v>
      </c>
      <c r="G103" s="682" t="s">
        <v>645</v>
      </c>
      <c r="H103" s="390">
        <v>0</v>
      </c>
      <c r="I103" s="390" t="s">
        <v>272</v>
      </c>
      <c r="J103" s="390" t="s">
        <v>63</v>
      </c>
      <c r="K103" s="389">
        <v>45870</v>
      </c>
      <c r="L103" s="390" t="s">
        <v>57</v>
      </c>
      <c r="M103" s="449">
        <v>49307.5</v>
      </c>
      <c r="N103" s="98"/>
      <c r="O103" s="390" t="s">
        <v>57</v>
      </c>
      <c r="P103" s="622" t="s">
        <v>233</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5" t="s">
        <v>646</v>
      </c>
    </row>
    <row r="104" spans="1:27" ht="39.75" customHeight="1">
      <c r="A104" s="387" t="s">
        <v>647</v>
      </c>
      <c r="B104" s="388" t="s">
        <v>122</v>
      </c>
      <c r="C104" s="51">
        <v>45899</v>
      </c>
      <c r="D104" s="389" t="s">
        <v>140</v>
      </c>
      <c r="E104" s="389">
        <v>45870</v>
      </c>
      <c r="F104" s="624" t="s">
        <v>141</v>
      </c>
      <c r="G104" s="682" t="s">
        <v>648</v>
      </c>
      <c r="H104" s="390">
        <v>0</v>
      </c>
      <c r="I104" s="390" t="s">
        <v>272</v>
      </c>
      <c r="J104" s="390" t="s">
        <v>63</v>
      </c>
      <c r="K104" s="389">
        <v>45870</v>
      </c>
      <c r="L104" s="390" t="s">
        <v>57</v>
      </c>
      <c r="M104" s="449">
        <v>12886.4</v>
      </c>
      <c r="N104" s="98"/>
      <c r="O104" s="390" t="s">
        <v>57</v>
      </c>
      <c r="P104" s="622" t="s">
        <v>233</v>
      </c>
      <c r="Q104" s="126">
        <v>45870</v>
      </c>
      <c r="R104" s="109">
        <v>884</v>
      </c>
      <c r="S104" s="1033">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141</v>
      </c>
      <c r="G105" s="682"/>
      <c r="H105" s="390">
        <v>0</v>
      </c>
      <c r="I105" s="391" t="s">
        <v>272</v>
      </c>
      <c r="J105" s="390" t="s">
        <v>63</v>
      </c>
      <c r="K105" s="389">
        <v>45882</v>
      </c>
      <c r="L105" s="390" t="s">
        <v>57</v>
      </c>
      <c r="M105" s="449">
        <v>13056.5</v>
      </c>
      <c r="N105" s="98"/>
      <c r="O105" s="390" t="s">
        <v>57</v>
      </c>
      <c r="P105" s="795" t="s">
        <v>233</v>
      </c>
      <c r="Q105" s="360">
        <v>45882</v>
      </c>
      <c r="R105" s="841">
        <v>1100</v>
      </c>
      <c r="S105" s="1031">
        <v>1110</v>
      </c>
      <c r="T105" s="30">
        <v>0</v>
      </c>
      <c r="U105" s="996">
        <f>IFERROR(Table5[[#This Row],[Actual Redline Completed Footage UG]]/Table5[[#This Row],[Footage UG]], 0)</f>
        <v>1.009090909090909</v>
      </c>
      <c r="V105" s="998">
        <v>45887</v>
      </c>
      <c r="W105" s="640">
        <v>1</v>
      </c>
      <c r="X105" s="640">
        <v>1</v>
      </c>
      <c r="Y105" s="640">
        <v>1</v>
      </c>
      <c r="Z105" s="126">
        <v>45926</v>
      </c>
      <c r="AA105" s="1036" t="s">
        <v>651</v>
      </c>
    </row>
    <row r="106" spans="1:27" ht="39.75" customHeight="1">
      <c r="A106" s="387" t="s">
        <v>652</v>
      </c>
      <c r="B106" s="388" t="s">
        <v>122</v>
      </c>
      <c r="C106" s="51">
        <v>45930</v>
      </c>
      <c r="D106" s="50" t="s">
        <v>77</v>
      </c>
      <c r="E106" s="389">
        <v>45868</v>
      </c>
      <c r="F106" s="388" t="s">
        <v>123</v>
      </c>
      <c r="G106" s="682" t="s">
        <v>653</v>
      </c>
      <c r="H106" s="390">
        <v>0</v>
      </c>
      <c r="I106" s="390" t="s">
        <v>272</v>
      </c>
      <c r="J106" s="390" t="s">
        <v>63</v>
      </c>
      <c r="K106" s="389">
        <v>45868</v>
      </c>
      <c r="L106" s="390" t="s">
        <v>57</v>
      </c>
      <c r="M106" s="449">
        <v>14179.65</v>
      </c>
      <c r="N106" s="98"/>
      <c r="O106" s="390" t="s">
        <v>57</v>
      </c>
      <c r="P106" s="795" t="s">
        <v>233</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272</v>
      </c>
      <c r="J107" s="390" t="s">
        <v>63</v>
      </c>
      <c r="K107" s="389">
        <v>45853</v>
      </c>
      <c r="L107" s="390" t="s">
        <v>57</v>
      </c>
      <c r="M107" s="449">
        <v>68216.5</v>
      </c>
      <c r="N107" s="790"/>
      <c r="O107" s="390" t="s">
        <v>57</v>
      </c>
      <c r="P107" s="795" t="s">
        <v>233</v>
      </c>
      <c r="Q107" s="126">
        <v>45853</v>
      </c>
      <c r="R107" s="789">
        <v>581</v>
      </c>
      <c r="S107" s="1041">
        <v>581</v>
      </c>
      <c r="T107" s="30">
        <v>0</v>
      </c>
      <c r="U107" s="996">
        <f>IFERROR(Table5[[#This Row],[Actual Redline Completed Footage UG]]/Table5[[#This Row],[Footage UG]], 0)</f>
        <v>1</v>
      </c>
      <c r="V107" s="998">
        <v>45868</v>
      </c>
      <c r="W107" s="640">
        <v>1</v>
      </c>
      <c r="X107" s="640">
        <v>1</v>
      </c>
      <c r="Y107" s="640">
        <v>1</v>
      </c>
      <c r="Z107" s="54">
        <v>45916</v>
      </c>
      <c r="AA107" s="1042" t="s">
        <v>657</v>
      </c>
    </row>
    <row r="108" spans="1:27" ht="39.75" customHeight="1">
      <c r="A108" s="387" t="s">
        <v>658</v>
      </c>
      <c r="B108" s="388" t="s">
        <v>122</v>
      </c>
      <c r="C108" s="51">
        <v>45868</v>
      </c>
      <c r="D108" s="389" t="s">
        <v>77</v>
      </c>
      <c r="E108" s="624">
        <v>45839</v>
      </c>
      <c r="F108" s="389" t="s">
        <v>123</v>
      </c>
      <c r="G108" s="393" t="s">
        <v>659</v>
      </c>
      <c r="H108" s="52">
        <v>0</v>
      </c>
      <c r="I108" s="52" t="s">
        <v>272</v>
      </c>
      <c r="J108" s="52" t="s">
        <v>63</v>
      </c>
      <c r="K108" s="653">
        <v>45838</v>
      </c>
      <c r="L108" s="52" t="s">
        <v>57</v>
      </c>
      <c r="M108" s="446">
        <v>72566</v>
      </c>
      <c r="N108" s="790"/>
      <c r="O108" s="52" t="s">
        <v>57</v>
      </c>
      <c r="P108" s="795" t="s">
        <v>233</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6" t="s">
        <v>660</v>
      </c>
    </row>
    <row r="109" spans="1:27" ht="39.75" customHeight="1">
      <c r="A109" s="387" t="s">
        <v>661</v>
      </c>
      <c r="B109" s="50" t="s">
        <v>122</v>
      </c>
      <c r="C109" s="51">
        <v>45930</v>
      </c>
      <c r="D109" s="395" t="s">
        <v>77</v>
      </c>
      <c r="E109" s="51">
        <v>45902</v>
      </c>
      <c r="F109" s="50" t="s">
        <v>123</v>
      </c>
      <c r="G109" s="393"/>
      <c r="H109" s="52">
        <v>0</v>
      </c>
      <c r="I109" s="52" t="s">
        <v>272</v>
      </c>
      <c r="J109" s="52" t="s">
        <v>63</v>
      </c>
      <c r="K109" s="389">
        <v>45902</v>
      </c>
      <c r="L109" s="390" t="s">
        <v>57</v>
      </c>
      <c r="M109" s="449">
        <v>3067.9</v>
      </c>
      <c r="N109" s="98"/>
      <c r="O109" s="390" t="s">
        <v>57</v>
      </c>
      <c r="P109" s="795" t="s">
        <v>233</v>
      </c>
      <c r="Q109" s="126">
        <v>45902</v>
      </c>
      <c r="R109" s="109">
        <v>662</v>
      </c>
      <c r="S109" s="1031">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141</v>
      </c>
      <c r="G110" s="499"/>
      <c r="H110" s="500">
        <v>208</v>
      </c>
      <c r="I110" s="507" t="s">
        <v>272</v>
      </c>
      <c r="J110" s="500" t="s">
        <v>56</v>
      </c>
      <c r="K110" s="389">
        <v>45876</v>
      </c>
      <c r="L110" s="390" t="s">
        <v>57</v>
      </c>
      <c r="M110" s="449">
        <v>124980</v>
      </c>
      <c r="N110" s="98"/>
      <c r="O110" s="390" t="s">
        <v>57</v>
      </c>
      <c r="P110" s="622" t="s">
        <v>233</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272</v>
      </c>
      <c r="J111" s="529" t="s">
        <v>63</v>
      </c>
      <c r="K111" s="530">
        <v>45817</v>
      </c>
      <c r="L111" s="529" t="s">
        <v>57</v>
      </c>
      <c r="M111" s="1027">
        <v>75953</v>
      </c>
      <c r="N111" s="449"/>
      <c r="O111" s="529" t="s">
        <v>57</v>
      </c>
      <c r="P111" s="822" t="s">
        <v>233</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373</v>
      </c>
      <c r="E112" s="498">
        <v>45716</v>
      </c>
      <c r="F112" s="497" t="s">
        <v>374</v>
      </c>
      <c r="G112" s="1025" t="s">
        <v>668</v>
      </c>
      <c r="H112" s="500">
        <v>56</v>
      </c>
      <c r="I112" s="500" t="s">
        <v>272</v>
      </c>
      <c r="J112" s="500" t="s">
        <v>63</v>
      </c>
      <c r="K112" s="489">
        <v>45716</v>
      </c>
      <c r="L112" s="500" t="s">
        <v>57</v>
      </c>
      <c r="M112" s="837">
        <v>45321.5</v>
      </c>
      <c r="N112" s="98"/>
      <c r="O112" s="500" t="s">
        <v>57</v>
      </c>
      <c r="P112" s="805" t="s">
        <v>233</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373</v>
      </c>
      <c r="E113" s="523">
        <v>45807</v>
      </c>
      <c r="F113" s="515" t="s">
        <v>374</v>
      </c>
      <c r="G113" s="515" t="s">
        <v>670</v>
      </c>
      <c r="H113" s="529">
        <v>87</v>
      </c>
      <c r="I113" s="529" t="s">
        <v>272</v>
      </c>
      <c r="J113" s="529" t="s">
        <v>63</v>
      </c>
      <c r="K113" s="530">
        <v>45757</v>
      </c>
      <c r="L113" s="529" t="s">
        <v>57</v>
      </c>
      <c r="M113" s="1027">
        <v>78331</v>
      </c>
      <c r="N113" s="98"/>
      <c r="O113" s="529" t="s">
        <v>57</v>
      </c>
      <c r="P113" s="822" t="s">
        <v>233</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3" t="s">
        <v>381</v>
      </c>
      <c r="E114" s="634">
        <v>45743</v>
      </c>
      <c r="F114" s="1023" t="s">
        <v>374</v>
      </c>
      <c r="G114" s="1024" t="s">
        <v>672</v>
      </c>
      <c r="H114" s="638">
        <v>63</v>
      </c>
      <c r="I114" s="867" t="s">
        <v>272</v>
      </c>
      <c r="J114" s="1026" t="s">
        <v>63</v>
      </c>
      <c r="K114" s="634">
        <v>45741</v>
      </c>
      <c r="L114" s="1026" t="s">
        <v>57</v>
      </c>
      <c r="M114" s="838">
        <v>41813</v>
      </c>
      <c r="N114" s="98"/>
      <c r="O114" s="1026" t="s">
        <v>57</v>
      </c>
      <c r="P114" s="823" t="s">
        <v>233</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29" t="s">
        <v>673</v>
      </c>
    </row>
    <row r="115" spans="1:30" ht="39.75" customHeight="1">
      <c r="A115" s="824" t="s">
        <v>674</v>
      </c>
      <c r="B115" s="830" t="s">
        <v>50</v>
      </c>
      <c r="C115" s="57">
        <v>45772</v>
      </c>
      <c r="D115" s="832" t="s">
        <v>71</v>
      </c>
      <c r="E115" s="57">
        <v>45708</v>
      </c>
      <c r="F115" s="832" t="s">
        <v>72</v>
      </c>
      <c r="G115" s="842" t="s">
        <v>675</v>
      </c>
      <c r="H115" s="835">
        <v>82</v>
      </c>
      <c r="I115" s="844" t="s">
        <v>272</v>
      </c>
      <c r="J115" s="835" t="s">
        <v>63</v>
      </c>
      <c r="K115" s="51">
        <v>45698</v>
      </c>
      <c r="L115" s="394" t="s">
        <v>57</v>
      </c>
      <c r="M115" s="446">
        <v>71979</v>
      </c>
      <c r="N115" s="839"/>
      <c r="O115" s="394" t="s">
        <v>57</v>
      </c>
      <c r="P115" s="795" t="s">
        <v>233</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373</v>
      </c>
      <c r="E116" s="541">
        <v>45686</v>
      </c>
      <c r="F116" s="528" t="s">
        <v>374</v>
      </c>
      <c r="G116" s="542" t="s">
        <v>677</v>
      </c>
      <c r="H116" s="118">
        <v>85</v>
      </c>
      <c r="I116" s="534" t="s">
        <v>272</v>
      </c>
      <c r="J116" s="118" t="s">
        <v>63</v>
      </c>
      <c r="K116" s="523">
        <v>45698</v>
      </c>
      <c r="L116" s="531" t="s">
        <v>57</v>
      </c>
      <c r="M116" s="836">
        <v>67892.5</v>
      </c>
      <c r="N116" s="98"/>
      <c r="O116" s="531" t="s">
        <v>57</v>
      </c>
      <c r="P116" s="848" t="s">
        <v>233</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272</v>
      </c>
      <c r="J117" s="529" t="s">
        <v>63</v>
      </c>
      <c r="K117" s="523">
        <v>45741</v>
      </c>
      <c r="L117" s="529" t="s">
        <v>57</v>
      </c>
      <c r="M117" s="836">
        <v>75396.5</v>
      </c>
      <c r="N117" s="839"/>
      <c r="O117" s="529" t="s">
        <v>57</v>
      </c>
      <c r="P117" s="822" t="s">
        <v>233</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5">
        <v>45862</v>
      </c>
      <c r="D118" s="57" t="s">
        <v>582</v>
      </c>
      <c r="E118" s="57">
        <v>45694</v>
      </c>
      <c r="F118" s="831" t="s">
        <v>78</v>
      </c>
      <c r="G118" s="842" t="s">
        <v>682</v>
      </c>
      <c r="H118" s="835">
        <v>90</v>
      </c>
      <c r="I118" s="872" t="s">
        <v>272</v>
      </c>
      <c r="J118" s="835" t="s">
        <v>63</v>
      </c>
      <c r="K118" s="51">
        <v>45698</v>
      </c>
      <c r="L118" s="394" t="s">
        <v>57</v>
      </c>
      <c r="M118" s="446">
        <v>68216.5</v>
      </c>
      <c r="N118" s="849"/>
      <c r="O118" s="394" t="s">
        <v>57</v>
      </c>
      <c r="P118" s="622" t="s">
        <v>233</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233</v>
      </c>
      <c r="J119" s="835" t="s">
        <v>63</v>
      </c>
      <c r="K119" s="523">
        <v>45699</v>
      </c>
      <c r="L119" s="531" t="s">
        <v>57</v>
      </c>
      <c r="M119" s="836">
        <v>72566</v>
      </c>
      <c r="N119" s="849"/>
      <c r="O119" s="531" t="s">
        <v>57</v>
      </c>
      <c r="P119" s="848" t="s">
        <v>233</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8" t="s">
        <v>686</v>
      </c>
    </row>
    <row r="120" spans="1:30" ht="39.75" customHeight="1">
      <c r="A120" s="824" t="s">
        <v>687</v>
      </c>
      <c r="B120" s="830" t="s">
        <v>50</v>
      </c>
      <c r="C120" s="57">
        <v>45742</v>
      </c>
      <c r="D120" s="831" t="s">
        <v>71</v>
      </c>
      <c r="E120" s="57">
        <v>45708</v>
      </c>
      <c r="F120" s="832" t="s">
        <v>72</v>
      </c>
      <c r="G120" s="834" t="s">
        <v>688</v>
      </c>
      <c r="H120" s="835">
        <v>0</v>
      </c>
      <c r="I120" s="857" t="s">
        <v>233</v>
      </c>
      <c r="J120" s="835" t="s">
        <v>63</v>
      </c>
      <c r="K120" s="498">
        <v>45712</v>
      </c>
      <c r="L120" s="500" t="s">
        <v>57</v>
      </c>
      <c r="M120" s="837">
        <v>14262</v>
      </c>
      <c r="N120" s="839"/>
      <c r="O120" s="500" t="s">
        <v>57</v>
      </c>
      <c r="P120" s="805" t="s">
        <v>233</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345</v>
      </c>
      <c r="J121" s="500" t="s">
        <v>63</v>
      </c>
      <c r="K121" s="523">
        <v>45686</v>
      </c>
      <c r="L121" s="1038" t="s">
        <v>57</v>
      </c>
      <c r="M121" s="837">
        <v>22755.7</v>
      </c>
      <c r="N121" s="98"/>
      <c r="O121" s="925" t="s">
        <v>57</v>
      </c>
      <c r="P121" s="805" t="s">
        <v>233</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272</v>
      </c>
      <c r="J122" s="52" t="s">
        <v>63</v>
      </c>
      <c r="K122" s="51" t="s">
        <v>52</v>
      </c>
      <c r="L122" s="394" t="s">
        <v>57</v>
      </c>
      <c r="M122" s="446">
        <v>1594</v>
      </c>
      <c r="N122" s="790"/>
      <c r="O122" s="394" t="s">
        <v>57</v>
      </c>
      <c r="P122" s="622" t="s">
        <v>233</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272</v>
      </c>
      <c r="J123" s="835" t="s">
        <v>63</v>
      </c>
      <c r="K123" s="498">
        <v>45714</v>
      </c>
      <c r="L123" s="500" t="s">
        <v>57</v>
      </c>
      <c r="M123" s="837">
        <v>93462.85</v>
      </c>
      <c r="N123" s="839"/>
      <c r="O123" s="500" t="s">
        <v>57</v>
      </c>
      <c r="P123" s="805" t="s">
        <v>233</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141</v>
      </c>
      <c r="G124" s="834" t="s">
        <v>698</v>
      </c>
      <c r="H124" s="835">
        <v>70</v>
      </c>
      <c r="I124" s="844" t="s">
        <v>272</v>
      </c>
      <c r="J124" s="835" t="s">
        <v>63</v>
      </c>
      <c r="K124" s="489">
        <v>45887</v>
      </c>
      <c r="L124" s="491" t="s">
        <v>57</v>
      </c>
      <c r="M124" s="1044">
        <v>69889</v>
      </c>
      <c r="N124" s="849"/>
      <c r="O124" s="491" t="s">
        <v>57</v>
      </c>
      <c r="P124" s="805" t="s">
        <v>233</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2" t="s">
        <v>701</v>
      </c>
      <c r="B129" s="929" t="s">
        <v>210</v>
      </c>
      <c r="C129" s="498">
        <v>45807</v>
      </c>
      <c r="D129" s="487" t="s">
        <v>51</v>
      </c>
      <c r="E129" s="497" t="s">
        <v>52</v>
      </c>
      <c r="F129" s="487" t="s">
        <v>343</v>
      </c>
      <c r="G129" s="735" t="s">
        <v>279</v>
      </c>
      <c r="H129" s="491">
        <v>60</v>
      </c>
      <c r="I129" s="925" t="s">
        <v>272</v>
      </c>
      <c r="J129" s="500" t="s">
        <v>56</v>
      </c>
      <c r="K129" s="945"/>
      <c r="L129" s="489">
        <v>45716</v>
      </c>
      <c r="M129" s="500" t="s">
        <v>57</v>
      </c>
      <c r="N129" s="573">
        <v>2075.6999999999998</v>
      </c>
      <c r="O129" s="500" t="s">
        <v>57</v>
      </c>
      <c r="P129" s="1061" t="s">
        <v>233</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2" t="s">
        <v>702</v>
      </c>
      <c r="B130" s="929" t="s">
        <v>210</v>
      </c>
      <c r="C130" s="498">
        <v>45807</v>
      </c>
      <c r="D130" s="497" t="s">
        <v>51</v>
      </c>
      <c r="E130" s="497" t="s">
        <v>52</v>
      </c>
      <c r="F130" s="497" t="s">
        <v>343</v>
      </c>
      <c r="G130" s="920" t="s">
        <v>703</v>
      </c>
      <c r="H130" s="500">
        <v>79</v>
      </c>
      <c r="I130" s="925" t="s">
        <v>272</v>
      </c>
      <c r="J130" s="500" t="s">
        <v>56</v>
      </c>
      <c r="K130" s="513"/>
      <c r="L130" s="489">
        <v>45716</v>
      </c>
      <c r="M130" s="500" t="s">
        <v>57</v>
      </c>
      <c r="N130" s="574">
        <v>2947.5</v>
      </c>
      <c r="O130" s="500" t="s">
        <v>57</v>
      </c>
      <c r="P130" s="1062" t="s">
        <v>233</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2" t="s">
        <v>704</v>
      </c>
      <c r="B131" s="929" t="s">
        <v>210</v>
      </c>
      <c r="C131" s="498">
        <v>45807</v>
      </c>
      <c r="D131" s="497" t="s">
        <v>51</v>
      </c>
      <c r="E131" s="497" t="s">
        <v>52</v>
      </c>
      <c r="F131" s="497" t="s">
        <v>343</v>
      </c>
      <c r="G131" s="920" t="s">
        <v>705</v>
      </c>
      <c r="H131" s="500">
        <v>83</v>
      </c>
      <c r="I131" s="925" t="s">
        <v>272</v>
      </c>
      <c r="J131" s="500" t="s">
        <v>56</v>
      </c>
      <c r="K131" s="513"/>
      <c r="L131" s="489">
        <v>45716</v>
      </c>
      <c r="M131" s="500" t="s">
        <v>57</v>
      </c>
      <c r="N131" s="574">
        <v>2908.95</v>
      </c>
      <c r="O131" s="500" t="s">
        <v>57</v>
      </c>
      <c r="P131" s="1062" t="s">
        <v>233</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2" t="s">
        <v>706</v>
      </c>
      <c r="B132" s="919" t="s">
        <v>50</v>
      </c>
      <c r="C132" s="498">
        <v>45807</v>
      </c>
      <c r="D132" s="497" t="s">
        <v>51</v>
      </c>
      <c r="E132" s="497" t="s">
        <v>52</v>
      </c>
      <c r="F132" s="497" t="s">
        <v>53</v>
      </c>
      <c r="G132" s="920" t="s">
        <v>707</v>
      </c>
      <c r="H132" s="500">
        <v>68</v>
      </c>
      <c r="I132" s="500" t="s">
        <v>233</v>
      </c>
      <c r="J132" s="500" t="s">
        <v>56</v>
      </c>
      <c r="K132" s="500"/>
      <c r="L132" s="926">
        <v>45716</v>
      </c>
      <c r="M132" s="500" t="s">
        <v>57</v>
      </c>
      <c r="N132" s="574">
        <v>1134</v>
      </c>
      <c r="O132" s="500" t="s">
        <v>57</v>
      </c>
      <c r="P132" s="1063" t="s">
        <v>233</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2" t="s">
        <v>708</v>
      </c>
      <c r="B133" s="919" t="s">
        <v>50</v>
      </c>
      <c r="C133" s="498">
        <v>45772</v>
      </c>
      <c r="D133" s="497" t="s">
        <v>51</v>
      </c>
      <c r="E133" s="497" t="s">
        <v>52</v>
      </c>
      <c r="F133" s="497" t="s">
        <v>53</v>
      </c>
      <c r="G133" s="948" t="s">
        <v>709</v>
      </c>
      <c r="H133" s="500">
        <v>38</v>
      </c>
      <c r="I133" s="500" t="s">
        <v>233</v>
      </c>
      <c r="J133" s="500" t="s">
        <v>56</v>
      </c>
      <c r="K133" s="513"/>
      <c r="L133" s="489">
        <v>45716</v>
      </c>
      <c r="M133" s="500" t="s">
        <v>57</v>
      </c>
      <c r="N133" s="574">
        <v>870</v>
      </c>
      <c r="O133" s="500" t="s">
        <v>57</v>
      </c>
      <c r="P133" s="1063" t="s">
        <v>233</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2" t="s">
        <v>710</v>
      </c>
      <c r="B134" s="919" t="s">
        <v>50</v>
      </c>
      <c r="C134" s="498">
        <v>45772</v>
      </c>
      <c r="D134" s="922" t="s">
        <v>66</v>
      </c>
      <c r="E134" s="922">
        <v>45698</v>
      </c>
      <c r="F134" s="498" t="s">
        <v>67</v>
      </c>
      <c r="G134" s="924" t="s">
        <v>711</v>
      </c>
      <c r="H134" s="500">
        <v>82</v>
      </c>
      <c r="I134" s="500" t="s">
        <v>272</v>
      </c>
      <c r="J134" s="500" t="s">
        <v>63</v>
      </c>
      <c r="K134" s="500"/>
      <c r="L134" s="926">
        <v>45716</v>
      </c>
      <c r="M134" s="925" t="s">
        <v>57</v>
      </c>
      <c r="N134" s="574">
        <v>2025.6</v>
      </c>
      <c r="O134" s="925" t="s">
        <v>57</v>
      </c>
      <c r="P134" s="1063" t="s">
        <v>233</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2" t="s">
        <v>713</v>
      </c>
      <c r="B135" s="919" t="s">
        <v>50</v>
      </c>
      <c r="C135" s="498">
        <v>45742</v>
      </c>
      <c r="D135" s="497" t="s">
        <v>51</v>
      </c>
      <c r="E135" s="498">
        <v>45715</v>
      </c>
      <c r="F135" s="497" t="s">
        <v>53</v>
      </c>
      <c r="G135" s="920" t="s">
        <v>714</v>
      </c>
      <c r="H135" s="500">
        <v>84</v>
      </c>
      <c r="I135" s="500" t="s">
        <v>233</v>
      </c>
      <c r="J135" s="500" t="s">
        <v>56</v>
      </c>
      <c r="K135" s="500"/>
      <c r="L135" s="498">
        <v>45715</v>
      </c>
      <c r="M135" s="500" t="s">
        <v>57</v>
      </c>
      <c r="N135" s="574">
        <v>3801.75</v>
      </c>
      <c r="O135" s="500" t="s">
        <v>57</v>
      </c>
      <c r="P135" s="1063" t="s">
        <v>233</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5"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6" t="s">
        <v>716</v>
      </c>
      <c r="B138" s="1047" t="s">
        <v>122</v>
      </c>
      <c r="C138" s="1048"/>
      <c r="D138" s="1049" t="s">
        <v>77</v>
      </c>
      <c r="E138" s="1049">
        <v>45768</v>
      </c>
      <c r="F138" s="1050" t="s">
        <v>141</v>
      </c>
      <c r="G138" s="1047"/>
      <c r="H138" s="1051">
        <v>0</v>
      </c>
      <c r="I138" s="1052" t="s">
        <v>233</v>
      </c>
      <c r="J138" s="1051" t="s">
        <v>56</v>
      </c>
      <c r="K138" s="1048"/>
      <c r="L138" s="1053" t="s">
        <v>56</v>
      </c>
      <c r="M138" s="1051" t="s">
        <v>114</v>
      </c>
      <c r="N138" s="1054">
        <v>0</v>
      </c>
      <c r="O138" s="1051" t="s">
        <v>114</v>
      </c>
      <c r="P138" s="1055" t="s">
        <v>233</v>
      </c>
      <c r="Q138" s="1056" t="s">
        <v>56</v>
      </c>
      <c r="R138" s="1057" t="s">
        <v>717</v>
      </c>
      <c r="S138" s="1057" t="s">
        <v>717</v>
      </c>
      <c r="T138" s="1057" t="s">
        <v>717</v>
      </c>
      <c r="U138" s="1056"/>
      <c r="V138" s="1057">
        <v>3</v>
      </c>
      <c r="W138" s="1057">
        <v>3</v>
      </c>
      <c r="X138" s="639">
        <f t="shared" ref="X138:X139" si="2">SUM(V138-W138)</f>
        <v>0</v>
      </c>
      <c r="Y138" s="1058">
        <f t="shared" ref="Y138:Y139" si="3">IFERROR($W138/$V138, 0)</f>
        <v>1</v>
      </c>
      <c r="Z138" s="637">
        <v>45768</v>
      </c>
      <c r="AA138" s="640">
        <v>0</v>
      </c>
      <c r="AB138" s="640">
        <v>0</v>
      </c>
      <c r="AC138" s="1059">
        <v>0</v>
      </c>
      <c r="AD138" s="1060" t="s">
        <v>718</v>
      </c>
    </row>
    <row r="139" spans="1:30" ht="39.75" customHeight="1">
      <c r="A139" s="958" t="s">
        <v>719</v>
      </c>
      <c r="B139" s="961" t="s">
        <v>122</v>
      </c>
      <c r="C139" s="967"/>
      <c r="D139" s="960" t="s">
        <v>77</v>
      </c>
      <c r="E139" s="960">
        <v>45768</v>
      </c>
      <c r="F139" s="959" t="s">
        <v>141</v>
      </c>
      <c r="G139" s="961"/>
      <c r="H139" s="962">
        <v>0</v>
      </c>
      <c r="I139" s="968" t="s">
        <v>233</v>
      </c>
      <c r="J139" s="962" t="s">
        <v>56</v>
      </c>
      <c r="K139" s="967"/>
      <c r="L139" s="969" t="s">
        <v>56</v>
      </c>
      <c r="M139" s="962" t="s">
        <v>114</v>
      </c>
      <c r="N139" s="963">
        <v>0</v>
      </c>
      <c r="O139" s="962" t="s">
        <v>114</v>
      </c>
      <c r="P139" s="964" t="s">
        <v>233</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341</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341</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372</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280</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280</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273</v>
      </c>
      <c r="B284">
        <v>2227</v>
      </c>
      <c r="G284">
        <v>2227</v>
      </c>
    </row>
    <row r="285" spans="1:7">
      <c r="A285" t="s">
        <v>384</v>
      </c>
      <c r="C285">
        <v>0</v>
      </c>
      <c r="D285">
        <v>0</v>
      </c>
      <c r="E285">
        <v>344</v>
      </c>
      <c r="G285">
        <v>344</v>
      </c>
    </row>
    <row r="286" spans="1:7">
      <c r="A286" t="s">
        <v>270</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277</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270</v>
      </c>
    </row>
    <row r="311" spans="1:7">
      <c r="A311" t="s">
        <v>560</v>
      </c>
    </row>
    <row r="312" spans="1:7">
      <c r="A312" t="s">
        <v>453</v>
      </c>
      <c r="B312">
        <v>618</v>
      </c>
      <c r="C312">
        <v>700</v>
      </c>
      <c r="G312">
        <v>1318</v>
      </c>
    </row>
    <row r="313" spans="1:7">
      <c r="A313" t="s">
        <v>445</v>
      </c>
    </row>
    <row r="314" spans="1:7">
      <c r="A314" t="s">
        <v>277</v>
      </c>
    </row>
    <row r="315" spans="1:7">
      <c r="A315" t="s">
        <v>557</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341</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335</v>
      </c>
      <c r="D408">
        <v>131</v>
      </c>
      <c r="G408">
        <v>131</v>
      </c>
    </row>
    <row r="409" spans="1:7">
      <c r="A409" t="s">
        <v>570</v>
      </c>
    </row>
    <row r="410" spans="1:7">
      <c r="A410" t="s">
        <v>568</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335</v>
      </c>
      <c r="C435">
        <v>55</v>
      </c>
      <c r="G435">
        <v>55</v>
      </c>
    </row>
    <row r="436" spans="1:7">
      <c r="A436" t="s">
        <v>469</v>
      </c>
      <c r="D436">
        <v>1190</v>
      </c>
      <c r="G436">
        <v>1190</v>
      </c>
    </row>
    <row r="437" spans="1:7">
      <c r="A437" t="s">
        <v>745</v>
      </c>
      <c r="C437">
        <v>30</v>
      </c>
      <c r="G437">
        <v>30</v>
      </c>
    </row>
    <row r="438" spans="1:7">
      <c r="A438" t="s">
        <v>372</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335</v>
      </c>
      <c r="F458">
        <v>175</v>
      </c>
      <c r="G458">
        <v>175</v>
      </c>
    </row>
    <row r="459" spans="1:7">
      <c r="A459" t="s">
        <v>681</v>
      </c>
      <c r="B459">
        <v>54</v>
      </c>
      <c r="C459">
        <v>101</v>
      </c>
      <c r="G459">
        <v>155</v>
      </c>
    </row>
    <row r="460" spans="1:7">
      <c r="A460" t="s">
        <v>469</v>
      </c>
      <c r="D460">
        <v>678</v>
      </c>
      <c r="G460">
        <v>678</v>
      </c>
    </row>
    <row r="461" spans="1:7">
      <c r="A461" t="s">
        <v>372</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372</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350</v>
      </c>
      <c r="E501">
        <v>341</v>
      </c>
      <c r="G501">
        <v>341</v>
      </c>
    </row>
    <row r="502" spans="1:7">
      <c r="A502" t="s">
        <v>758</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270</v>
      </c>
      <c r="E534">
        <v>977</v>
      </c>
      <c r="G534">
        <v>977</v>
      </c>
    </row>
    <row r="535" spans="1:7">
      <c r="A535" t="s">
        <v>757</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270</v>
      </c>
      <c r="E549">
        <v>676</v>
      </c>
      <c r="F549">
        <v>430</v>
      </c>
      <c r="G549">
        <v>1106</v>
      </c>
    </row>
    <row r="550" spans="1:7">
      <c r="A550" t="s">
        <v>350</v>
      </c>
      <c r="D550">
        <v>649</v>
      </c>
      <c r="G550">
        <v>649</v>
      </c>
    </row>
    <row r="551" spans="1:7">
      <c r="A551" t="s">
        <v>757</v>
      </c>
      <c r="B551">
        <v>237</v>
      </c>
      <c r="C551">
        <v>322</v>
      </c>
      <c r="D551">
        <v>245</v>
      </c>
      <c r="E551">
        <v>1091</v>
      </c>
      <c r="F551">
        <v>303</v>
      </c>
      <c r="G551">
        <v>2198</v>
      </c>
    </row>
    <row r="552" spans="1:7">
      <c r="A552" t="s">
        <v>299</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270</v>
      </c>
      <c r="B565">
        <v>885</v>
      </c>
      <c r="C565">
        <v>478</v>
      </c>
      <c r="D565">
        <v>490</v>
      </c>
      <c r="E565">
        <v>372</v>
      </c>
      <c r="G565">
        <v>2225</v>
      </c>
    </row>
    <row r="566" spans="1:7">
      <c r="A566" t="s">
        <v>92</v>
      </c>
    </row>
    <row r="567" spans="1:7">
      <c r="A567" t="s">
        <v>757</v>
      </c>
      <c r="B567">
        <v>360</v>
      </c>
      <c r="G567">
        <v>360</v>
      </c>
    </row>
    <row r="568" spans="1:7">
      <c r="A568" t="s">
        <v>325</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273</v>
      </c>
      <c r="F578">
        <v>198</v>
      </c>
      <c r="G578">
        <v>198</v>
      </c>
    </row>
    <row r="579" spans="1:7">
      <c r="A579" t="s">
        <v>270</v>
      </c>
    </row>
    <row r="580" spans="1:7">
      <c r="A580" t="s">
        <v>277</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280</v>
      </c>
      <c r="C590">
        <v>403</v>
      </c>
      <c r="D590">
        <v>39</v>
      </c>
      <c r="G590">
        <v>442</v>
      </c>
    </row>
    <row r="591" spans="1:7">
      <c r="A591" t="s">
        <v>273</v>
      </c>
      <c r="B591">
        <v>862</v>
      </c>
      <c r="G591">
        <v>862</v>
      </c>
    </row>
    <row r="592" spans="1:7">
      <c r="A592" t="s">
        <v>752</v>
      </c>
      <c r="C592">
        <v>203</v>
      </c>
      <c r="D592">
        <v>170</v>
      </c>
      <c r="E592">
        <v>106</v>
      </c>
      <c r="G592">
        <v>479</v>
      </c>
    </row>
    <row r="593" spans="1:7">
      <c r="A593" t="s">
        <v>299</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280</v>
      </c>
      <c r="C604">
        <v>318</v>
      </c>
      <c r="G604">
        <v>318</v>
      </c>
    </row>
    <row r="605" spans="1:7">
      <c r="A605" t="s">
        <v>273</v>
      </c>
      <c r="D605">
        <v>461</v>
      </c>
      <c r="E605">
        <v>880</v>
      </c>
      <c r="F605">
        <v>585</v>
      </c>
      <c r="G605">
        <v>1926</v>
      </c>
    </row>
    <row r="606" spans="1:7">
      <c r="A606" t="s">
        <v>277</v>
      </c>
      <c r="E606">
        <v>868</v>
      </c>
      <c r="G606">
        <v>868</v>
      </c>
    </row>
    <row r="607" spans="1:7">
      <c r="A607" t="s">
        <v>752</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273</v>
      </c>
      <c r="B625">
        <v>345</v>
      </c>
      <c r="G625">
        <v>345</v>
      </c>
    </row>
    <row r="626" spans="1:7">
      <c r="A626" t="s">
        <v>299</v>
      </c>
      <c r="B626">
        <v>420</v>
      </c>
      <c r="G626">
        <v>420</v>
      </c>
    </row>
    <row r="627" spans="1:7">
      <c r="A627" t="s">
        <v>291</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228</v>
      </c>
      <c r="D632">
        <v>314</v>
      </c>
      <c r="G632">
        <v>314</v>
      </c>
    </row>
    <row r="633" spans="1:7">
      <c r="A633" t="s">
        <v>287</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228</v>
      </c>
    </row>
    <row r="642" spans="1:7">
      <c r="A642" t="s">
        <v>287</v>
      </c>
      <c r="C642">
        <v>190</v>
      </c>
      <c r="D642">
        <v>840</v>
      </c>
      <c r="E642">
        <v>531</v>
      </c>
      <c r="F642">
        <v>718</v>
      </c>
      <c r="G642">
        <v>2279</v>
      </c>
    </row>
    <row r="643" spans="1:7">
      <c r="A643" t="s">
        <v>644</v>
      </c>
      <c r="B643">
        <v>918</v>
      </c>
      <c r="G643">
        <v>918</v>
      </c>
    </row>
    <row r="644" spans="1:7">
      <c r="A644" t="s">
        <v>296</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280</v>
      </c>
      <c r="C651">
        <v>319</v>
      </c>
      <c r="G651">
        <v>319</v>
      </c>
    </row>
    <row r="652" spans="1:7">
      <c r="A652" t="s">
        <v>752</v>
      </c>
      <c r="B652">
        <v>376</v>
      </c>
      <c r="C652">
        <v>35</v>
      </c>
      <c r="D652">
        <v>48</v>
      </c>
      <c r="E652">
        <v>144</v>
      </c>
      <c r="F652">
        <v>64</v>
      </c>
      <c r="G652">
        <v>667</v>
      </c>
    </row>
    <row r="653" spans="1:7">
      <c r="A653" t="s">
        <v>287</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263</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277</v>
      </c>
      <c r="D665">
        <v>499</v>
      </c>
      <c r="E665">
        <v>231</v>
      </c>
      <c r="F665">
        <v>316</v>
      </c>
      <c r="G665">
        <v>1046</v>
      </c>
    </row>
    <row r="666" spans="1:7">
      <c r="A666" t="s">
        <v>350</v>
      </c>
    </row>
    <row r="667" spans="1:7">
      <c r="A667" t="s">
        <v>752</v>
      </c>
      <c r="B667">
        <v>141</v>
      </c>
      <c r="D667">
        <v>181</v>
      </c>
      <c r="E667">
        <v>82</v>
      </c>
      <c r="F667">
        <v>96</v>
      </c>
      <c r="G667">
        <v>500</v>
      </c>
    </row>
    <row r="668" spans="1:7">
      <c r="A668" t="s">
        <v>635</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644</v>
      </c>
    </row>
    <row r="672" spans="1:7">
      <c r="A672" t="s">
        <v>647</v>
      </c>
    </row>
    <row r="673" spans="1:7">
      <c r="A673" t="s">
        <v>263</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305</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280</v>
      </c>
      <c r="D684">
        <v>358</v>
      </c>
      <c r="G684">
        <v>358</v>
      </c>
    </row>
    <row r="685" spans="1:7">
      <c r="A685" t="s">
        <v>273</v>
      </c>
      <c r="D685">
        <v>1241</v>
      </c>
      <c r="G685">
        <v>1241</v>
      </c>
    </row>
    <row r="686" spans="1:7">
      <c r="A686" t="s">
        <v>277</v>
      </c>
      <c r="B686">
        <v>503</v>
      </c>
      <c r="C686">
        <v>295</v>
      </c>
      <c r="F686">
        <v>6</v>
      </c>
      <c r="G686">
        <v>804</v>
      </c>
    </row>
    <row r="687" spans="1:7">
      <c r="A687" t="s">
        <v>350</v>
      </c>
      <c r="C687">
        <v>1009</v>
      </c>
      <c r="G687">
        <v>1009</v>
      </c>
    </row>
    <row r="688" spans="1:7">
      <c r="A688" t="s">
        <v>752</v>
      </c>
      <c r="B688">
        <v>20</v>
      </c>
      <c r="E688">
        <v>250</v>
      </c>
      <c r="F688">
        <v>177</v>
      </c>
      <c r="G688">
        <v>447</v>
      </c>
    </row>
    <row r="689" spans="1:7">
      <c r="A689" t="s">
        <v>287</v>
      </c>
      <c r="B689">
        <v>639</v>
      </c>
      <c r="G689">
        <v>639</v>
      </c>
    </row>
    <row r="690" spans="1:7">
      <c r="A690" t="s">
        <v>263</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308</v>
      </c>
      <c r="B694">
        <v>735</v>
      </c>
      <c r="E694">
        <v>1453</v>
      </c>
      <c r="G694">
        <v>2188</v>
      </c>
    </row>
    <row r="695" spans="1:7">
      <c r="A695" t="s">
        <v>632</v>
      </c>
      <c r="C695">
        <v>260</v>
      </c>
      <c r="E695">
        <v>315</v>
      </c>
      <c r="G695">
        <v>575</v>
      </c>
    </row>
    <row r="696" spans="1:7">
      <c r="A696" t="s">
        <v>778</v>
      </c>
      <c r="C696">
        <v>390</v>
      </c>
      <c r="G696">
        <v>390</v>
      </c>
    </row>
    <row r="697" spans="1:7">
      <c r="A697" t="s">
        <v>320</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280</v>
      </c>
      <c r="E706">
        <v>99</v>
      </c>
      <c r="G706">
        <v>99</v>
      </c>
    </row>
    <row r="707" spans="1:7">
      <c r="A707" t="s">
        <v>273</v>
      </c>
    </row>
    <row r="708" spans="1:7">
      <c r="A708" t="s">
        <v>560</v>
      </c>
    </row>
    <row r="709" spans="1:7">
      <c r="A709" t="s">
        <v>277</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697</v>
      </c>
      <c r="D716">
        <v>2819</v>
      </c>
      <c r="G716">
        <v>2819</v>
      </c>
    </row>
    <row r="717" spans="1:7">
      <c r="A717" t="s">
        <v>606</v>
      </c>
      <c r="D717">
        <v>1491</v>
      </c>
      <c r="E717">
        <v>1549</v>
      </c>
      <c r="G717">
        <v>3040</v>
      </c>
    </row>
    <row r="718" spans="1:7">
      <c r="A718" t="s">
        <v>779</v>
      </c>
    </row>
    <row r="719" spans="1:7">
      <c r="A719" t="s">
        <v>303</v>
      </c>
      <c r="E719">
        <v>903</v>
      </c>
      <c r="G719">
        <v>903</v>
      </c>
    </row>
    <row r="720" spans="1:7">
      <c r="A720" t="s">
        <v>289</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350</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303</v>
      </c>
      <c r="B731">
        <v>254</v>
      </c>
      <c r="C731">
        <v>1686</v>
      </c>
      <c r="D731">
        <v>611</v>
      </c>
      <c r="G731">
        <v>2551</v>
      </c>
    </row>
    <row r="732" spans="1:7">
      <c r="A732" t="s">
        <v>289</v>
      </c>
      <c r="E732">
        <v>82</v>
      </c>
      <c r="G732">
        <v>82</v>
      </c>
    </row>
    <row r="733" spans="1:7">
      <c r="A733" t="s">
        <v>661</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280</v>
      </c>
    </row>
    <row r="743" spans="1:7">
      <c r="A743" t="s">
        <v>273</v>
      </c>
      <c r="D743">
        <v>139</v>
      </c>
      <c r="G743">
        <v>139</v>
      </c>
    </row>
    <row r="744" spans="1:7">
      <c r="A744" t="s">
        <v>277</v>
      </c>
    </row>
    <row r="745" spans="1:7">
      <c r="A745" t="s">
        <v>106</v>
      </c>
      <c r="E745">
        <v>97</v>
      </c>
      <c r="G745">
        <v>97</v>
      </c>
    </row>
    <row r="746" spans="1:7">
      <c r="A746" t="s">
        <v>757</v>
      </c>
      <c r="B746">
        <v>42</v>
      </c>
      <c r="C746">
        <v>219</v>
      </c>
      <c r="F746">
        <v>70</v>
      </c>
      <c r="G746">
        <v>331</v>
      </c>
    </row>
    <row r="747" spans="1:7">
      <c r="A747" t="s">
        <v>776</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780</v>
      </c>
      <c r="D751">
        <v>75</v>
      </c>
      <c r="G751">
        <v>75</v>
      </c>
    </row>
    <row r="752" spans="1:7">
      <c r="A752" t="s">
        <v>358</v>
      </c>
      <c r="C752">
        <v>1808</v>
      </c>
      <c r="E752">
        <v>1204</v>
      </c>
      <c r="G752">
        <v>3012</v>
      </c>
    </row>
    <row r="753" spans="1:7">
      <c r="A753" t="s">
        <v>282</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280</v>
      </c>
    </row>
    <row r="763" spans="1:7">
      <c r="A763" t="s">
        <v>273</v>
      </c>
      <c r="B763">
        <v>60</v>
      </c>
      <c r="G763">
        <v>60</v>
      </c>
    </row>
    <row r="764" spans="1:7">
      <c r="A764" t="s">
        <v>100</v>
      </c>
      <c r="E764">
        <v>175</v>
      </c>
      <c r="G764">
        <v>175</v>
      </c>
    </row>
    <row r="765" spans="1:7">
      <c r="A765" t="s">
        <v>757</v>
      </c>
      <c r="C765">
        <v>224</v>
      </c>
      <c r="G765">
        <v>224</v>
      </c>
    </row>
    <row r="766" spans="1:7">
      <c r="A766" t="s">
        <v>228</v>
      </c>
      <c r="D766">
        <v>406</v>
      </c>
      <c r="G766">
        <v>406</v>
      </c>
    </row>
    <row r="767" spans="1:7">
      <c r="A767" t="s">
        <v>263</v>
      </c>
      <c r="D767">
        <v>362</v>
      </c>
      <c r="E767">
        <v>399</v>
      </c>
      <c r="G767">
        <v>761</v>
      </c>
    </row>
    <row r="768" spans="1:7">
      <c r="A768" t="s">
        <v>366</v>
      </c>
    </row>
    <row r="769" spans="1:7">
      <c r="A769" t="s">
        <v>358</v>
      </c>
    </row>
    <row r="770" spans="1:7">
      <c r="A770" t="s">
        <v>282</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368</v>
      </c>
      <c r="B776">
        <v>335</v>
      </c>
      <c r="G776">
        <v>335</v>
      </c>
    </row>
    <row r="777" spans="1:7">
      <c r="A777" t="s">
        <v>782</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783</v>
      </c>
      <c r="F781">
        <v>4135</v>
      </c>
      <c r="G781">
        <v>4135</v>
      </c>
    </row>
    <row r="782" spans="1:7">
      <c r="A782" t="s">
        <v>231</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280</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228</v>
      </c>
      <c r="C793">
        <v>665</v>
      </c>
      <c r="D793">
        <v>753</v>
      </c>
      <c r="E793">
        <v>305</v>
      </c>
      <c r="G793">
        <v>1723</v>
      </c>
    </row>
    <row r="794" spans="1:7">
      <c r="A794" t="s">
        <v>282</v>
      </c>
      <c r="B794">
        <v>479</v>
      </c>
      <c r="E794">
        <v>170</v>
      </c>
      <c r="G794">
        <v>649</v>
      </c>
    </row>
    <row r="795" spans="1:7">
      <c r="A795" t="s">
        <v>224</v>
      </c>
      <c r="B795">
        <v>1375</v>
      </c>
      <c r="C795">
        <v>1016</v>
      </c>
      <c r="D795">
        <v>312</v>
      </c>
      <c r="E795">
        <v>1304</v>
      </c>
      <c r="F795">
        <v>617</v>
      </c>
      <c r="G795">
        <v>4624</v>
      </c>
    </row>
    <row r="796" spans="1:7">
      <c r="A796" t="s">
        <v>364</v>
      </c>
    </row>
    <row r="797" spans="1:7">
      <c r="A797" t="s">
        <v>782</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783</v>
      </c>
      <c r="B801">
        <v>2251</v>
      </c>
      <c r="C801">
        <v>2014</v>
      </c>
      <c r="D801">
        <v>1868</v>
      </c>
      <c r="E801">
        <v>2157</v>
      </c>
      <c r="F801">
        <v>2953</v>
      </c>
      <c r="G801">
        <v>11243</v>
      </c>
    </row>
    <row r="802" spans="1:7">
      <c r="A802" t="s">
        <v>231</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228</v>
      </c>
    </row>
    <row r="818" spans="1:7">
      <c r="A818" t="s">
        <v>282</v>
      </c>
      <c r="E818">
        <v>725</v>
      </c>
      <c r="G818">
        <v>725</v>
      </c>
    </row>
    <row r="819" spans="1:7">
      <c r="A819" t="s">
        <v>224</v>
      </c>
      <c r="B819">
        <v>768</v>
      </c>
      <c r="C819">
        <v>1014</v>
      </c>
      <c r="G819">
        <v>1782</v>
      </c>
    </row>
    <row r="820" spans="1:7">
      <c r="A820" t="s">
        <v>782</v>
      </c>
      <c r="B820">
        <v>225</v>
      </c>
      <c r="C820">
        <v>1287</v>
      </c>
      <c r="D820">
        <v>1185</v>
      </c>
      <c r="E820">
        <v>508</v>
      </c>
      <c r="G820">
        <v>3205</v>
      </c>
    </row>
    <row r="821" spans="1:7">
      <c r="A821" t="s">
        <v>317</v>
      </c>
      <c r="D821">
        <v>334</v>
      </c>
      <c r="G821">
        <v>334</v>
      </c>
    </row>
    <row r="822" spans="1:7">
      <c r="A822" t="s">
        <v>783</v>
      </c>
      <c r="C822">
        <v>216</v>
      </c>
      <c r="G822">
        <v>216</v>
      </c>
    </row>
    <row r="823" spans="1:7">
      <c r="A823" t="s">
        <v>231</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785</v>
      </c>
      <c r="D828">
        <v>160</v>
      </c>
      <c r="G828">
        <v>160</v>
      </c>
    </row>
    <row r="829" spans="1:7">
      <c r="A829" t="s">
        <v>178</v>
      </c>
      <c r="D829">
        <v>1282</v>
      </c>
      <c r="E829">
        <v>980</v>
      </c>
      <c r="G829">
        <v>2262</v>
      </c>
    </row>
    <row r="830" spans="1:7">
      <c r="A830" t="s">
        <v>209</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row>
    <row r="837" spans="1:4">
      <c r="A837" t="s">
        <v>757</v>
      </c>
    </row>
    <row r="838" spans="1:4">
      <c r="A838" t="s">
        <v>782</v>
      </c>
      <c r="B838">
        <v>916</v>
      </c>
      <c r="D838">
        <v>916</v>
      </c>
    </row>
    <row r="839" spans="1:4">
      <c r="A839" t="s">
        <v>139</v>
      </c>
    </row>
    <row r="840" spans="1:4">
      <c r="A840" t="s">
        <v>178</v>
      </c>
      <c r="B840">
        <v>798</v>
      </c>
      <c r="D840">
        <v>798</v>
      </c>
    </row>
    <row r="841" spans="1:4">
      <c r="A841" t="s">
        <v>786</v>
      </c>
      <c r="B841">
        <v>233</v>
      </c>
      <c r="D841">
        <v>233</v>
      </c>
    </row>
    <row r="842" spans="1:4">
      <c r="A842" t="s">
        <v>150</v>
      </c>
      <c r="B842">
        <v>1768</v>
      </c>
      <c r="D842">
        <v>1768</v>
      </c>
    </row>
    <row r="843" spans="1:4">
      <c r="A843" t="s">
        <v>115</v>
      </c>
      <c r="B843">
        <v>220</v>
      </c>
      <c r="D843">
        <v>220</v>
      </c>
    </row>
    <row r="844" spans="1:4">
      <c r="A844" t="s">
        <v>213</v>
      </c>
      <c r="B844">
        <v>60</v>
      </c>
      <c r="D844">
        <v>60</v>
      </c>
    </row>
    <row r="845" spans="1:4">
      <c r="A845" t="s">
        <v>198</v>
      </c>
    </row>
    <row r="846" spans="1:4">
      <c r="A846" t="s">
        <v>787</v>
      </c>
    </row>
    <row r="847" spans="1:4">
      <c r="A847" t="s">
        <v>237</v>
      </c>
    </row>
    <row r="848" spans="1:4">
      <c r="A848" t="s">
        <v>725</v>
      </c>
      <c r="B848">
        <v>3995</v>
      </c>
      <c r="D848">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6"/>
  <sheetViews>
    <sheetView workbookViewId="0">
      <pane ySplit="1" topLeftCell="A1763" activePane="bottomLeft" state="frozen"/>
      <selection pane="bottomLeft" activeCell="F1787" sqref="F178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347</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341</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373</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341</v>
      </c>
      <c r="B27" s="161" t="s">
        <v>792</v>
      </c>
      <c r="C27" s="156">
        <v>45707</v>
      </c>
      <c r="D27" s="119"/>
      <c r="E27" s="119"/>
      <c r="F27" s="120" t="s">
        <v>795</v>
      </c>
      <c r="G27" t="str">
        <f t="shared" si="0"/>
        <v>February</v>
      </c>
    </row>
    <row r="28" spans="1:7">
      <c r="A28" s="119" t="s">
        <v>497</v>
      </c>
      <c r="B28" s="249" t="s">
        <v>347</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347</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341</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347</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792</v>
      </c>
      <c r="C44" s="156">
        <v>45709</v>
      </c>
      <c r="D44" s="119">
        <v>24</v>
      </c>
      <c r="E44" s="119"/>
      <c r="F44" s="120" t="s">
        <v>801</v>
      </c>
      <c r="G44" t="str">
        <f t="shared" si="0"/>
        <v>February</v>
      </c>
    </row>
    <row r="45" spans="1:7">
      <c r="A45" s="119" t="s">
        <v>346</v>
      </c>
      <c r="B45" s="249" t="s">
        <v>347</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373</v>
      </c>
      <c r="C54" s="156">
        <v>45709</v>
      </c>
      <c r="D54" s="119">
        <v>1462</v>
      </c>
      <c r="E54" s="119"/>
      <c r="F54" s="120" t="s">
        <v>791</v>
      </c>
      <c r="G54" t="str">
        <f t="shared" si="0"/>
        <v>February</v>
      </c>
    </row>
    <row r="55" spans="1:7">
      <c r="A55" s="119" t="s">
        <v>338</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341</v>
      </c>
      <c r="B59" s="161" t="s">
        <v>792</v>
      </c>
      <c r="C59" s="156">
        <v>45713</v>
      </c>
      <c r="D59" s="119"/>
      <c r="E59" s="119"/>
      <c r="F59" s="120" t="s">
        <v>805</v>
      </c>
      <c r="G59" t="str">
        <f t="shared" si="0"/>
        <v>February</v>
      </c>
    </row>
    <row r="60" spans="1:7">
      <c r="A60" s="119" t="s">
        <v>497</v>
      </c>
      <c r="B60" s="250" t="s">
        <v>347</v>
      </c>
      <c r="C60" s="156">
        <v>45713</v>
      </c>
      <c r="D60" s="119"/>
      <c r="E60" s="119"/>
      <c r="F60" s="120"/>
      <c r="G60" t="str">
        <f t="shared" si="0"/>
        <v>February</v>
      </c>
    </row>
    <row r="61" spans="1:7">
      <c r="A61" s="119" t="s">
        <v>538</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347</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341</v>
      </c>
      <c r="B83" s="161" t="s">
        <v>792</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338</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335</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341</v>
      </c>
      <c r="B114" s="161" t="s">
        <v>792</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373</v>
      </c>
      <c r="C117" s="124">
        <v>45715</v>
      </c>
      <c r="D117" s="120">
        <v>437</v>
      </c>
      <c r="E117" s="120"/>
      <c r="F117" s="120" t="s">
        <v>816</v>
      </c>
      <c r="G117" t="str">
        <f t="shared" si="1"/>
        <v>February</v>
      </c>
    </row>
    <row r="118" spans="1:7">
      <c r="A118" s="119" t="s">
        <v>346</v>
      </c>
      <c r="B118" s="250" t="s">
        <v>347</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347</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373</v>
      </c>
      <c r="C133" s="124">
        <v>45715</v>
      </c>
      <c r="D133" s="120"/>
      <c r="E133" s="120"/>
      <c r="F133" s="137" t="s">
        <v>818</v>
      </c>
      <c r="G133" t="str">
        <f t="shared" si="2"/>
        <v>February</v>
      </c>
    </row>
    <row r="134" spans="1:7">
      <c r="A134" s="119" t="s">
        <v>377</v>
      </c>
      <c r="B134" s="157" t="s">
        <v>373</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338</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335</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341</v>
      </c>
      <c r="B145" s="161" t="s">
        <v>792</v>
      </c>
      <c r="C145" s="124">
        <v>45716</v>
      </c>
      <c r="D145" s="125">
        <v>9</v>
      </c>
      <c r="E145" s="125"/>
      <c r="F145" s="120" t="s">
        <v>799</v>
      </c>
      <c r="G145" t="str">
        <f t="shared" si="2"/>
        <v>February</v>
      </c>
    </row>
    <row r="146" spans="1:7">
      <c r="A146" s="119" t="s">
        <v>497</v>
      </c>
      <c r="B146" s="250" t="s">
        <v>347</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373</v>
      </c>
      <c r="C148" s="124">
        <v>45716</v>
      </c>
      <c r="D148" s="125" t="s">
        <v>818</v>
      </c>
      <c r="E148" s="125"/>
      <c r="F148" s="120"/>
      <c r="G148" t="str">
        <f t="shared" si="2"/>
        <v>February</v>
      </c>
    </row>
    <row r="149" spans="1:7">
      <c r="A149" s="119" t="s">
        <v>346</v>
      </c>
      <c r="B149" s="250" t="s">
        <v>347</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347</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373</v>
      </c>
      <c r="C164" s="124">
        <v>45716</v>
      </c>
      <c r="D164" s="125">
        <v>886</v>
      </c>
      <c r="E164" s="125"/>
      <c r="F164" s="120" t="s">
        <v>803</v>
      </c>
      <c r="G164" t="str">
        <f t="shared" si="2"/>
        <v>February</v>
      </c>
    </row>
    <row r="165" spans="1:7">
      <c r="A165" s="119" t="s">
        <v>377</v>
      </c>
      <c r="B165" s="157" t="s">
        <v>373</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335</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341</v>
      </c>
      <c r="B176" s="161" t="s">
        <v>792</v>
      </c>
      <c r="C176" s="124">
        <v>45719</v>
      </c>
      <c r="D176" s="125" t="s">
        <v>818</v>
      </c>
      <c r="E176" s="125"/>
      <c r="F176" s="120"/>
      <c r="G176" t="str">
        <f t="shared" si="2"/>
        <v>March</v>
      </c>
    </row>
    <row r="177" spans="1:7">
      <c r="A177" s="119" t="s">
        <v>497</v>
      </c>
      <c r="B177" s="250" t="s">
        <v>347</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373</v>
      </c>
      <c r="C179" s="124">
        <v>45719</v>
      </c>
      <c r="D179" s="125" t="s">
        <v>818</v>
      </c>
      <c r="E179" s="125"/>
      <c r="F179" s="120"/>
      <c r="G179" t="str">
        <f t="shared" si="2"/>
        <v>March</v>
      </c>
    </row>
    <row r="180" spans="1:7">
      <c r="A180" s="119" t="s">
        <v>346</v>
      </c>
      <c r="B180" s="250" t="s">
        <v>347</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347</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338</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335</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341</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373</v>
      </c>
      <c r="C216" s="124">
        <v>45720</v>
      </c>
      <c r="D216" s="125">
        <v>408</v>
      </c>
      <c r="E216" s="125"/>
      <c r="F216" s="120" t="s">
        <v>811</v>
      </c>
      <c r="G216" t="str">
        <f t="shared" si="3"/>
        <v>March</v>
      </c>
    </row>
    <row r="217" spans="1:8">
      <c r="A217" s="119" t="s">
        <v>377</v>
      </c>
      <c r="B217" s="157" t="s">
        <v>373</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341</v>
      </c>
      <c r="B225" s="161" t="s">
        <v>792</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373</v>
      </c>
      <c r="C244" s="124">
        <v>45721</v>
      </c>
      <c r="D244" s="125">
        <v>452</v>
      </c>
      <c r="E244" s="125"/>
      <c r="F244" s="111" t="s">
        <v>830</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338</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335</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341</v>
      </c>
      <c r="B262" s="161" t="s">
        <v>792</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347</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335</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373</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341</v>
      </c>
      <c r="B302" s="161" t="s">
        <v>792</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347</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373</v>
      </c>
      <c r="C321" s="56">
        <v>45723</v>
      </c>
      <c r="D321" s="137">
        <v>875</v>
      </c>
      <c r="E321" s="137"/>
      <c r="F321" s="137" t="s">
        <v>842</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338</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335</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373</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341</v>
      </c>
      <c r="B343" s="161" t="s">
        <v>792</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347</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335</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373</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341</v>
      </c>
      <c r="B384" s="161" t="s">
        <v>792</v>
      </c>
      <c r="C384" s="56">
        <v>45727</v>
      </c>
      <c r="D384" s="125">
        <v>3</v>
      </c>
      <c r="E384" s="125"/>
      <c r="F384" s="111" t="s">
        <v>811</v>
      </c>
      <c r="G384" t="str">
        <f t="shared" si="5"/>
        <v>March</v>
      </c>
    </row>
    <row r="385" spans="1:7">
      <c r="A385" s="119" t="s">
        <v>497</v>
      </c>
      <c r="B385" s="250" t="s">
        <v>347</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347</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373</v>
      </c>
      <c r="C403" s="56">
        <v>45727</v>
      </c>
      <c r="D403" s="125">
        <v>199</v>
      </c>
      <c r="E403" s="125"/>
      <c r="F403" s="111" t="s">
        <v>798</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335</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373</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373</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341</v>
      </c>
      <c r="B430" s="161" t="s">
        <v>792</v>
      </c>
      <c r="C430" s="56">
        <v>45728</v>
      </c>
      <c r="D430" s="125"/>
      <c r="E430" s="125"/>
      <c r="F430" s="125" t="s">
        <v>851</v>
      </c>
      <c r="G430" t="str">
        <f t="shared" si="6"/>
        <v>March</v>
      </c>
    </row>
    <row r="431" spans="1:7">
      <c r="A431" s="119" t="s">
        <v>497</v>
      </c>
      <c r="B431" s="250" t="s">
        <v>347</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373</v>
      </c>
      <c r="C433" s="56">
        <v>45728</v>
      </c>
      <c r="D433" s="125" t="s">
        <v>818</v>
      </c>
      <c r="E433" s="125"/>
      <c r="G433" t="str">
        <f t="shared" si="6"/>
        <v>March</v>
      </c>
    </row>
    <row r="434" spans="1:7">
      <c r="A434" s="119" t="s">
        <v>346</v>
      </c>
      <c r="B434" s="250" t="s">
        <v>347</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347</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373</v>
      </c>
      <c r="C449" s="56">
        <v>45728</v>
      </c>
      <c r="D449" s="125" t="s">
        <v>818</v>
      </c>
      <c r="E449" s="125"/>
      <c r="G449" t="str">
        <f t="shared" si="6"/>
        <v>March</v>
      </c>
    </row>
    <row r="450" spans="1:7">
      <c r="A450" s="119" t="s">
        <v>377</v>
      </c>
      <c r="B450" s="157" t="s">
        <v>373</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338</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335</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373</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373</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341</v>
      </c>
      <c r="B480" s="161" t="s">
        <v>792</v>
      </c>
      <c r="C480" s="56">
        <v>45729</v>
      </c>
      <c r="D480" s="125"/>
      <c r="E480" s="125"/>
      <c r="F480" s="125" t="s">
        <v>851</v>
      </c>
      <c r="G480" t="str">
        <f t="shared" si="7"/>
        <v>March</v>
      </c>
    </row>
    <row r="481" spans="1:7">
      <c r="A481" s="119" t="s">
        <v>497</v>
      </c>
      <c r="B481" s="250" t="s">
        <v>347</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347</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373</v>
      </c>
      <c r="C499" s="56">
        <v>45729</v>
      </c>
      <c r="D499" s="125" t="s">
        <v>818</v>
      </c>
      <c r="E499" s="125"/>
      <c r="G499" t="str">
        <f t="shared" si="7"/>
        <v>March</v>
      </c>
    </row>
    <row r="500" spans="1:7">
      <c r="A500" s="119" t="s">
        <v>377</v>
      </c>
      <c r="B500" s="157" t="s">
        <v>373</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338</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335</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373</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373</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341</v>
      </c>
      <c r="B531" s="161" t="s">
        <v>792</v>
      </c>
      <c r="C531" s="56">
        <v>45730</v>
      </c>
      <c r="D531" s="125"/>
      <c r="E531" s="125"/>
      <c r="F531" s="125" t="s">
        <v>851</v>
      </c>
      <c r="G531" t="str">
        <f t="shared" si="8"/>
        <v>March</v>
      </c>
    </row>
    <row r="532" spans="1:7">
      <c r="A532" s="119" t="s">
        <v>497</v>
      </c>
      <c r="B532" s="250" t="s">
        <v>347</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373</v>
      </c>
      <c r="C534" s="56">
        <v>45730</v>
      </c>
      <c r="D534" s="125"/>
      <c r="E534" s="125"/>
      <c r="F534" s="125" t="s">
        <v>818</v>
      </c>
      <c r="G534" t="str">
        <f t="shared" si="8"/>
        <v>March</v>
      </c>
    </row>
    <row r="535" spans="1:7">
      <c r="A535" s="119" t="s">
        <v>346</v>
      </c>
      <c r="B535" s="250" t="s">
        <v>347</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347</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373</v>
      </c>
      <c r="C550" s="56">
        <v>45730</v>
      </c>
      <c r="D550" s="125"/>
      <c r="E550" s="125"/>
      <c r="F550" s="125" t="s">
        <v>818</v>
      </c>
      <c r="G550" t="str">
        <f t="shared" si="8"/>
        <v>March</v>
      </c>
    </row>
    <row r="551" spans="1:7">
      <c r="A551" s="119" t="s">
        <v>377</v>
      </c>
      <c r="B551" s="157" t="s">
        <v>373</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338</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335</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373</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373</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341</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346</v>
      </c>
      <c r="B584" s="250" t="s">
        <v>347</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347</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373</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335</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373</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373</v>
      </c>
      <c r="C616" s="56">
        <v>45733</v>
      </c>
      <c r="D616" s="43">
        <v>656</v>
      </c>
      <c r="E616" s="43"/>
      <c r="F616" s="125"/>
      <c r="G616" t="str">
        <f t="shared" si="9"/>
        <v>March</v>
      </c>
    </row>
    <row r="617" spans="1:7">
      <c r="A617" s="119" t="s">
        <v>341</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347</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373</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335</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373</v>
      </c>
      <c r="C636" s="56">
        <v>45735</v>
      </c>
      <c r="D636" s="125">
        <v>728</v>
      </c>
      <c r="E636" s="43"/>
      <c r="F636" s="111" t="s">
        <v>886</v>
      </c>
      <c r="G636" t="str">
        <f t="shared" si="9"/>
        <v>March</v>
      </c>
    </row>
    <row r="637" spans="1:7">
      <c r="A637" s="216" t="s">
        <v>667</v>
      </c>
      <c r="B637" s="157" t="s">
        <v>373</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373</v>
      </c>
      <c r="C643" s="56">
        <v>45736</v>
      </c>
      <c r="D643" s="125">
        <v>700</v>
      </c>
      <c r="E643" s="43"/>
      <c r="F643" s="111" t="s">
        <v>889</v>
      </c>
      <c r="G643" t="str">
        <f t="shared" ref="G643:G706" si="10">TEXT(C643,"mmmm")</f>
        <v>March</v>
      </c>
    </row>
    <row r="644" spans="1:7">
      <c r="A644" s="216" t="s">
        <v>667</v>
      </c>
      <c r="B644" s="157" t="s">
        <v>373</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335</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373</v>
      </c>
      <c r="C654" s="56">
        <v>45736</v>
      </c>
      <c r="D654" s="125">
        <v>700</v>
      </c>
      <c r="E654" s="43"/>
      <c r="F654" s="111" t="s">
        <v>889</v>
      </c>
      <c r="G654" t="str">
        <f t="shared" si="10"/>
        <v>March</v>
      </c>
    </row>
    <row r="655" spans="1:7">
      <c r="A655" s="216" t="s">
        <v>667</v>
      </c>
      <c r="B655" s="157" t="s">
        <v>373</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335</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373</v>
      </c>
      <c r="C664" s="56">
        <v>45737</v>
      </c>
      <c r="D664" s="125">
        <v>709</v>
      </c>
      <c r="E664" s="43"/>
      <c r="F664" s="111" t="s">
        <v>896</v>
      </c>
      <c r="G664" t="str">
        <f t="shared" si="10"/>
        <v>March</v>
      </c>
    </row>
    <row r="665" spans="1:7">
      <c r="A665" s="216" t="s">
        <v>667</v>
      </c>
      <c r="B665" s="157" t="s">
        <v>373</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335</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373</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373</v>
      </c>
      <c r="C682" s="56">
        <v>45740</v>
      </c>
      <c r="D682" s="144"/>
      <c r="E682" s="43"/>
      <c r="F682" s="144" t="s">
        <v>840</v>
      </c>
      <c r="G682" t="str">
        <f t="shared" si="10"/>
        <v>March</v>
      </c>
    </row>
    <row r="683" spans="1:7">
      <c r="A683" s="157" t="s">
        <v>744</v>
      </c>
      <c r="B683" s="157" t="s">
        <v>373</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335</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373</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335</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373</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373</v>
      </c>
      <c r="C697" s="56">
        <v>45741</v>
      </c>
      <c r="D697" s="144"/>
      <c r="E697" s="43"/>
      <c r="F697" s="144" t="s">
        <v>840</v>
      </c>
      <c r="G697" t="str">
        <f t="shared" si="10"/>
        <v>March</v>
      </c>
    </row>
    <row r="698" spans="1:7">
      <c r="A698" s="144" t="s">
        <v>372</v>
      </c>
      <c r="B698" s="157" t="s">
        <v>373</v>
      </c>
      <c r="C698" s="56">
        <v>45741</v>
      </c>
      <c r="D698" s="145">
        <v>1065</v>
      </c>
      <c r="E698" s="144" t="s">
        <v>908</v>
      </c>
      <c r="F698" s="111" t="s">
        <v>920</v>
      </c>
      <c r="G698" t="str">
        <f t="shared" si="10"/>
        <v>March</v>
      </c>
    </row>
    <row r="699" spans="1:7">
      <c r="A699" s="144" t="s">
        <v>335</v>
      </c>
      <c r="B699" s="144" t="s">
        <v>381</v>
      </c>
      <c r="C699" s="56">
        <v>45741</v>
      </c>
      <c r="D699" s="144"/>
      <c r="E699" s="43"/>
      <c r="F699" s="144" t="s">
        <v>921</v>
      </c>
      <c r="G699" t="str">
        <f t="shared" si="10"/>
        <v>March</v>
      </c>
    </row>
    <row r="700" spans="1:7">
      <c r="A700" s="144" t="s">
        <v>676</v>
      </c>
      <c r="B700" s="157" t="s">
        <v>373</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280</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335</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373</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372</v>
      </c>
      <c r="B720" s="157" t="s">
        <v>373</v>
      </c>
      <c r="C720" s="56">
        <v>45742</v>
      </c>
      <c r="D720" s="216">
        <v>825</v>
      </c>
      <c r="E720" s="43" t="s">
        <v>928</v>
      </c>
      <c r="F720" s="111" t="s">
        <v>803</v>
      </c>
      <c r="G720" t="str">
        <f t="shared" si="11"/>
        <v>March</v>
      </c>
    </row>
    <row r="721" spans="1:7">
      <c r="A721" s="144" t="s">
        <v>335</v>
      </c>
      <c r="B721" s="144" t="s">
        <v>381</v>
      </c>
      <c r="C721" s="56">
        <v>45742</v>
      </c>
      <c r="D721" s="216">
        <v>159</v>
      </c>
      <c r="E721" s="43" t="s">
        <v>919</v>
      </c>
      <c r="F721" s="111" t="s">
        <v>834</v>
      </c>
      <c r="G721" t="str">
        <f t="shared" si="11"/>
        <v>March</v>
      </c>
    </row>
    <row r="722" spans="1:7">
      <c r="A722" s="144" t="s">
        <v>676</v>
      </c>
      <c r="B722" s="157" t="s">
        <v>373</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280</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335</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373</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372</v>
      </c>
      <c r="B738" s="157" t="s">
        <v>373</v>
      </c>
      <c r="C738" s="56">
        <v>45743</v>
      </c>
      <c r="D738" s="216">
        <v>705</v>
      </c>
      <c r="E738" s="111" t="s">
        <v>908</v>
      </c>
      <c r="G738" t="str">
        <f t="shared" si="11"/>
        <v>March</v>
      </c>
      <c r="H738" s="167"/>
      <c r="I738" s="167"/>
      <c r="J738" s="167"/>
      <c r="K738" s="167"/>
      <c r="L738" s="167"/>
      <c r="M738" s="167"/>
    </row>
    <row r="739" spans="1:13">
      <c r="A739" s="144" t="s">
        <v>335</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373</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335</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335</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280</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373</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335</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335</v>
      </c>
      <c r="B770" s="144" t="s">
        <v>381</v>
      </c>
      <c r="C770" s="56">
        <v>45747</v>
      </c>
      <c r="D770" s="216">
        <v>0</v>
      </c>
      <c r="E770" s="43"/>
      <c r="F770" s="216" t="s">
        <v>952</v>
      </c>
      <c r="G770" t="str">
        <f t="shared" si="11"/>
        <v>March</v>
      </c>
      <c r="H770" s="260"/>
      <c r="I770" s="260"/>
      <c r="J770" s="260"/>
      <c r="K770" s="167"/>
    </row>
    <row r="771" spans="1:11">
      <c r="A771" s="144" t="s">
        <v>540</v>
      </c>
      <c r="B771" s="157" t="s">
        <v>373</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280</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273</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373</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335</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373</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280</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270</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373</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335</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373</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280</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270</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373</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277</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270</v>
      </c>
      <c r="B821" s="144" t="s">
        <v>735</v>
      </c>
      <c r="C821" s="56">
        <v>45750</v>
      </c>
      <c r="E821" s="43"/>
      <c r="F821" s="144" t="s">
        <v>967</v>
      </c>
      <c r="G821" t="str">
        <f t="shared" si="12"/>
        <v>April</v>
      </c>
    </row>
    <row r="822" spans="1:7">
      <c r="A822" s="144" t="s">
        <v>335</v>
      </c>
      <c r="B822" s="249" t="s">
        <v>71</v>
      </c>
      <c r="C822" s="56">
        <v>45751</v>
      </c>
      <c r="D822" s="43">
        <v>635</v>
      </c>
      <c r="E822" s="43"/>
      <c r="F822" s="43" t="s">
        <v>968</v>
      </c>
      <c r="G822" t="str">
        <f t="shared" si="12"/>
        <v>April</v>
      </c>
    </row>
    <row r="823" spans="1:7">
      <c r="A823" s="144" t="s">
        <v>483</v>
      </c>
      <c r="B823" s="157" t="s">
        <v>373</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335</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277</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270</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373</v>
      </c>
      <c r="C838" s="56">
        <v>45754</v>
      </c>
      <c r="D838" s="144">
        <v>132</v>
      </c>
      <c r="E838" s="43"/>
      <c r="G838" t="str">
        <f t="shared" si="13"/>
        <v>April</v>
      </c>
    </row>
    <row r="839" spans="1:7">
      <c r="A839" s="144" t="s">
        <v>585</v>
      </c>
      <c r="B839" s="157" t="s">
        <v>373</v>
      </c>
      <c r="C839" s="56">
        <v>45754</v>
      </c>
      <c r="D839" s="144">
        <v>370</v>
      </c>
      <c r="E839" s="43"/>
      <c r="G839" t="str">
        <f t="shared" si="13"/>
        <v>April</v>
      </c>
    </row>
    <row r="840" spans="1:7">
      <c r="A840" s="144" t="s">
        <v>350</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350</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277</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270</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373</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277</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270</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373</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373</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373</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341</v>
      </c>
      <c r="B911" s="157" t="s">
        <v>373</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373</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373</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373</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373</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373</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335</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350</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350</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335</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372</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372</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372</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325</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372</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325</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372</v>
      </c>
      <c r="B1161" s="310" t="s">
        <v>734</v>
      </c>
      <c r="C1161" s="56">
        <v>45798</v>
      </c>
      <c r="F1161" s="364" t="s">
        <v>1147</v>
      </c>
      <c r="G1161" t="str">
        <f t="shared" si="21"/>
        <v>May</v>
      </c>
    </row>
    <row r="1162" spans="1:7">
      <c r="A1162" s="310" t="s">
        <v>335</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325</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355</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372</v>
      </c>
      <c r="B1175" s="311" t="s">
        <v>734</v>
      </c>
      <c r="C1175" s="56">
        <v>45800</v>
      </c>
      <c r="D1175" s="43">
        <v>236</v>
      </c>
      <c r="F1175" s="43" t="s">
        <v>834</v>
      </c>
      <c r="G1175" t="str">
        <f t="shared" si="21"/>
        <v>May</v>
      </c>
    </row>
    <row r="1176" spans="1:7">
      <c r="A1176" s="317" t="s">
        <v>335</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355</v>
      </c>
      <c r="B1179" s="310" t="s">
        <v>66</v>
      </c>
      <c r="C1179" s="56">
        <v>45800</v>
      </c>
      <c r="D1179" s="43">
        <v>285</v>
      </c>
      <c r="F1179" s="43" t="s">
        <v>1156</v>
      </c>
      <c r="G1179" t="str">
        <f t="shared" si="21"/>
        <v>May</v>
      </c>
    </row>
    <row r="1180" spans="1:7">
      <c r="A1180" s="144" t="s">
        <v>372</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325</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299</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372</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372</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325</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291</v>
      </c>
      <c r="B1203" s="144" t="s">
        <v>140</v>
      </c>
      <c r="C1203" s="56">
        <v>45810</v>
      </c>
      <c r="D1203" s="43">
        <v>800</v>
      </c>
      <c r="G1203" t="s">
        <v>1166</v>
      </c>
    </row>
    <row r="1204" spans="1:7">
      <c r="A1204" s="362" t="s">
        <v>299</v>
      </c>
      <c r="B1204" s="313" t="s">
        <v>734</v>
      </c>
      <c r="C1204" s="56">
        <v>45810</v>
      </c>
      <c r="D1204" s="43">
        <v>275</v>
      </c>
      <c r="G1204" t="s">
        <v>1166</v>
      </c>
    </row>
    <row r="1205" spans="1:7">
      <c r="A1205" s="362" t="s">
        <v>325</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291</v>
      </c>
      <c r="B1212" s="144" t="s">
        <v>140</v>
      </c>
      <c r="C1212" s="56">
        <v>45811</v>
      </c>
      <c r="D1212" s="43">
        <v>631</v>
      </c>
      <c r="F1212" s="43" t="s">
        <v>1164</v>
      </c>
      <c r="G1212" t="s">
        <v>1166</v>
      </c>
    </row>
    <row r="1213" spans="1:7">
      <c r="A1213" s="362" t="s">
        <v>299</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350</v>
      </c>
      <c r="B1217" s="310" t="s">
        <v>71</v>
      </c>
      <c r="C1217" s="56">
        <v>45812</v>
      </c>
      <c r="F1217" s="144" t="s">
        <v>1171</v>
      </c>
      <c r="G1217" t="s">
        <v>1166</v>
      </c>
    </row>
    <row r="1218" spans="1:7">
      <c r="A1218" s="144" t="s">
        <v>291</v>
      </c>
      <c r="B1218" s="144" t="s">
        <v>140</v>
      </c>
      <c r="C1218" s="56">
        <v>45812</v>
      </c>
      <c r="D1218" s="158">
        <v>1401</v>
      </c>
      <c r="G1218" t="s">
        <v>1166</v>
      </c>
    </row>
    <row r="1219" spans="1:7">
      <c r="A1219" s="362" t="s">
        <v>299</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325</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350</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299</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291</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299</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299</v>
      </c>
      <c r="B1236" s="310" t="s">
        <v>734</v>
      </c>
      <c r="C1236" s="56">
        <v>45818</v>
      </c>
      <c r="D1236" s="43">
        <v>270</v>
      </c>
      <c r="G1236" t="s">
        <v>1166</v>
      </c>
    </row>
    <row r="1237" spans="1:7">
      <c r="A1237" s="144" t="s">
        <v>596</v>
      </c>
      <c r="B1237" s="144" t="s">
        <v>66</v>
      </c>
      <c r="C1237" s="56">
        <v>45818</v>
      </c>
      <c r="D1237" s="43">
        <v>583</v>
      </c>
      <c r="G1237" t="s">
        <v>1166</v>
      </c>
    </row>
    <row r="1238" spans="1:7">
      <c r="A1238" s="157" t="s">
        <v>291</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299</v>
      </c>
      <c r="B1240" s="317" t="s">
        <v>734</v>
      </c>
      <c r="C1240" s="56">
        <v>45819</v>
      </c>
      <c r="F1240" s="43" t="s">
        <v>1084</v>
      </c>
      <c r="G1240" t="s">
        <v>1166</v>
      </c>
    </row>
    <row r="1241" spans="1:7">
      <c r="A1241" s="386" t="s">
        <v>291</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299</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299</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291</v>
      </c>
      <c r="B1249" s="317" t="s">
        <v>140</v>
      </c>
      <c r="C1249" s="56">
        <v>45824</v>
      </c>
      <c r="D1249" s="43">
        <v>450</v>
      </c>
      <c r="F1249" s="43" t="s">
        <v>1181</v>
      </c>
      <c r="G1249" t="s">
        <v>1166</v>
      </c>
    </row>
    <row r="1250" spans="1:7">
      <c r="A1250" s="321" t="s">
        <v>299</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291</v>
      </c>
      <c r="B1254" s="317" t="s">
        <v>140</v>
      </c>
      <c r="C1254" s="56">
        <v>45825</v>
      </c>
      <c r="D1254" s="158">
        <v>1246</v>
      </c>
      <c r="F1254" s="43" t="s">
        <v>1163</v>
      </c>
      <c r="G1254" t="s">
        <v>1166</v>
      </c>
    </row>
    <row r="1255" spans="1:7">
      <c r="A1255" s="321" t="s">
        <v>299</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299</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270</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299</v>
      </c>
      <c r="B1269" s="317" t="s">
        <v>734</v>
      </c>
      <c r="C1269" s="56">
        <v>45828</v>
      </c>
      <c r="D1269" s="43">
        <v>52</v>
      </c>
      <c r="F1269" s="43" t="s">
        <v>845</v>
      </c>
      <c r="G1269" t="s">
        <v>1166</v>
      </c>
    </row>
    <row r="1270" spans="1:7">
      <c r="A1270" s="321" t="s">
        <v>325</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299</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299</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350</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270</v>
      </c>
      <c r="B1296" s="144" t="s">
        <v>66</v>
      </c>
      <c r="C1296" s="56">
        <v>45834</v>
      </c>
      <c r="D1296" s="43">
        <v>676</v>
      </c>
      <c r="F1296" s="43" t="s">
        <v>1159</v>
      </c>
      <c r="G1296" t="s">
        <v>1166</v>
      </c>
    </row>
    <row r="1297" spans="1:7">
      <c r="A1297" s="144" t="s">
        <v>596</v>
      </c>
      <c r="B1297" s="144" t="s">
        <v>274</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270</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270</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325</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270</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270</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270</v>
      </c>
      <c r="B1316" s="323" t="s">
        <v>66</v>
      </c>
      <c r="C1316" s="56">
        <v>45841</v>
      </c>
      <c r="D1316" s="43">
        <v>372</v>
      </c>
      <c r="F1316" s="117" t="s">
        <v>845</v>
      </c>
      <c r="G1316" t="s">
        <v>1199</v>
      </c>
    </row>
    <row r="1317" spans="1:7" ht="15.75">
      <c r="A1317" s="144" t="s">
        <v>270</v>
      </c>
      <c r="B1317" s="323" t="s">
        <v>274</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270</v>
      </c>
      <c r="B1322" s="160" t="s">
        <v>274</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277</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273</v>
      </c>
      <c r="B1331" s="160" t="s">
        <v>274</v>
      </c>
      <c r="C1331" s="56">
        <v>45849</v>
      </c>
      <c r="D1331" s="43">
        <v>198</v>
      </c>
      <c r="G1331" t="s">
        <v>1199</v>
      </c>
    </row>
    <row r="1332" spans="1:7">
      <c r="A1332" s="253" t="s">
        <v>658</v>
      </c>
      <c r="B1332" s="415" t="s">
        <v>734</v>
      </c>
      <c r="C1332" s="56">
        <v>45852</v>
      </c>
      <c r="F1332" s="43" t="s">
        <v>862</v>
      </c>
      <c r="G1332" t="s">
        <v>1199</v>
      </c>
    </row>
    <row r="1333" spans="1:7">
      <c r="A1333" s="658" t="s">
        <v>273</v>
      </c>
      <c r="B1333" s="160" t="s">
        <v>274</v>
      </c>
      <c r="C1333" s="56">
        <v>45852</v>
      </c>
      <c r="D1333" s="43">
        <v>862</v>
      </c>
      <c r="G1333" t="s">
        <v>1199</v>
      </c>
    </row>
    <row r="1334" spans="1:7">
      <c r="A1334" s="324" t="s">
        <v>752</v>
      </c>
      <c r="B1334" s="415" t="s">
        <v>734</v>
      </c>
      <c r="C1334" s="56">
        <v>45853</v>
      </c>
      <c r="D1334" s="43">
        <v>203</v>
      </c>
      <c r="G1334" t="s">
        <v>1199</v>
      </c>
    </row>
    <row r="1335" spans="1:7">
      <c r="A1335" s="144" t="s">
        <v>299</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280</v>
      </c>
      <c r="B1337" s="160" t="s">
        <v>274</v>
      </c>
      <c r="C1337" s="56">
        <v>45853</v>
      </c>
      <c r="D1337" s="43">
        <v>403</v>
      </c>
      <c r="G1337" t="s">
        <v>1199</v>
      </c>
    </row>
    <row r="1338" spans="1:7">
      <c r="A1338" s="324" t="s">
        <v>752</v>
      </c>
      <c r="B1338" s="317" t="s">
        <v>734</v>
      </c>
      <c r="C1338" s="56">
        <v>45854</v>
      </c>
      <c r="D1338" s="43">
        <v>170</v>
      </c>
      <c r="G1338" t="s">
        <v>1199</v>
      </c>
    </row>
    <row r="1339" spans="1:7">
      <c r="A1339" s="144" t="s">
        <v>299</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280</v>
      </c>
      <c r="B1343" s="324" t="s">
        <v>274</v>
      </c>
      <c r="C1343" s="56">
        <v>45854</v>
      </c>
      <c r="D1343" s="43">
        <v>39</v>
      </c>
      <c r="G1343" t="s">
        <v>1199</v>
      </c>
    </row>
    <row r="1344" spans="1:7">
      <c r="A1344" s="144" t="s">
        <v>299</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299</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299</v>
      </c>
      <c r="B1350" s="415" t="s">
        <v>734</v>
      </c>
      <c r="C1350" s="56">
        <v>45859</v>
      </c>
      <c r="D1350" s="43">
        <v>551</v>
      </c>
      <c r="G1350" t="s">
        <v>1199</v>
      </c>
    </row>
    <row r="1351" spans="1:7">
      <c r="A1351" s="412" t="s">
        <v>299</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280</v>
      </c>
      <c r="B1354" s="160" t="s">
        <v>274</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299</v>
      </c>
      <c r="B1358" s="415" t="s">
        <v>71</v>
      </c>
      <c r="C1358" s="56">
        <v>45860</v>
      </c>
      <c r="D1358" s="43">
        <v>300</v>
      </c>
      <c r="G1358" t="s">
        <v>1199</v>
      </c>
    </row>
    <row r="1359" spans="1:7">
      <c r="A1359" s="310" t="s">
        <v>299</v>
      </c>
      <c r="B1359" s="310" t="s">
        <v>527</v>
      </c>
      <c r="C1359" s="56">
        <v>45860</v>
      </c>
      <c r="D1359" s="158">
        <v>1107</v>
      </c>
      <c r="G1359" t="s">
        <v>1199</v>
      </c>
    </row>
    <row r="1360" spans="1:7">
      <c r="A1360" s="310" t="s">
        <v>299</v>
      </c>
      <c r="B1360" s="321" t="s">
        <v>734</v>
      </c>
      <c r="C1360" s="56">
        <v>45860</v>
      </c>
      <c r="D1360" s="43">
        <v>316</v>
      </c>
      <c r="G1360" t="s">
        <v>1199</v>
      </c>
    </row>
    <row r="1361" spans="1:7">
      <c r="A1361" s="137" t="s">
        <v>280</v>
      </c>
      <c r="B1361" s="160" t="s">
        <v>274</v>
      </c>
      <c r="C1361" s="56">
        <v>45860</v>
      </c>
      <c r="D1361" s="43">
        <v>318</v>
      </c>
      <c r="G1361" t="s">
        <v>1199</v>
      </c>
    </row>
    <row r="1362" spans="1:7">
      <c r="A1362" s="253" t="s">
        <v>773</v>
      </c>
      <c r="B1362" s="160" t="s">
        <v>274</v>
      </c>
      <c r="C1362" s="56">
        <v>45860</v>
      </c>
      <c r="D1362" s="43">
        <v>605</v>
      </c>
      <c r="G1362" t="s">
        <v>1199</v>
      </c>
    </row>
    <row r="1363" spans="1:7">
      <c r="A1363" s="324" t="s">
        <v>752</v>
      </c>
      <c r="B1363" s="317" t="s">
        <v>734</v>
      </c>
      <c r="C1363" s="56">
        <v>45861</v>
      </c>
      <c r="D1363" s="43">
        <v>272</v>
      </c>
      <c r="F1363" s="43" t="s">
        <v>1216</v>
      </c>
      <c r="G1363" t="s">
        <v>1199</v>
      </c>
    </row>
    <row r="1364" spans="1:7">
      <c r="A1364" s="144" t="s">
        <v>299</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291</v>
      </c>
      <c r="B1369" s="144" t="s">
        <v>140</v>
      </c>
      <c r="C1369" s="56">
        <v>45861</v>
      </c>
      <c r="D1369" s="43">
        <v>853</v>
      </c>
      <c r="F1369" s="43" t="s">
        <v>845</v>
      </c>
      <c r="G1369" t="s">
        <v>1199</v>
      </c>
    </row>
    <row r="1370" spans="1:7">
      <c r="A1370" s="125" t="s">
        <v>273</v>
      </c>
      <c r="B1370" s="160" t="s">
        <v>274</v>
      </c>
      <c r="C1370" s="56">
        <v>45861</v>
      </c>
      <c r="D1370" s="43">
        <v>461</v>
      </c>
      <c r="G1370" t="s">
        <v>1199</v>
      </c>
    </row>
    <row r="1371" spans="1:7">
      <c r="A1371" s="324" t="s">
        <v>752</v>
      </c>
      <c r="B1371" s="317" t="s">
        <v>734</v>
      </c>
      <c r="C1371" s="56">
        <v>45862</v>
      </c>
      <c r="D1371" s="43">
        <v>79</v>
      </c>
      <c r="F1371" s="43" t="s">
        <v>1220</v>
      </c>
      <c r="G1371" t="s">
        <v>1199</v>
      </c>
    </row>
    <row r="1372" spans="1:7">
      <c r="A1372" s="144" t="s">
        <v>299</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299</v>
      </c>
      <c r="B1376" s="311" t="s">
        <v>527</v>
      </c>
      <c r="C1376" s="56">
        <v>45862</v>
      </c>
      <c r="F1376" s="43" t="s">
        <v>1225</v>
      </c>
      <c r="G1376" t="s">
        <v>1199</v>
      </c>
    </row>
    <row r="1377" spans="1:7">
      <c r="A1377" s="144" t="s">
        <v>291</v>
      </c>
      <c r="B1377" s="144" t="s">
        <v>140</v>
      </c>
      <c r="C1377" s="56">
        <v>45862</v>
      </c>
      <c r="D1377" s="158">
        <v>1279</v>
      </c>
      <c r="F1377" s="43" t="s">
        <v>845</v>
      </c>
      <c r="G1377" t="s">
        <v>1199</v>
      </c>
    </row>
    <row r="1378" spans="1:7">
      <c r="A1378" s="125" t="s">
        <v>273</v>
      </c>
      <c r="B1378" s="324" t="s">
        <v>274</v>
      </c>
      <c r="C1378" s="56">
        <v>45862</v>
      </c>
      <c r="D1378" s="43">
        <v>880</v>
      </c>
      <c r="G1378" t="s">
        <v>1199</v>
      </c>
    </row>
    <row r="1379" spans="1:7">
      <c r="A1379" s="330" t="s">
        <v>277</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299</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273</v>
      </c>
      <c r="B1386" s="160" t="s">
        <v>274</v>
      </c>
      <c r="C1386" s="56">
        <v>45863</v>
      </c>
      <c r="D1386" s="43">
        <v>585</v>
      </c>
      <c r="F1386" s="43" t="s">
        <v>857</v>
      </c>
      <c r="G1386" t="s">
        <v>1199</v>
      </c>
    </row>
    <row r="1387" spans="1:7">
      <c r="A1387" s="144" t="s">
        <v>299</v>
      </c>
      <c r="B1387" s="317" t="s">
        <v>734</v>
      </c>
      <c r="C1387" s="56">
        <v>45866</v>
      </c>
      <c r="D1387" s="43">
        <v>420</v>
      </c>
      <c r="F1387" s="43" t="s">
        <v>845</v>
      </c>
      <c r="G1387" t="s">
        <v>1199</v>
      </c>
    </row>
    <row r="1388" spans="1:7">
      <c r="A1388" s="311" t="s">
        <v>291</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273</v>
      </c>
      <c r="B1392" s="160" t="s">
        <v>274</v>
      </c>
      <c r="C1392" s="56">
        <v>45866</v>
      </c>
      <c r="D1392" s="43">
        <v>345</v>
      </c>
      <c r="G1392" t="s">
        <v>1199</v>
      </c>
    </row>
    <row r="1393" spans="1:7">
      <c r="A1393" s="659" t="s">
        <v>603</v>
      </c>
      <c r="B1393" s="69" t="s">
        <v>71</v>
      </c>
      <c r="C1393" s="56">
        <v>45867</v>
      </c>
      <c r="D1393" s="158">
        <v>1933</v>
      </c>
      <c r="G1393" t="s">
        <v>1199</v>
      </c>
    </row>
    <row r="1394" spans="1:7">
      <c r="A1394" s="450" t="s">
        <v>291</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291</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299</v>
      </c>
      <c r="B1401" s="310" t="s">
        <v>1235</v>
      </c>
      <c r="C1401" s="56">
        <v>45868</v>
      </c>
      <c r="E1401" s="327">
        <v>6067</v>
      </c>
      <c r="G1401" t="s">
        <v>1199</v>
      </c>
    </row>
    <row r="1402" spans="1:7">
      <c r="A1402" s="137" t="s">
        <v>228</v>
      </c>
      <c r="B1402" s="324" t="s">
        <v>274</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299</v>
      </c>
      <c r="B1406" s="317" t="s">
        <v>1235</v>
      </c>
      <c r="C1406" s="56">
        <v>45869</v>
      </c>
      <c r="E1406" s="327">
        <v>2691</v>
      </c>
      <c r="G1406" t="s">
        <v>1199</v>
      </c>
    </row>
    <row r="1407" spans="1:7">
      <c r="A1407" s="359" t="s">
        <v>287</v>
      </c>
      <c r="B1407" s="160" t="s">
        <v>274</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287</v>
      </c>
      <c r="B1411" s="160" t="s">
        <v>274</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296</v>
      </c>
      <c r="B1414" s="317" t="s">
        <v>140</v>
      </c>
      <c r="C1414" s="56">
        <v>45874</v>
      </c>
      <c r="D1414" s="158">
        <v>2675</v>
      </c>
      <c r="G1414" t="s">
        <v>1238</v>
      </c>
    </row>
    <row r="1415" spans="1:7">
      <c r="A1415" s="317" t="s">
        <v>287</v>
      </c>
      <c r="B1415" s="317" t="s">
        <v>274</v>
      </c>
      <c r="C1415" s="56">
        <v>45874</v>
      </c>
      <c r="D1415" s="43">
        <v>190</v>
      </c>
      <c r="F1415" s="43" t="s">
        <v>845</v>
      </c>
      <c r="G1415" t="s">
        <v>1238</v>
      </c>
    </row>
    <row r="1416" spans="1:7">
      <c r="A1416" s="555" t="s">
        <v>752</v>
      </c>
      <c r="B1416" s="317" t="s">
        <v>734</v>
      </c>
      <c r="C1416" s="56">
        <v>45875</v>
      </c>
      <c r="F1416" s="43" t="s">
        <v>845</v>
      </c>
      <c r="G1416" t="s">
        <v>1238</v>
      </c>
    </row>
    <row r="1417" spans="1:7">
      <c r="A1417" s="317" t="s">
        <v>296</v>
      </c>
      <c r="B1417" s="317" t="s">
        <v>140</v>
      </c>
      <c r="C1417" s="56">
        <v>45875</v>
      </c>
      <c r="D1417" s="158">
        <v>1964</v>
      </c>
      <c r="G1417" t="s">
        <v>1238</v>
      </c>
    </row>
    <row r="1418" spans="1:7">
      <c r="A1418" s="583" t="s">
        <v>287</v>
      </c>
      <c r="B1418" s="317" t="s">
        <v>274</v>
      </c>
      <c r="C1418" s="56">
        <v>45875</v>
      </c>
      <c r="D1418" s="43">
        <v>840</v>
      </c>
      <c r="G1418" t="s">
        <v>1238</v>
      </c>
    </row>
    <row r="1419" spans="1:7">
      <c r="A1419" s="144" t="s">
        <v>228</v>
      </c>
      <c r="B1419" s="584" t="s">
        <v>274</v>
      </c>
      <c r="C1419" s="56">
        <v>45875</v>
      </c>
      <c r="F1419" s="43" t="s">
        <v>1241</v>
      </c>
      <c r="G1419" t="s">
        <v>1238</v>
      </c>
    </row>
    <row r="1420" spans="1:7">
      <c r="A1420" s="401" t="s">
        <v>296</v>
      </c>
      <c r="B1420" s="435" t="s">
        <v>140</v>
      </c>
      <c r="C1420" s="316">
        <v>45876</v>
      </c>
      <c r="D1420" s="43">
        <v>377</v>
      </c>
      <c r="E1420" s="327"/>
      <c r="F1420" s="43" t="s">
        <v>1242</v>
      </c>
      <c r="G1420" t="s">
        <v>1238</v>
      </c>
    </row>
    <row r="1421" spans="1:7">
      <c r="A1421" s="401" t="s">
        <v>296</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287</v>
      </c>
      <c r="B1423" s="556" t="s">
        <v>274</v>
      </c>
      <c r="C1423" s="56">
        <v>45876</v>
      </c>
      <c r="D1423" s="43">
        <v>531</v>
      </c>
      <c r="G1423" t="s">
        <v>1238</v>
      </c>
    </row>
    <row r="1424" spans="1:7">
      <c r="A1424" s="253" t="s">
        <v>752</v>
      </c>
      <c r="B1424" s="160" t="s">
        <v>734</v>
      </c>
      <c r="C1424" s="56">
        <v>45877</v>
      </c>
      <c r="F1424" s="43" t="s">
        <v>1212</v>
      </c>
      <c r="G1424" t="s">
        <v>1238</v>
      </c>
    </row>
    <row r="1425" spans="1:7">
      <c r="A1425" s="317" t="s">
        <v>296</v>
      </c>
      <c r="B1425" s="317" t="s">
        <v>140</v>
      </c>
      <c r="C1425" s="56">
        <v>45877</v>
      </c>
      <c r="F1425" s="317" t="s">
        <v>862</v>
      </c>
      <c r="G1425" t="s">
        <v>1238</v>
      </c>
    </row>
    <row r="1426" spans="1:7">
      <c r="A1426" s="585" t="s">
        <v>287</v>
      </c>
      <c r="B1426" s="317" t="s">
        <v>274</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287</v>
      </c>
      <c r="B1430" s="317" t="s">
        <v>274</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280</v>
      </c>
      <c r="B1435" s="317" t="s">
        <v>274</v>
      </c>
      <c r="C1435" s="56">
        <v>45881</v>
      </c>
      <c r="D1435" s="43">
        <v>319</v>
      </c>
      <c r="G1435" t="s">
        <v>1238</v>
      </c>
    </row>
    <row r="1436" spans="1:7">
      <c r="A1436" s="585" t="s">
        <v>287</v>
      </c>
      <c r="B1436" s="317" t="s">
        <v>274</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287</v>
      </c>
      <c r="B1443" s="317" t="s">
        <v>274</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287</v>
      </c>
      <c r="B1447" s="317" t="s">
        <v>274</v>
      </c>
      <c r="C1447" s="56">
        <v>45883</v>
      </c>
      <c r="D1447" s="43">
        <v>554</v>
      </c>
      <c r="G1447" t="s">
        <v>1238</v>
      </c>
    </row>
    <row r="1448" spans="1:7">
      <c r="A1448" s="43" t="s">
        <v>263</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287</v>
      </c>
      <c r="B1453" s="317" t="s">
        <v>274</v>
      </c>
      <c r="C1453" s="56">
        <v>45884</v>
      </c>
      <c r="D1453" s="43">
        <v>89</v>
      </c>
      <c r="G1453" t="s">
        <v>1238</v>
      </c>
    </row>
    <row r="1454" spans="1:7">
      <c r="A1454" s="310" t="s">
        <v>263</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287</v>
      </c>
      <c r="B1460" s="317" t="s">
        <v>274</v>
      </c>
      <c r="C1460" s="56">
        <v>45887</v>
      </c>
      <c r="D1460" s="43">
        <v>377</v>
      </c>
      <c r="G1460" t="s">
        <v>1238</v>
      </c>
    </row>
    <row r="1461" spans="1:7">
      <c r="A1461" s="310" t="s">
        <v>263</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305</v>
      </c>
      <c r="B1465" s="317" t="s">
        <v>140</v>
      </c>
      <c r="C1465" s="56">
        <v>45888</v>
      </c>
      <c r="D1465" s="158">
        <v>1460</v>
      </c>
      <c r="F1465" s="43" t="s">
        <v>1252</v>
      </c>
      <c r="G1465" t="s">
        <v>1238</v>
      </c>
    </row>
    <row r="1466" spans="1:7">
      <c r="A1466" s="585" t="s">
        <v>287</v>
      </c>
      <c r="B1466" s="317" t="s">
        <v>274</v>
      </c>
      <c r="C1466" s="56">
        <v>45888</v>
      </c>
      <c r="D1466" s="43">
        <v>408</v>
      </c>
      <c r="F1466" s="117"/>
      <c r="G1466" t="s">
        <v>1238</v>
      </c>
    </row>
    <row r="1467" spans="1:7">
      <c r="A1467" s="618" t="s">
        <v>277</v>
      </c>
      <c r="B1467" s="324" t="s">
        <v>734</v>
      </c>
      <c r="C1467" s="56">
        <v>45888</v>
      </c>
      <c r="F1467" s="144" t="s">
        <v>1253</v>
      </c>
      <c r="G1467" t="s">
        <v>1238</v>
      </c>
    </row>
    <row r="1468" spans="1:7">
      <c r="A1468" s="253" t="s">
        <v>228</v>
      </c>
      <c r="B1468" s="317" t="s">
        <v>274</v>
      </c>
      <c r="C1468" s="56">
        <v>45888</v>
      </c>
      <c r="D1468" s="43">
        <v>430</v>
      </c>
      <c r="F1468" s="173"/>
      <c r="G1468" t="s">
        <v>1238</v>
      </c>
    </row>
    <row r="1469" spans="1:7">
      <c r="A1469" s="89" t="s">
        <v>752</v>
      </c>
      <c r="B1469" s="415" t="s">
        <v>734</v>
      </c>
      <c r="C1469" s="56">
        <v>45889</v>
      </c>
      <c r="D1469" s="43">
        <v>181</v>
      </c>
      <c r="G1469" t="s">
        <v>1238</v>
      </c>
    </row>
    <row r="1470" spans="1:7">
      <c r="A1470" s="89" t="s">
        <v>350</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305</v>
      </c>
      <c r="B1473" s="328" t="s">
        <v>140</v>
      </c>
      <c r="C1473" s="56">
        <v>45889</v>
      </c>
      <c r="D1473" s="158">
        <v>1428</v>
      </c>
      <c r="F1473" s="43" t="s">
        <v>1159</v>
      </c>
      <c r="G1473" t="s">
        <v>1238</v>
      </c>
    </row>
    <row r="1474" spans="1:7">
      <c r="A1474" s="585" t="s">
        <v>287</v>
      </c>
      <c r="B1474" s="317" t="s">
        <v>274</v>
      </c>
      <c r="C1474" s="56">
        <v>45889</v>
      </c>
      <c r="D1474" s="43">
        <v>607</v>
      </c>
      <c r="F1474" s="43" t="s">
        <v>1254</v>
      </c>
      <c r="G1474" t="s">
        <v>1238</v>
      </c>
    </row>
    <row r="1475" spans="1:7">
      <c r="A1475" s="618" t="s">
        <v>277</v>
      </c>
      <c r="B1475" s="324" t="s">
        <v>734</v>
      </c>
      <c r="C1475" s="56">
        <v>45889</v>
      </c>
      <c r="D1475" s="43">
        <v>499</v>
      </c>
      <c r="G1475" t="s">
        <v>1238</v>
      </c>
    </row>
    <row r="1476" spans="1:7">
      <c r="A1476" s="89" t="s">
        <v>752</v>
      </c>
      <c r="B1476" s="415" t="s">
        <v>734</v>
      </c>
      <c r="C1476" s="56">
        <v>45890</v>
      </c>
      <c r="D1476" s="43">
        <v>82</v>
      </c>
      <c r="G1476" t="s">
        <v>1238</v>
      </c>
    </row>
    <row r="1477" spans="1:7">
      <c r="A1477" s="89" t="s">
        <v>350</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305</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287</v>
      </c>
      <c r="B1482" s="317" t="s">
        <v>274</v>
      </c>
      <c r="C1482" s="56">
        <v>45890</v>
      </c>
      <c r="D1482" s="158">
        <v>1022</v>
      </c>
      <c r="G1482" t="s">
        <v>1238</v>
      </c>
    </row>
    <row r="1483" spans="1:7">
      <c r="A1483" s="618" t="s">
        <v>277</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287</v>
      </c>
      <c r="B1488" s="317" t="s">
        <v>274</v>
      </c>
      <c r="C1488" s="56">
        <v>45891</v>
      </c>
      <c r="E1488" s="327">
        <v>6090</v>
      </c>
      <c r="F1488" s="43" t="s">
        <v>1258</v>
      </c>
      <c r="G1488" t="s">
        <v>1238</v>
      </c>
    </row>
    <row r="1489" spans="1:7">
      <c r="A1489" s="618" t="s">
        <v>277</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308</v>
      </c>
      <c r="B1494" s="328" t="s">
        <v>140</v>
      </c>
      <c r="C1494" s="56">
        <v>45894</v>
      </c>
      <c r="D1494" s="43">
        <v>735</v>
      </c>
      <c r="F1494" s="43" t="s">
        <v>1260</v>
      </c>
      <c r="G1494" t="s">
        <v>1238</v>
      </c>
    </row>
    <row r="1495" spans="1:7">
      <c r="A1495" s="585" t="s">
        <v>287</v>
      </c>
      <c r="B1495" s="317" t="s">
        <v>274</v>
      </c>
      <c r="C1495" s="56">
        <v>45894</v>
      </c>
      <c r="D1495" s="43">
        <v>639</v>
      </c>
      <c r="G1495" t="s">
        <v>1238</v>
      </c>
    </row>
    <row r="1496" spans="1:7">
      <c r="A1496" s="618" t="s">
        <v>277</v>
      </c>
      <c r="B1496" s="324" t="s">
        <v>734</v>
      </c>
      <c r="C1496" s="56">
        <v>45894</v>
      </c>
      <c r="D1496" s="43">
        <v>503</v>
      </c>
      <c r="G1496" t="s">
        <v>1238</v>
      </c>
    </row>
    <row r="1497" spans="1:7">
      <c r="A1497" s="89" t="s">
        <v>752</v>
      </c>
      <c r="B1497" s="415" t="s">
        <v>734</v>
      </c>
      <c r="C1497" s="56">
        <v>45895</v>
      </c>
      <c r="F1497" s="43" t="s">
        <v>995</v>
      </c>
      <c r="G1497" t="s">
        <v>1238</v>
      </c>
    </row>
    <row r="1498" spans="1:7">
      <c r="A1498" s="89" t="s">
        <v>350</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320</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277</v>
      </c>
      <c r="B1504" s="675" t="s">
        <v>734</v>
      </c>
      <c r="C1504" s="56">
        <v>45895</v>
      </c>
      <c r="D1504" s="43">
        <v>295</v>
      </c>
      <c r="G1504" t="s">
        <v>1238</v>
      </c>
    </row>
    <row r="1505" spans="1:7">
      <c r="A1505" s="672" t="s">
        <v>273</v>
      </c>
      <c r="B1505" s="362" t="s">
        <v>274</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320</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263</v>
      </c>
      <c r="B1511" s="675" t="s">
        <v>734</v>
      </c>
      <c r="C1511" s="56">
        <v>45896</v>
      </c>
      <c r="D1511" s="43">
        <v>400</v>
      </c>
      <c r="G1511" t="s">
        <v>1238</v>
      </c>
    </row>
    <row r="1512" spans="1:7">
      <c r="A1512" s="672" t="s">
        <v>280</v>
      </c>
      <c r="B1512" s="361" t="s">
        <v>274</v>
      </c>
      <c r="C1512" s="56">
        <v>45896</v>
      </c>
      <c r="D1512" s="43">
        <v>358</v>
      </c>
      <c r="F1512" s="43" t="s">
        <v>1267</v>
      </c>
      <c r="G1512" t="s">
        <v>1238</v>
      </c>
    </row>
    <row r="1513" spans="1:7">
      <c r="A1513" s="689" t="s">
        <v>273</v>
      </c>
      <c r="B1513" s="144" t="s">
        <v>274</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308</v>
      </c>
      <c r="B1516" s="43" t="s">
        <v>140</v>
      </c>
      <c r="C1516" s="56">
        <v>45897</v>
      </c>
      <c r="D1516" s="158">
        <v>1453</v>
      </c>
      <c r="F1516" s="43" t="s">
        <v>1269</v>
      </c>
      <c r="G1516" t="s">
        <v>1238</v>
      </c>
    </row>
    <row r="1517" spans="1:7">
      <c r="A1517" s="69" t="s">
        <v>320</v>
      </c>
      <c r="B1517" s="43" t="s">
        <v>140</v>
      </c>
      <c r="C1517" s="56">
        <v>45897</v>
      </c>
      <c r="D1517" s="158">
        <v>1260</v>
      </c>
      <c r="F1517" s="43" t="s">
        <v>1270</v>
      </c>
      <c r="G1517" t="s">
        <v>1238</v>
      </c>
    </row>
    <row r="1518" spans="1:7">
      <c r="A1518" s="585" t="s">
        <v>287</v>
      </c>
      <c r="B1518" s="317" t="s">
        <v>274</v>
      </c>
      <c r="C1518" s="56">
        <v>45897</v>
      </c>
      <c r="F1518" s="43" t="s">
        <v>857</v>
      </c>
      <c r="G1518" t="s">
        <v>1238</v>
      </c>
    </row>
    <row r="1519" spans="1:7">
      <c r="A1519" s="618" t="s">
        <v>263</v>
      </c>
      <c r="B1519" s="675" t="s">
        <v>734</v>
      </c>
      <c r="C1519" s="56">
        <v>45897</v>
      </c>
      <c r="D1519" s="43">
        <v>320</v>
      </c>
      <c r="G1519" t="s">
        <v>1238</v>
      </c>
    </row>
    <row r="1520" spans="1:7">
      <c r="A1520" s="672" t="s">
        <v>280</v>
      </c>
      <c r="B1520" s="362" t="s">
        <v>274</v>
      </c>
      <c r="C1520" s="56">
        <v>45897</v>
      </c>
      <c r="F1520" s="317" t="s">
        <v>995</v>
      </c>
      <c r="G1520" t="s">
        <v>1238</v>
      </c>
    </row>
    <row r="1521" spans="1:7">
      <c r="A1521" s="125" t="s">
        <v>273</v>
      </c>
      <c r="B1521" s="361" t="s">
        <v>274</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273</v>
      </c>
      <c r="B1524" s="317" t="s">
        <v>274</v>
      </c>
      <c r="C1524" s="56">
        <v>45898</v>
      </c>
      <c r="F1524" s="144" t="s">
        <v>845</v>
      </c>
      <c r="G1524" t="s">
        <v>1238</v>
      </c>
    </row>
    <row r="1525" spans="1:7">
      <c r="A1525" s="332" t="s">
        <v>277</v>
      </c>
      <c r="B1525" s="321" t="s">
        <v>734</v>
      </c>
      <c r="C1525" s="56">
        <v>45898</v>
      </c>
      <c r="D1525" s="43">
        <v>6</v>
      </c>
      <c r="F1525" s="43" t="s">
        <v>1273</v>
      </c>
      <c r="G1525" t="s">
        <v>1238</v>
      </c>
    </row>
    <row r="1526" spans="1:7">
      <c r="A1526" s="350" t="s">
        <v>287</v>
      </c>
      <c r="B1526" s="317" t="s">
        <v>274</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320</v>
      </c>
      <c r="B1530" s="43" t="s">
        <v>140</v>
      </c>
      <c r="C1530" s="56">
        <v>45902</v>
      </c>
      <c r="D1530" s="43">
        <v>977</v>
      </c>
      <c r="F1530" s="43" t="s">
        <v>1278</v>
      </c>
      <c r="G1530" t="s">
        <v>1276</v>
      </c>
    </row>
    <row r="1531" spans="1:7">
      <c r="A1531" s="253" t="s">
        <v>277</v>
      </c>
      <c r="B1531" s="321" t="s">
        <v>734</v>
      </c>
      <c r="C1531" s="56">
        <v>45902</v>
      </c>
      <c r="D1531" s="43">
        <v>15</v>
      </c>
      <c r="F1531" s="43" t="s">
        <v>1279</v>
      </c>
      <c r="G1531" t="s">
        <v>1276</v>
      </c>
    </row>
    <row r="1532" spans="1:7">
      <c r="A1532" s="253" t="s">
        <v>273</v>
      </c>
      <c r="B1532" s="317" t="s">
        <v>274</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308</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277</v>
      </c>
      <c r="B1539" s="324" t="s">
        <v>734</v>
      </c>
      <c r="C1539" s="56">
        <v>45903</v>
      </c>
      <c r="D1539" s="43">
        <v>65</v>
      </c>
      <c r="F1539" s="144" t="s">
        <v>1286</v>
      </c>
      <c r="G1539" t="s">
        <v>1276</v>
      </c>
    </row>
    <row r="1540" spans="1:7">
      <c r="A1540" s="695" t="s">
        <v>273</v>
      </c>
      <c r="B1540" s="361" t="s">
        <v>274</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303</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280</v>
      </c>
      <c r="B1546" s="317" t="s">
        <v>734</v>
      </c>
      <c r="C1546" s="56">
        <v>45904</v>
      </c>
      <c r="D1546" s="43">
        <v>99</v>
      </c>
      <c r="F1546" s="43" t="s">
        <v>1290</v>
      </c>
      <c r="G1546" t="s">
        <v>1276</v>
      </c>
    </row>
    <row r="1547" spans="1:7">
      <c r="A1547" s="618" t="s">
        <v>277</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289</v>
      </c>
      <c r="B1549" s="707" t="s">
        <v>734</v>
      </c>
      <c r="C1549" s="56">
        <v>45905</v>
      </c>
      <c r="D1549" s="43">
        <v>285</v>
      </c>
      <c r="G1549" t="s">
        <v>1276</v>
      </c>
    </row>
    <row r="1550" spans="1:7">
      <c r="A1550" s="253" t="s">
        <v>305</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303</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303</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303</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366</v>
      </c>
      <c r="B1562" s="133" t="s">
        <v>140</v>
      </c>
      <c r="C1562" s="56">
        <v>45910</v>
      </c>
      <c r="D1562" s="43">
        <v>740</v>
      </c>
      <c r="F1562" s="43" t="s">
        <v>1298</v>
      </c>
      <c r="G1562" t="s">
        <v>1276</v>
      </c>
    </row>
    <row r="1563" spans="1:7">
      <c r="A1563" s="672" t="s">
        <v>224</v>
      </c>
      <c r="B1563" s="675" t="s">
        <v>225</v>
      </c>
      <c r="C1563" s="56">
        <v>45910</v>
      </c>
      <c r="D1563" s="43">
        <v>307</v>
      </c>
      <c r="G1563" t="s">
        <v>1276</v>
      </c>
    </row>
    <row r="1564" spans="1:7">
      <c r="A1564" s="160" t="s">
        <v>289</v>
      </c>
      <c r="B1564" s="737" t="s">
        <v>1157</v>
      </c>
      <c r="C1564" s="56">
        <v>45910</v>
      </c>
      <c r="F1564" s="43" t="s">
        <v>995</v>
      </c>
      <c r="G1564" t="s">
        <v>1276</v>
      </c>
    </row>
    <row r="1565" spans="1:7">
      <c r="A1565" s="89" t="s">
        <v>757</v>
      </c>
      <c r="B1565" s="415" t="s">
        <v>734</v>
      </c>
      <c r="C1565" s="56">
        <v>45911</v>
      </c>
      <c r="D1565" s="43">
        <v>302</v>
      </c>
      <c r="G1565" t="s">
        <v>1276</v>
      </c>
    </row>
    <row r="1566" spans="1:7">
      <c r="A1566" s="89" t="s">
        <v>350</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370</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289</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224</v>
      </c>
      <c r="B1574" s="253" t="s">
        <v>225</v>
      </c>
      <c r="C1574" s="56">
        <v>45912</v>
      </c>
      <c r="D1574" s="43">
        <v>610</v>
      </c>
      <c r="F1574" s="69"/>
      <c r="G1574" t="s">
        <v>1276</v>
      </c>
    </row>
    <row r="1575" spans="1:7">
      <c r="A1575" s="160" t="s">
        <v>289</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366</v>
      </c>
      <c r="B1577" s="737" t="s">
        <v>140</v>
      </c>
      <c r="C1577" s="56">
        <v>45915</v>
      </c>
      <c r="D1577" s="158">
        <v>1238</v>
      </c>
      <c r="F1577" s="69"/>
      <c r="G1577" t="s">
        <v>1276</v>
      </c>
    </row>
    <row r="1578" spans="1:7">
      <c r="A1578" s="736" t="s">
        <v>370</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277</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366</v>
      </c>
      <c r="B1582" s="737" t="s">
        <v>140</v>
      </c>
      <c r="C1582" s="56">
        <v>45916</v>
      </c>
      <c r="D1582" s="158">
        <v>1531</v>
      </c>
      <c r="F1582" s="787"/>
      <c r="G1582" t="s">
        <v>1276</v>
      </c>
    </row>
    <row r="1583" spans="1:7">
      <c r="A1583" s="736" t="s">
        <v>370</v>
      </c>
      <c r="B1583" s="133" t="s">
        <v>734</v>
      </c>
      <c r="C1583" s="56">
        <v>45916</v>
      </c>
      <c r="E1583" s="327"/>
      <c r="F1583" s="787" t="s">
        <v>1302</v>
      </c>
      <c r="G1583" t="s">
        <v>1276</v>
      </c>
    </row>
    <row r="1584" spans="1:7">
      <c r="A1584" s="69" t="s">
        <v>358</v>
      </c>
      <c r="B1584" s="737" t="s">
        <v>140</v>
      </c>
      <c r="C1584" s="56">
        <v>45916</v>
      </c>
      <c r="D1584" s="158">
        <v>1808</v>
      </c>
      <c r="F1584" s="787"/>
      <c r="G1584" t="s">
        <v>1276</v>
      </c>
    </row>
    <row r="1585" spans="1:7">
      <c r="A1585" s="137" t="s">
        <v>224</v>
      </c>
      <c r="B1585" s="253" t="s">
        <v>225</v>
      </c>
      <c r="C1585" s="56">
        <v>45916</v>
      </c>
      <c r="F1585" s="787" t="s">
        <v>845</v>
      </c>
      <c r="G1585" t="s">
        <v>1276</v>
      </c>
    </row>
    <row r="1586" spans="1:7">
      <c r="A1586" s="160" t="s">
        <v>280</v>
      </c>
      <c r="B1586" s="253" t="s">
        <v>734</v>
      </c>
      <c r="C1586" s="56">
        <v>45916</v>
      </c>
      <c r="F1586" s="788" t="s">
        <v>1303</v>
      </c>
      <c r="G1586" t="s">
        <v>1276</v>
      </c>
    </row>
    <row r="1587" spans="1:7">
      <c r="A1587" s="117" t="s">
        <v>277</v>
      </c>
      <c r="B1587" s="385" t="s">
        <v>734</v>
      </c>
      <c r="C1587" s="56">
        <v>45916</v>
      </c>
      <c r="F1587" s="786" t="s">
        <v>1303</v>
      </c>
      <c r="G1587" t="s">
        <v>1276</v>
      </c>
    </row>
    <row r="1588" spans="1:7">
      <c r="A1588" s="695" t="s">
        <v>282</v>
      </c>
      <c r="B1588" s="144" t="s">
        <v>229</v>
      </c>
      <c r="C1588" s="56">
        <v>45916</v>
      </c>
      <c r="D1588" s="43">
        <v>251</v>
      </c>
      <c r="F1588" s="787"/>
      <c r="G1588" t="s">
        <v>1276</v>
      </c>
    </row>
    <row r="1589" spans="1:7">
      <c r="A1589" s="137" t="s">
        <v>780</v>
      </c>
      <c r="B1589" s="317" t="s">
        <v>734</v>
      </c>
      <c r="C1589" s="56">
        <v>45917</v>
      </c>
      <c r="D1589" s="43">
        <v>75</v>
      </c>
      <c r="F1589" s="787"/>
      <c r="G1589" t="s">
        <v>1276</v>
      </c>
    </row>
    <row r="1590" spans="1:7">
      <c r="A1590" s="144" t="s">
        <v>366</v>
      </c>
      <c r="B1590" s="364" t="s">
        <v>140</v>
      </c>
      <c r="C1590" s="56">
        <v>45917</v>
      </c>
      <c r="D1590" s="158">
        <v>1250</v>
      </c>
      <c r="F1590" s="787" t="s">
        <v>1304</v>
      </c>
      <c r="G1590" t="s">
        <v>1276</v>
      </c>
    </row>
    <row r="1591" spans="1:7">
      <c r="A1591" s="791" t="s">
        <v>303</v>
      </c>
      <c r="B1591" s="321" t="s">
        <v>71</v>
      </c>
      <c r="C1591" s="56">
        <v>45917</v>
      </c>
      <c r="D1591" s="43">
        <v>250</v>
      </c>
      <c r="F1591" s="787" t="s">
        <v>1305</v>
      </c>
      <c r="G1591" t="s">
        <v>1276</v>
      </c>
    </row>
    <row r="1592" spans="1:7">
      <c r="A1592" s="144" t="s">
        <v>358</v>
      </c>
      <c r="B1592" s="793" t="s">
        <v>140</v>
      </c>
      <c r="C1592" s="56">
        <v>45917</v>
      </c>
      <c r="F1592" s="787" t="s">
        <v>1306</v>
      </c>
      <c r="G1592" t="s">
        <v>1276</v>
      </c>
    </row>
    <row r="1593" spans="1:7">
      <c r="A1593" s="137" t="s">
        <v>224</v>
      </c>
      <c r="B1593" s="144" t="s">
        <v>225</v>
      </c>
      <c r="C1593" s="56">
        <v>45917</v>
      </c>
      <c r="D1593" s="43">
        <v>863</v>
      </c>
      <c r="F1593" s="787"/>
      <c r="G1593" t="s">
        <v>1276</v>
      </c>
    </row>
    <row r="1594" spans="1:7">
      <c r="A1594" s="792" t="s">
        <v>282</v>
      </c>
      <c r="B1594" s="311" t="s">
        <v>229</v>
      </c>
      <c r="C1594" s="56">
        <v>45917</v>
      </c>
      <c r="D1594" s="43">
        <v>253</v>
      </c>
      <c r="F1594" s="787"/>
      <c r="G1594" t="s">
        <v>1276</v>
      </c>
    </row>
    <row r="1595" spans="1:7">
      <c r="A1595" s="332" t="s">
        <v>280</v>
      </c>
      <c r="B1595" s="317" t="s">
        <v>734</v>
      </c>
      <c r="C1595" s="56">
        <v>45917</v>
      </c>
      <c r="F1595" s="317" t="s">
        <v>1192</v>
      </c>
      <c r="G1595" t="s">
        <v>1276</v>
      </c>
    </row>
    <row r="1596" spans="1:7">
      <c r="A1596" s="253" t="s">
        <v>273</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366</v>
      </c>
      <c r="B1599" s="737" t="s">
        <v>140</v>
      </c>
      <c r="C1599" s="56">
        <v>45918</v>
      </c>
      <c r="D1599" s="43">
        <v>361</v>
      </c>
      <c r="F1599" s="787" t="s">
        <v>1309</v>
      </c>
      <c r="G1599" t="s">
        <v>1276</v>
      </c>
    </row>
    <row r="1600" spans="1:7">
      <c r="A1600" s="69" t="s">
        <v>358</v>
      </c>
      <c r="B1600" s="737" t="s">
        <v>140</v>
      </c>
      <c r="C1600" s="56">
        <v>45918</v>
      </c>
      <c r="D1600" s="158">
        <v>1204</v>
      </c>
      <c r="F1600" s="787" t="s">
        <v>1310</v>
      </c>
      <c r="G1600" t="s">
        <v>1276</v>
      </c>
    </row>
    <row r="1601" spans="1:7">
      <c r="A1601" s="69" t="s">
        <v>311</v>
      </c>
      <c r="B1601" s="737" t="s">
        <v>140</v>
      </c>
      <c r="C1601" s="56">
        <v>45918</v>
      </c>
      <c r="D1601" s="158">
        <v>562</v>
      </c>
      <c r="F1601" s="787"/>
      <c r="G1601" t="s">
        <v>1276</v>
      </c>
    </row>
    <row r="1602" spans="1:7">
      <c r="A1602" s="69" t="s">
        <v>364</v>
      </c>
      <c r="B1602" s="737" t="s">
        <v>140</v>
      </c>
      <c r="C1602" s="56">
        <v>45918</v>
      </c>
      <c r="D1602" s="158">
        <v>754</v>
      </c>
      <c r="F1602" s="787" t="s">
        <v>1311</v>
      </c>
      <c r="G1602" t="s">
        <v>1276</v>
      </c>
    </row>
    <row r="1603" spans="1:7">
      <c r="A1603" s="137" t="s">
        <v>224</v>
      </c>
      <c r="B1603" s="253" t="s">
        <v>225</v>
      </c>
      <c r="C1603" s="56">
        <v>45918</v>
      </c>
      <c r="D1603" s="43">
        <v>499</v>
      </c>
      <c r="F1603" s="787"/>
      <c r="G1603" t="s">
        <v>1276</v>
      </c>
    </row>
    <row r="1604" spans="1:7">
      <c r="A1604" s="695" t="s">
        <v>282</v>
      </c>
      <c r="B1604" s="144" t="s">
        <v>229</v>
      </c>
      <c r="C1604" s="56">
        <v>45918</v>
      </c>
      <c r="D1604" s="158">
        <v>1076</v>
      </c>
      <c r="F1604" s="787"/>
      <c r="G1604" t="s">
        <v>1276</v>
      </c>
    </row>
    <row r="1605" spans="1:7">
      <c r="A1605" s="160" t="s">
        <v>280</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370</v>
      </c>
      <c r="B1607" s="415" t="s">
        <v>734</v>
      </c>
      <c r="C1607" s="56">
        <v>45919</v>
      </c>
      <c r="E1607" s="327">
        <v>1210</v>
      </c>
      <c r="F1607" s="787" t="s">
        <v>1312</v>
      </c>
      <c r="G1607" t="s">
        <v>1276</v>
      </c>
    </row>
    <row r="1608" spans="1:7">
      <c r="A1608" s="137" t="s">
        <v>224</v>
      </c>
      <c r="B1608" s="253" t="s">
        <v>225</v>
      </c>
      <c r="C1608" s="56">
        <v>45919</v>
      </c>
      <c r="D1608" s="43">
        <v>475</v>
      </c>
      <c r="F1608" s="787"/>
      <c r="G1608" t="s">
        <v>1276</v>
      </c>
    </row>
    <row r="1609" spans="1:7">
      <c r="A1609" s="695" t="s">
        <v>282</v>
      </c>
      <c r="B1609" s="144" t="s">
        <v>229</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311</v>
      </c>
      <c r="B1613" s="793" t="s">
        <v>140</v>
      </c>
      <c r="C1613" s="56">
        <v>45922</v>
      </c>
      <c r="D1613" s="43">
        <v>978</v>
      </c>
      <c r="F1613" s="787" t="s">
        <v>1315</v>
      </c>
      <c r="G1613" t="s">
        <v>1276</v>
      </c>
    </row>
    <row r="1614" spans="1:7">
      <c r="A1614" s="311" t="s">
        <v>364</v>
      </c>
      <c r="B1614" s="801" t="s">
        <v>140</v>
      </c>
      <c r="C1614" s="56">
        <v>45922</v>
      </c>
      <c r="D1614" s="43">
        <v>1285</v>
      </c>
      <c r="F1614" s="787" t="s">
        <v>1316</v>
      </c>
      <c r="G1614" t="s">
        <v>1276</v>
      </c>
    </row>
    <row r="1615" spans="1:7">
      <c r="A1615" s="800" t="s">
        <v>368</v>
      </c>
      <c r="B1615" s="317" t="s">
        <v>734</v>
      </c>
      <c r="C1615" s="56">
        <v>45922</v>
      </c>
      <c r="D1615" s="43">
        <v>335</v>
      </c>
      <c r="F1615" s="787" t="s">
        <v>1159</v>
      </c>
      <c r="G1615" t="s">
        <v>1276</v>
      </c>
    </row>
    <row r="1616" spans="1:7">
      <c r="A1616" s="137" t="s">
        <v>224</v>
      </c>
      <c r="B1616" s="144" t="s">
        <v>225</v>
      </c>
      <c r="C1616" s="56">
        <v>45922</v>
      </c>
      <c r="D1616" s="43">
        <v>839</v>
      </c>
      <c r="F1616" s="787"/>
      <c r="G1616" t="s">
        <v>1276</v>
      </c>
    </row>
    <row r="1617" spans="1:7">
      <c r="A1617" s="802" t="s">
        <v>282</v>
      </c>
      <c r="B1617" s="310" t="s">
        <v>229</v>
      </c>
      <c r="C1617" s="56">
        <v>45922</v>
      </c>
      <c r="F1617" s="317" t="s">
        <v>1317</v>
      </c>
      <c r="G1617" t="s">
        <v>1276</v>
      </c>
    </row>
    <row r="1618" spans="1:7">
      <c r="A1618" s="331" t="s">
        <v>273</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311</v>
      </c>
      <c r="B1622" s="807" t="s">
        <v>140</v>
      </c>
      <c r="C1622" s="56">
        <v>45923</v>
      </c>
      <c r="D1622" s="43">
        <v>675</v>
      </c>
      <c r="F1622" s="69"/>
      <c r="G1622" t="s">
        <v>1276</v>
      </c>
    </row>
    <row r="1623" spans="1:7">
      <c r="A1623" s="69" t="s">
        <v>314</v>
      </c>
      <c r="B1623" s="808" t="s">
        <v>140</v>
      </c>
      <c r="C1623" s="56">
        <v>45923</v>
      </c>
      <c r="D1623" s="158">
        <v>1231</v>
      </c>
      <c r="F1623" s="69" t="s">
        <v>1320</v>
      </c>
      <c r="G1623" t="s">
        <v>1276</v>
      </c>
    </row>
    <row r="1624" spans="1:7">
      <c r="A1624" s="806" t="s">
        <v>368</v>
      </c>
      <c r="B1624" s="809" t="s">
        <v>734</v>
      </c>
      <c r="C1624" s="56">
        <v>45923</v>
      </c>
      <c r="E1624" s="142">
        <v>335</v>
      </c>
      <c r="F1624" s="69" t="s">
        <v>1321</v>
      </c>
      <c r="G1624" t="s">
        <v>1276</v>
      </c>
    </row>
    <row r="1625" spans="1:7">
      <c r="A1625" s="810" t="s">
        <v>224</v>
      </c>
      <c r="B1625" s="253" t="s">
        <v>225</v>
      </c>
      <c r="C1625" s="56">
        <v>45923</v>
      </c>
      <c r="F1625" s="815" t="s">
        <v>1322</v>
      </c>
      <c r="G1625" t="s">
        <v>1276</v>
      </c>
    </row>
    <row r="1626" spans="1:7">
      <c r="A1626" s="695" t="s">
        <v>282</v>
      </c>
      <c r="B1626" s="812" t="s">
        <v>229</v>
      </c>
      <c r="C1626" s="56">
        <v>45923</v>
      </c>
      <c r="D1626" s="43">
        <v>120</v>
      </c>
      <c r="F1626" s="69"/>
      <c r="G1626" t="s">
        <v>1276</v>
      </c>
    </row>
    <row r="1627" spans="1:7">
      <c r="A1627" s="160" t="s">
        <v>280</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317</v>
      </c>
      <c r="B1631" s="817" t="s">
        <v>140</v>
      </c>
      <c r="C1631" s="349">
        <v>45924</v>
      </c>
      <c r="D1631" s="158">
        <v>1205</v>
      </c>
      <c r="F1631" s="69" t="s">
        <v>1323</v>
      </c>
      <c r="G1631" t="s">
        <v>1276</v>
      </c>
    </row>
    <row r="1632" spans="1:7">
      <c r="A1632" s="69" t="s">
        <v>314</v>
      </c>
      <c r="B1632" s="412" t="s">
        <v>140</v>
      </c>
      <c r="C1632" s="56">
        <v>45924</v>
      </c>
      <c r="D1632" s="819">
        <v>1538</v>
      </c>
      <c r="F1632" s="69" t="s">
        <v>1324</v>
      </c>
      <c r="G1632" t="s">
        <v>1276</v>
      </c>
    </row>
    <row r="1633" spans="1:7">
      <c r="A1633" s="816" t="s">
        <v>294</v>
      </c>
      <c r="B1633" s="412" t="s">
        <v>734</v>
      </c>
      <c r="C1633" s="56">
        <v>45924</v>
      </c>
      <c r="D1633" s="164">
        <v>240</v>
      </c>
      <c r="F1633" s="69"/>
      <c r="G1633" t="s">
        <v>1276</v>
      </c>
    </row>
    <row r="1634" spans="1:7">
      <c r="A1634" s="816" t="s">
        <v>366</v>
      </c>
      <c r="B1634" s="412" t="s">
        <v>140</v>
      </c>
      <c r="C1634" s="56">
        <v>45924</v>
      </c>
      <c r="D1634" s="164"/>
      <c r="F1634" s="350" t="s">
        <v>1325</v>
      </c>
      <c r="G1634" t="s">
        <v>1276</v>
      </c>
    </row>
    <row r="1635" spans="1:7">
      <c r="A1635" s="69" t="s">
        <v>311</v>
      </c>
      <c r="B1635" s="807" t="s">
        <v>140</v>
      </c>
      <c r="C1635" s="56">
        <v>45924</v>
      </c>
      <c r="D1635" s="164">
        <v>170</v>
      </c>
      <c r="F1635" s="144" t="s">
        <v>1326</v>
      </c>
      <c r="G1635" t="s">
        <v>1276</v>
      </c>
    </row>
    <row r="1636" spans="1:7">
      <c r="A1636" s="818" t="s">
        <v>224</v>
      </c>
      <c r="B1636" s="416" t="s">
        <v>225</v>
      </c>
      <c r="C1636" s="357">
        <v>45924</v>
      </c>
      <c r="D1636" s="43">
        <v>616</v>
      </c>
      <c r="F1636" s="93"/>
      <c r="G1636" t="s">
        <v>1276</v>
      </c>
    </row>
    <row r="1637" spans="1:7">
      <c r="A1637" s="695" t="s">
        <v>282</v>
      </c>
      <c r="B1637" s="812" t="s">
        <v>229</v>
      </c>
      <c r="C1637" s="56">
        <v>45924</v>
      </c>
      <c r="D1637" s="43">
        <v>190</v>
      </c>
      <c r="F1637" s="69"/>
      <c r="G1637" t="s">
        <v>1276</v>
      </c>
    </row>
    <row r="1638" spans="1:7">
      <c r="A1638" s="160" t="s">
        <v>263</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228</v>
      </c>
      <c r="B1640" s="133" t="s">
        <v>229</v>
      </c>
      <c r="C1640" s="56">
        <v>45924</v>
      </c>
      <c r="D1640" s="43">
        <v>406</v>
      </c>
      <c r="F1640" s="30"/>
      <c r="G1640" t="s">
        <v>1276</v>
      </c>
    </row>
    <row r="1641" spans="1:7">
      <c r="A1641" s="812" t="s">
        <v>366</v>
      </c>
      <c r="B1641" s="675" t="s">
        <v>734</v>
      </c>
      <c r="C1641" s="56">
        <v>45924</v>
      </c>
      <c r="E1641" s="327">
        <v>1837</v>
      </c>
      <c r="F1641" s="69" t="s">
        <v>1328</v>
      </c>
      <c r="G1641" t="s">
        <v>1276</v>
      </c>
    </row>
    <row r="1642" spans="1:7">
      <c r="A1642" s="812" t="s">
        <v>358</v>
      </c>
      <c r="B1642" s="675" t="s">
        <v>734</v>
      </c>
      <c r="C1642" s="56">
        <v>45924</v>
      </c>
      <c r="E1642" s="142">
        <v>731</v>
      </c>
      <c r="F1642" s="69" t="s">
        <v>1328</v>
      </c>
      <c r="G1642" t="s">
        <v>1276</v>
      </c>
    </row>
    <row r="1643" spans="1:7">
      <c r="A1643" s="812" t="s">
        <v>311</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317</v>
      </c>
      <c r="B1647" s="807" t="s">
        <v>140</v>
      </c>
      <c r="C1647" s="56">
        <v>45925</v>
      </c>
      <c r="D1647" s="158">
        <v>1000</v>
      </c>
      <c r="F1647" s="30"/>
      <c r="G1647" t="s">
        <v>1276</v>
      </c>
    </row>
    <row r="1648" spans="1:7">
      <c r="A1648" s="69" t="s">
        <v>314</v>
      </c>
      <c r="B1648" s="808" t="s">
        <v>140</v>
      </c>
      <c r="C1648" s="56">
        <v>45925</v>
      </c>
      <c r="D1648" s="158">
        <v>1377</v>
      </c>
      <c r="F1648" s="69" t="s">
        <v>1329</v>
      </c>
      <c r="G1648" t="s">
        <v>1276</v>
      </c>
    </row>
    <row r="1649" spans="1:7">
      <c r="A1649" s="806" t="s">
        <v>294</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224</v>
      </c>
      <c r="B1651" s="253" t="s">
        <v>225</v>
      </c>
      <c r="C1651" s="56">
        <v>45925</v>
      </c>
      <c r="D1651" s="43">
        <v>969</v>
      </c>
      <c r="G1651" t="s">
        <v>1276</v>
      </c>
    </row>
    <row r="1652" spans="1:7">
      <c r="A1652" s="695" t="s">
        <v>282</v>
      </c>
      <c r="B1652" s="812" t="s">
        <v>229</v>
      </c>
      <c r="C1652" s="56">
        <v>45925</v>
      </c>
      <c r="F1652" s="144" t="s">
        <v>862</v>
      </c>
      <c r="G1652" t="s">
        <v>1276</v>
      </c>
    </row>
    <row r="1653" spans="1:7">
      <c r="A1653" s="160" t="s">
        <v>263</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225</v>
      </c>
      <c r="C1657" s="56">
        <v>45926</v>
      </c>
      <c r="D1657" s="43">
        <v>300</v>
      </c>
      <c r="G1657" t="s">
        <v>1276</v>
      </c>
    </row>
    <row r="1658" spans="1:7">
      <c r="A1658" s="310" t="s">
        <v>783</v>
      </c>
      <c r="B1658" s="793" t="s">
        <v>1334</v>
      </c>
      <c r="C1658" s="56">
        <v>45926</v>
      </c>
      <c r="D1658" s="43">
        <v>364</v>
      </c>
      <c r="G1658" t="s">
        <v>1276</v>
      </c>
    </row>
    <row r="1659" spans="1:7">
      <c r="A1659" s="137" t="s">
        <v>224</v>
      </c>
      <c r="B1659" s="144" t="s">
        <v>225</v>
      </c>
      <c r="C1659" s="56">
        <v>45926</v>
      </c>
      <c r="D1659" s="43">
        <v>552</v>
      </c>
      <c r="G1659" t="s">
        <v>1276</v>
      </c>
    </row>
    <row r="1660" spans="1:7">
      <c r="A1660" s="802" t="s">
        <v>231</v>
      </c>
      <c r="B1660" s="310" t="s">
        <v>229</v>
      </c>
      <c r="C1660" s="56">
        <v>45926</v>
      </c>
      <c r="D1660" s="43">
        <v>551</v>
      </c>
      <c r="G1660" t="s">
        <v>1276</v>
      </c>
    </row>
    <row r="1661" spans="1:7">
      <c r="A1661" s="331" t="s">
        <v>263</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294</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314</v>
      </c>
      <c r="B1667" s="791" t="s">
        <v>140</v>
      </c>
      <c r="C1667" s="56">
        <v>45929</v>
      </c>
      <c r="D1667" s="43">
        <v>600</v>
      </c>
      <c r="F1667" s="43" t="s">
        <v>1337</v>
      </c>
      <c r="G1667" t="s">
        <v>1276</v>
      </c>
    </row>
    <row r="1668" spans="1:7">
      <c r="A1668" s="317" t="s">
        <v>317</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2" t="s">
        <v>280</v>
      </c>
      <c r="B1670" s="310" t="s">
        <v>229</v>
      </c>
      <c r="C1670" s="56">
        <v>45929</v>
      </c>
      <c r="F1670" s="144" t="s">
        <v>1192</v>
      </c>
      <c r="G1670" t="s">
        <v>1276</v>
      </c>
    </row>
    <row r="1671" spans="1:7">
      <c r="A1671" s="311" t="s">
        <v>782</v>
      </c>
      <c r="B1671" s="311" t="s">
        <v>734</v>
      </c>
      <c r="C1671" s="56">
        <v>45929</v>
      </c>
      <c r="D1671" s="158">
        <v>1418</v>
      </c>
      <c r="G1671" t="s">
        <v>1276</v>
      </c>
    </row>
    <row r="1672" spans="1:7">
      <c r="A1672" s="43" t="s">
        <v>282</v>
      </c>
      <c r="B1672" s="324" t="s">
        <v>229</v>
      </c>
      <c r="C1672" s="56">
        <v>45929</v>
      </c>
      <c r="D1672" s="43">
        <v>479</v>
      </c>
      <c r="G1672" t="s">
        <v>1276</v>
      </c>
    </row>
    <row r="1673" spans="1:7">
      <c r="A1673" s="43" t="s">
        <v>231</v>
      </c>
      <c r="B1673" s="324" t="s">
        <v>229</v>
      </c>
      <c r="C1673" s="56">
        <v>45929</v>
      </c>
      <c r="D1673" s="43">
        <v>454</v>
      </c>
      <c r="G1673" t="s">
        <v>1276</v>
      </c>
    </row>
    <row r="1674" spans="1:7">
      <c r="A1674" s="317" t="s">
        <v>317</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285</v>
      </c>
      <c r="B1676" s="415" t="s">
        <v>1340</v>
      </c>
      <c r="C1676" s="56">
        <v>45930</v>
      </c>
      <c r="D1676" s="158">
        <v>1253</v>
      </c>
      <c r="G1676" t="s">
        <v>1276</v>
      </c>
    </row>
    <row r="1677" spans="1:7">
      <c r="A1677" s="869" t="s">
        <v>361</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364</v>
      </c>
      <c r="B1680" s="144" t="s">
        <v>734</v>
      </c>
      <c r="C1680" s="316">
        <v>45930</v>
      </c>
      <c r="E1680" s="142">
        <v>536</v>
      </c>
      <c r="G1680" t="s">
        <v>1276</v>
      </c>
    </row>
    <row r="1681" spans="1:7">
      <c r="A1681" s="870" t="s">
        <v>314</v>
      </c>
      <c r="B1681" s="144" t="s">
        <v>734</v>
      </c>
      <c r="C1681" s="316">
        <v>45930</v>
      </c>
      <c r="E1681" s="142">
        <v>886</v>
      </c>
      <c r="G1681" t="s">
        <v>1276</v>
      </c>
    </row>
    <row r="1682" spans="1:7">
      <c r="A1682" s="137" t="s">
        <v>224</v>
      </c>
      <c r="B1682" s="310" t="s">
        <v>225</v>
      </c>
      <c r="C1682" s="56">
        <v>45930</v>
      </c>
      <c r="D1682" s="158">
        <v>1016</v>
      </c>
      <c r="G1682" t="s">
        <v>1276</v>
      </c>
    </row>
    <row r="1683" spans="1:7">
      <c r="A1683" s="870" t="s">
        <v>361</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6" t="s">
        <v>228</v>
      </c>
      <c r="B1686" s="362" t="s">
        <v>229</v>
      </c>
      <c r="C1686" s="56">
        <v>45930</v>
      </c>
      <c r="D1686" s="43">
        <v>665</v>
      </c>
      <c r="G1686" t="s">
        <v>1276</v>
      </c>
    </row>
    <row r="1687" spans="1:7">
      <c r="A1687" s="89" t="s">
        <v>757</v>
      </c>
      <c r="B1687" s="415" t="s">
        <v>734</v>
      </c>
      <c r="C1687" s="56">
        <v>45931</v>
      </c>
      <c r="D1687" s="43">
        <v>201</v>
      </c>
      <c r="G1687" t="s">
        <v>1343</v>
      </c>
    </row>
    <row r="1688" spans="1:7">
      <c r="A1688" s="89" t="s">
        <v>285</v>
      </c>
      <c r="B1688" s="415" t="s">
        <v>1340</v>
      </c>
      <c r="C1688" s="56">
        <v>45931</v>
      </c>
      <c r="D1688" s="158">
        <v>1351</v>
      </c>
      <c r="G1688" t="s">
        <v>1343</v>
      </c>
    </row>
    <row r="1689" spans="1:7">
      <c r="A1689" s="871" t="s">
        <v>361</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323</v>
      </c>
      <c r="B1692" s="791" t="s">
        <v>140</v>
      </c>
      <c r="C1692" s="56">
        <v>45931</v>
      </c>
      <c r="D1692" s="158">
        <v>1118</v>
      </c>
      <c r="G1692" t="s">
        <v>1343</v>
      </c>
    </row>
    <row r="1693" spans="1:7">
      <c r="A1693" s="137" t="s">
        <v>224</v>
      </c>
      <c r="B1693" s="144" t="s">
        <v>225</v>
      </c>
      <c r="C1693" s="56">
        <v>45931</v>
      </c>
      <c r="D1693" s="43">
        <v>312</v>
      </c>
      <c r="G1693" t="s">
        <v>1343</v>
      </c>
    </row>
    <row r="1694" spans="1:7">
      <c r="A1694" s="585"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285</v>
      </c>
      <c r="B1697" s="321" t="s">
        <v>1340</v>
      </c>
      <c r="C1697" s="56">
        <v>45932</v>
      </c>
      <c r="D1697" s="43">
        <v>443</v>
      </c>
      <c r="F1697" s="43" t="s">
        <v>1345</v>
      </c>
      <c r="G1697" t="s">
        <v>1343</v>
      </c>
    </row>
    <row r="1698" spans="1:7">
      <c r="A1698" s="871" t="s">
        <v>139</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323</v>
      </c>
      <c r="B1701" s="791" t="s">
        <v>140</v>
      </c>
      <c r="C1701" s="56">
        <v>45932</v>
      </c>
      <c r="D1701" s="158">
        <v>1472</v>
      </c>
      <c r="F1701" s="43" t="s">
        <v>1297</v>
      </c>
      <c r="G1701" t="s">
        <v>1343</v>
      </c>
    </row>
    <row r="1702" spans="1:7">
      <c r="A1702" s="871" t="s">
        <v>361</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5"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282</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285</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282</v>
      </c>
      <c r="B1716" s="144" t="s">
        <v>229</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285</v>
      </c>
      <c r="B1719" s="321" t="s">
        <v>1340</v>
      </c>
      <c r="C1719" s="56">
        <v>45936</v>
      </c>
      <c r="D1719" s="43">
        <v>192</v>
      </c>
      <c r="F1719" s="43" t="s">
        <v>1353</v>
      </c>
      <c r="G1719" t="s">
        <v>1343</v>
      </c>
    </row>
    <row r="1720" spans="1:7">
      <c r="A1720" s="350" t="s">
        <v>139</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323</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3"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139</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323</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285</v>
      </c>
      <c r="B1740" s="359" t="s">
        <v>1340</v>
      </c>
      <c r="C1740" s="56">
        <v>45938</v>
      </c>
      <c r="F1740" s="322" t="s">
        <v>1357</v>
      </c>
      <c r="G1740" t="s">
        <v>1343</v>
      </c>
    </row>
    <row r="1741" spans="1:7">
      <c r="A1741" s="350" t="s">
        <v>178</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323</v>
      </c>
      <c r="B1743" s="144" t="s">
        <v>140</v>
      </c>
      <c r="C1743" s="56">
        <v>45938</v>
      </c>
      <c r="D1743" s="43">
        <v>308</v>
      </c>
      <c r="F1743" s="43" t="s">
        <v>1359</v>
      </c>
      <c r="G1743" t="s">
        <v>1343</v>
      </c>
    </row>
    <row r="1744" spans="1:7">
      <c r="A1744" s="694" t="s">
        <v>317</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178</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323</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231</v>
      </c>
      <c r="B1758" s="323" t="s">
        <v>229</v>
      </c>
      <c r="C1758" s="56">
        <v>45939</v>
      </c>
      <c r="D1758" s="43">
        <v>369</v>
      </c>
      <c r="G1758" t="s">
        <v>1343</v>
      </c>
    </row>
    <row r="1759" spans="1:7">
      <c r="A1759" s="117" t="s">
        <v>282</v>
      </c>
      <c r="B1759" s="323" t="s">
        <v>229</v>
      </c>
      <c r="C1759" s="56">
        <v>45939</v>
      </c>
      <c r="D1759" s="43">
        <v>725</v>
      </c>
      <c r="G1759" t="s">
        <v>1343</v>
      </c>
    </row>
    <row r="1760" spans="1:7">
      <c r="A1760" s="125" t="s">
        <v>100</v>
      </c>
      <c r="B1760" s="317" t="s">
        <v>734</v>
      </c>
      <c r="C1760" s="56">
        <v>45940</v>
      </c>
      <c r="D1760" s="43">
        <v>268</v>
      </c>
      <c r="G1760" t="s">
        <v>1343</v>
      </c>
    </row>
    <row r="1761" spans="1:7">
      <c r="A1761" s="618" t="s">
        <v>751</v>
      </c>
      <c r="B1761" s="321" t="s">
        <v>734</v>
      </c>
      <c r="C1761" s="56">
        <v>45940</v>
      </c>
      <c r="F1761" s="317" t="s">
        <v>1362</v>
      </c>
      <c r="G1761" t="s">
        <v>1343</v>
      </c>
    </row>
    <row r="1762" spans="1:7">
      <c r="A1762" s="350" t="s">
        <v>323</v>
      </c>
      <c r="B1762" s="350" t="s">
        <v>734</v>
      </c>
      <c r="C1762" s="56">
        <v>45940</v>
      </c>
      <c r="F1762" s="350" t="s">
        <v>1363</v>
      </c>
      <c r="G1762" t="s">
        <v>1343</v>
      </c>
    </row>
    <row r="1763" spans="1:7">
      <c r="A1763" s="324" t="s">
        <v>783</v>
      </c>
      <c r="B1763" s="144" t="s">
        <v>1364</v>
      </c>
      <c r="C1763" s="56">
        <v>45940</v>
      </c>
      <c r="F1763" s="144" t="s">
        <v>1032</v>
      </c>
      <c r="G1763" t="s">
        <v>1343</v>
      </c>
    </row>
    <row r="1764" spans="1:7">
      <c r="A1764" s="694" t="s">
        <v>139</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209</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8" t="s">
        <v>757</v>
      </c>
      <c r="B1769" s="321" t="s">
        <v>734</v>
      </c>
      <c r="C1769" s="56">
        <v>45943</v>
      </c>
      <c r="F1769" s="1065" t="s">
        <v>1367</v>
      </c>
      <c r="G1769" t="s">
        <v>1343</v>
      </c>
    </row>
    <row r="1770" spans="1:7">
      <c r="A1770" s="1064" t="s">
        <v>115</v>
      </c>
      <c r="B1770" s="791"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178</v>
      </c>
      <c r="B1772" s="144" t="s">
        <v>140</v>
      </c>
      <c r="C1772" s="56">
        <v>45943</v>
      </c>
      <c r="D1772" s="43">
        <v>798</v>
      </c>
      <c r="G1772" t="s">
        <v>1343</v>
      </c>
    </row>
    <row r="1773" spans="1:7">
      <c r="A1773" s="851" t="s">
        <v>150</v>
      </c>
      <c r="B1773" s="311" t="s">
        <v>140</v>
      </c>
      <c r="C1773" s="56">
        <v>45943</v>
      </c>
      <c r="D1773" s="158">
        <v>1768</v>
      </c>
      <c r="G1773" t="s">
        <v>1343</v>
      </c>
    </row>
    <row r="1774" spans="1:7">
      <c r="A1774" s="1066" t="s">
        <v>139</v>
      </c>
      <c r="B1774" s="144" t="s">
        <v>734</v>
      </c>
      <c r="C1774" s="316">
        <v>45943</v>
      </c>
      <c r="F1774" s="43" t="s">
        <v>1368</v>
      </c>
      <c r="G1774" t="s">
        <v>1343</v>
      </c>
    </row>
    <row r="1775" spans="1:7">
      <c r="A1775" s="401" t="s">
        <v>782</v>
      </c>
      <c r="B1775" s="144" t="s">
        <v>734</v>
      </c>
      <c r="C1775" s="316">
        <v>45943</v>
      </c>
      <c r="D1775" s="43">
        <v>916</v>
      </c>
      <c r="G1775" t="s">
        <v>1343</v>
      </c>
    </row>
    <row r="1776" spans="1:7">
      <c r="A1776" s="144" t="s">
        <v>213</v>
      </c>
      <c r="B1776" s="556" t="s">
        <v>734</v>
      </c>
      <c r="C1776" s="56">
        <v>45943</v>
      </c>
      <c r="D1776" s="43">
        <v>60</v>
      </c>
      <c r="G1776" t="s">
        <v>1343</v>
      </c>
    </row>
    <row r="1777" spans="1:7">
      <c r="A1777" s="125" t="s">
        <v>751</v>
      </c>
      <c r="B1777" s="317" t="s">
        <v>734</v>
      </c>
      <c r="C1777" s="56">
        <v>45944</v>
      </c>
      <c r="G1777" t="s">
        <v>1343</v>
      </c>
    </row>
    <row r="1778" spans="1:7">
      <c r="A1778" s="657" t="s">
        <v>115</v>
      </c>
      <c r="B1778" s="321" t="s">
        <v>1334</v>
      </c>
      <c r="C1778" s="56">
        <v>45944</v>
      </c>
      <c r="G1778" t="s">
        <v>1343</v>
      </c>
    </row>
    <row r="1779" spans="1:7">
      <c r="A1779" s="89" t="s">
        <v>757</v>
      </c>
      <c r="B1779" s="317" t="s">
        <v>734</v>
      </c>
      <c r="C1779" s="56">
        <v>45944</v>
      </c>
      <c r="F1779" s="1067" t="s">
        <v>1367</v>
      </c>
      <c r="G1779" t="s">
        <v>1343</v>
      </c>
    </row>
    <row r="1780" spans="1:7">
      <c r="A1780" s="350" t="s">
        <v>198</v>
      </c>
      <c r="B1780" s="350" t="s">
        <v>734</v>
      </c>
      <c r="C1780" s="56">
        <v>45944</v>
      </c>
      <c r="F1780" s="350" t="s">
        <v>1369</v>
      </c>
      <c r="G1780" t="s">
        <v>1343</v>
      </c>
    </row>
    <row r="1781" spans="1:7">
      <c r="A1781" s="323" t="s">
        <v>178</v>
      </c>
      <c r="B1781" s="312" t="s">
        <v>140</v>
      </c>
      <c r="C1781" s="56">
        <v>45944</v>
      </c>
      <c r="D1781" s="43">
        <v>150</v>
      </c>
      <c r="G1781" t="s">
        <v>1343</v>
      </c>
    </row>
    <row r="1782" spans="1:7">
      <c r="A1782" s="875" t="s">
        <v>150</v>
      </c>
      <c r="B1782" s="144" t="s">
        <v>140</v>
      </c>
      <c r="C1782" s="316">
        <v>45944</v>
      </c>
      <c r="G1782" t="s">
        <v>1343</v>
      </c>
    </row>
    <row r="1783" spans="1:7">
      <c r="A1783" s="875" t="s">
        <v>154</v>
      </c>
      <c r="B1783" s="144" t="s">
        <v>140</v>
      </c>
      <c r="C1783" s="316">
        <v>45944</v>
      </c>
      <c r="G1783" t="s">
        <v>1343</v>
      </c>
    </row>
    <row r="1784" spans="1:7">
      <c r="A1784" s="321" t="s">
        <v>787</v>
      </c>
      <c r="B1784" s="321" t="s">
        <v>207</v>
      </c>
      <c r="C1784" s="56">
        <v>45944</v>
      </c>
      <c r="G1784" t="s">
        <v>1343</v>
      </c>
    </row>
    <row r="1785" spans="1:7">
      <c r="A1785" s="317" t="s">
        <v>782</v>
      </c>
      <c r="B1785" s="317" t="s">
        <v>734</v>
      </c>
      <c r="C1785" s="56">
        <v>45944</v>
      </c>
      <c r="G1785" t="s">
        <v>1343</v>
      </c>
    </row>
    <row r="1786" spans="1:7">
      <c r="A1786" s="321" t="s">
        <v>237</v>
      </c>
      <c r="B1786" s="321" t="s">
        <v>229</v>
      </c>
      <c r="C1786" s="56">
        <v>45944</v>
      </c>
      <c r="G1786"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270</v>
      </c>
      <c r="B3" s="561" t="s">
        <v>210</v>
      </c>
      <c r="C3" s="742">
        <v>45742</v>
      </c>
      <c r="D3" s="743" t="s">
        <v>271</v>
      </c>
      <c r="E3" s="196"/>
      <c r="F3" s="141"/>
      <c r="G3" s="141"/>
      <c r="H3" s="190">
        <v>0</v>
      </c>
      <c r="I3" s="186"/>
      <c r="J3" s="190" t="s">
        <v>57</v>
      </c>
      <c r="K3" s="190" t="s">
        <v>57</v>
      </c>
      <c r="L3" s="190" t="s">
        <v>63</v>
      </c>
      <c r="M3" s="198">
        <v>45716</v>
      </c>
      <c r="N3" s="88" t="s">
        <v>233</v>
      </c>
      <c r="O3" s="54">
        <v>45721</v>
      </c>
      <c r="P3" s="88" t="s">
        <v>233</v>
      </c>
      <c r="Q3" s="69" t="s">
        <v>233</v>
      </c>
      <c r="R3" s="69" t="s">
        <v>233</v>
      </c>
      <c r="S3" s="69" t="s">
        <v>56</v>
      </c>
      <c r="T3" s="69" t="s">
        <v>233</v>
      </c>
      <c r="U3" s="69" t="s">
        <v>233</v>
      </c>
      <c r="V3" s="69" t="s">
        <v>126</v>
      </c>
      <c r="W3" s="79"/>
      <c r="X3" s="69" t="s">
        <v>126</v>
      </c>
      <c r="Y3" t="e">
        <f>VLOOKUP(A3,#REF!,2,FALSE)</f>
        <v>#REF!</v>
      </c>
    </row>
    <row r="4" spans="1:2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273</v>
      </c>
      <c r="B5" s="424" t="s">
        <v>210</v>
      </c>
      <c r="C5" s="417">
        <v>45991</v>
      </c>
      <c r="D5" s="566"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210</v>
      </c>
      <c r="C6" s="425">
        <v>45747</v>
      </c>
      <c r="D6" s="746" t="s">
        <v>406</v>
      </c>
      <c r="E6" s="195"/>
      <c r="F6" s="140"/>
      <c r="G6" s="140"/>
      <c r="H6" s="190">
        <v>56</v>
      </c>
      <c r="I6" s="186"/>
      <c r="J6" s="193" t="s">
        <v>57</v>
      </c>
      <c r="K6" s="193" t="s">
        <v>57</v>
      </c>
      <c r="L6" s="190" t="s">
        <v>63</v>
      </c>
      <c r="M6" s="200">
        <v>45701</v>
      </c>
      <c r="N6" s="30" t="s">
        <v>233</v>
      </c>
      <c r="O6" s="370">
        <v>45718</v>
      </c>
      <c r="P6" s="30" t="s">
        <v>233</v>
      </c>
      <c r="Q6" s="347" t="s">
        <v>233</v>
      </c>
      <c r="R6" s="43" t="s">
        <v>1378</v>
      </c>
      <c r="S6" s="43" t="s">
        <v>233</v>
      </c>
      <c r="T6" s="43" t="s">
        <v>233</v>
      </c>
      <c r="U6" s="160" t="s">
        <v>233</v>
      </c>
      <c r="V6" s="69" t="s">
        <v>126</v>
      </c>
      <c r="W6" s="79"/>
      <c r="X6" s="69" t="s">
        <v>126</v>
      </c>
      <c r="Y6" t="e">
        <f>VLOOKUP(A6,#REF!,2,FALSE)</f>
        <v>#REF!</v>
      </c>
    </row>
    <row r="7" spans="1:25">
      <c r="A7" s="399" t="s">
        <v>701</v>
      </c>
      <c r="B7" s="739" t="s">
        <v>210</v>
      </c>
      <c r="C7" s="400">
        <v>45742</v>
      </c>
      <c r="D7" s="428" t="s">
        <v>279</v>
      </c>
      <c r="E7" s="553"/>
      <c r="F7" s="554"/>
      <c r="G7" s="554"/>
      <c r="H7" s="184">
        <v>60</v>
      </c>
      <c r="I7" s="186"/>
      <c r="J7" s="190" t="s">
        <v>57</v>
      </c>
      <c r="K7" s="190" t="s">
        <v>57</v>
      </c>
      <c r="L7" s="190" t="s">
        <v>63</v>
      </c>
      <c r="M7" s="198">
        <v>45716</v>
      </c>
      <c r="N7" s="30" t="s">
        <v>233</v>
      </c>
      <c r="O7" s="79" t="s">
        <v>233</v>
      </c>
      <c r="P7" s="30" t="s">
        <v>233</v>
      </c>
      <c r="Q7" s="347" t="s">
        <v>233</v>
      </c>
      <c r="R7" s="43" t="s">
        <v>1378</v>
      </c>
      <c r="S7" s="43" t="s">
        <v>233</v>
      </c>
      <c r="T7" s="43" t="s">
        <v>233</v>
      </c>
      <c r="U7" s="43" t="s">
        <v>233</v>
      </c>
      <c r="V7" s="69" t="s">
        <v>126</v>
      </c>
      <c r="W7" s="30"/>
      <c r="X7" s="69" t="s">
        <v>126</v>
      </c>
      <c r="Y7" t="e">
        <f>VLOOKUP(A7,#REF!,2,FALSE)</f>
        <v>#REF!</v>
      </c>
    </row>
    <row r="8" spans="1:25">
      <c r="A8" s="180" t="s">
        <v>355</v>
      </c>
      <c r="B8" s="185" t="s">
        <v>210</v>
      </c>
      <c r="C8" s="181">
        <v>45742</v>
      </c>
      <c r="D8" s="190" t="s">
        <v>1379</v>
      </c>
      <c r="E8" s="122"/>
      <c r="F8" s="110"/>
      <c r="G8" s="110"/>
      <c r="H8" s="184">
        <v>84</v>
      </c>
      <c r="I8" s="186"/>
      <c r="J8" s="190" t="s">
        <v>57</v>
      </c>
      <c r="K8" s="190" t="s">
        <v>57</v>
      </c>
      <c r="L8" s="190" t="s">
        <v>63</v>
      </c>
      <c r="M8" s="198">
        <v>45716</v>
      </c>
      <c r="N8" s="30" t="s">
        <v>233</v>
      </c>
      <c r="O8" s="30" t="s">
        <v>233</v>
      </c>
      <c r="P8" s="764" t="s">
        <v>233</v>
      </c>
      <c r="Q8" s="69" t="s">
        <v>233</v>
      </c>
      <c r="R8" s="43" t="s">
        <v>1378</v>
      </c>
      <c r="S8" s="43" t="s">
        <v>233</v>
      </c>
      <c r="T8" s="43" t="s">
        <v>233</v>
      </c>
      <c r="U8" s="43" t="s">
        <v>233</v>
      </c>
      <c r="V8" s="69" t="s">
        <v>126</v>
      </c>
      <c r="W8" s="30"/>
      <c r="X8" s="69" t="s">
        <v>126</v>
      </c>
      <c r="Y8" t="e">
        <f>VLOOKUP(A8,#REF!,2,FALSE)</f>
        <v>#REF!</v>
      </c>
    </row>
    <row r="9" spans="1:25">
      <c r="A9" s="180" t="s">
        <v>702</v>
      </c>
      <c r="B9" s="185" t="s">
        <v>210</v>
      </c>
      <c r="C9" s="181">
        <v>45742</v>
      </c>
      <c r="D9" s="550" t="s">
        <v>356</v>
      </c>
      <c r="E9" s="196"/>
      <c r="F9" s="141"/>
      <c r="G9" s="141"/>
      <c r="H9" s="190">
        <v>79</v>
      </c>
      <c r="I9" s="186"/>
      <c r="J9" s="190" t="s">
        <v>57</v>
      </c>
      <c r="K9" s="190" t="s">
        <v>57</v>
      </c>
      <c r="L9" s="190" t="s">
        <v>63</v>
      </c>
      <c r="M9" s="198">
        <v>45716</v>
      </c>
      <c r="N9" s="121" t="s">
        <v>233</v>
      </c>
      <c r="O9" s="54">
        <v>45718</v>
      </c>
      <c r="P9" s="121" t="s">
        <v>233</v>
      </c>
      <c r="Q9" s="69" t="s">
        <v>233</v>
      </c>
      <c r="R9" s="43" t="s">
        <v>1378</v>
      </c>
      <c r="S9" s="43" t="s">
        <v>233</v>
      </c>
      <c r="T9" s="43" t="s">
        <v>233</v>
      </c>
      <c r="U9" s="43" t="s">
        <v>233</v>
      </c>
      <c r="V9" s="69" t="s">
        <v>126</v>
      </c>
      <c r="W9" s="30"/>
      <c r="X9" s="69" t="s">
        <v>126</v>
      </c>
      <c r="Y9" t="e">
        <f>VLOOKUP(A9,#REF!,2,FALSE)</f>
        <v>#REF!</v>
      </c>
    </row>
    <row r="10" spans="1:25">
      <c r="A10" s="180" t="s">
        <v>704</v>
      </c>
      <c r="B10" s="185" t="s">
        <v>210</v>
      </c>
      <c r="C10" s="320">
        <v>45742</v>
      </c>
      <c r="D10" s="427" t="s">
        <v>703</v>
      </c>
      <c r="E10" s="196"/>
      <c r="F10" s="141"/>
      <c r="G10" s="141"/>
      <c r="H10" s="190">
        <v>83</v>
      </c>
      <c r="I10" s="186"/>
      <c r="J10" s="190" t="s">
        <v>57</v>
      </c>
      <c r="K10" s="190" t="s">
        <v>57</v>
      </c>
      <c r="L10" s="190" t="s">
        <v>63</v>
      </c>
      <c r="M10" s="198">
        <v>45716</v>
      </c>
      <c r="N10" s="30" t="s">
        <v>233</v>
      </c>
      <c r="O10" s="30" t="s">
        <v>233</v>
      </c>
      <c r="P10" s="30" t="s">
        <v>233</v>
      </c>
      <c r="Q10" s="43" t="s">
        <v>233</v>
      </c>
      <c r="R10" s="43" t="s">
        <v>1378</v>
      </c>
      <c r="S10" s="43" t="s">
        <v>233</v>
      </c>
      <c r="T10" s="43" t="s">
        <v>233</v>
      </c>
      <c r="U10" s="164" t="s">
        <v>233</v>
      </c>
      <c r="V10" s="347" t="s">
        <v>126</v>
      </c>
      <c r="W10" s="30"/>
      <c r="X10" s="69" t="s">
        <v>126</v>
      </c>
      <c r="Y10" t="e">
        <f>VLOOKUP(A10,#REF!,2,FALSE)</f>
        <v>#REF!</v>
      </c>
    </row>
    <row r="11" spans="1:25">
      <c r="A11" s="186" t="s">
        <v>277</v>
      </c>
      <c r="B11" s="442" t="s">
        <v>210</v>
      </c>
      <c r="C11" s="181">
        <v>45991</v>
      </c>
      <c r="D11" s="565" t="s">
        <v>279</v>
      </c>
      <c r="E11" s="122">
        <v>31</v>
      </c>
      <c r="F11" s="110"/>
      <c r="G11" s="110"/>
      <c r="H11" s="190">
        <v>31</v>
      </c>
      <c r="I11" s="186"/>
      <c r="J11" s="190" t="s">
        <v>57</v>
      </c>
      <c r="K11" s="190" t="s">
        <v>57</v>
      </c>
      <c r="L11" s="190" t="s">
        <v>63</v>
      </c>
      <c r="M11" s="200">
        <v>45716</v>
      </c>
      <c r="N11" s="30" t="s">
        <v>64</v>
      </c>
      <c r="O11" s="54">
        <v>45716</v>
      </c>
      <c r="P11" s="88" t="s">
        <v>233</v>
      </c>
      <c r="Q11" s="69" t="s">
        <v>233</v>
      </c>
      <c r="R11" s="43" t="s">
        <v>1378</v>
      </c>
      <c r="S11" s="43" t="s">
        <v>233</v>
      </c>
      <c r="T11" s="43" t="s">
        <v>233</v>
      </c>
      <c r="U11" s="347" t="s">
        <v>126</v>
      </c>
      <c r="V11" s="69" t="s">
        <v>126</v>
      </c>
      <c r="W11" s="30"/>
      <c r="X11" s="43"/>
    </row>
    <row r="12" spans="1:25">
      <c r="A12" s="180" t="s">
        <v>280</v>
      </c>
      <c r="B12" s="185" t="s">
        <v>210</v>
      </c>
      <c r="C12" s="181">
        <v>45772</v>
      </c>
      <c r="D12" s="204" t="s">
        <v>279</v>
      </c>
      <c r="E12" s="196"/>
      <c r="F12" s="141"/>
      <c r="G12" s="141"/>
      <c r="H12" s="190">
        <v>31</v>
      </c>
      <c r="I12" s="186"/>
      <c r="J12" s="190" t="s">
        <v>57</v>
      </c>
      <c r="K12" s="190" t="s">
        <v>57</v>
      </c>
      <c r="L12" s="190" t="s">
        <v>63</v>
      </c>
      <c r="M12" s="198">
        <v>45716</v>
      </c>
      <c r="N12" s="30" t="s">
        <v>64</v>
      </c>
      <c r="O12" s="54">
        <v>45716</v>
      </c>
      <c r="P12" s="88" t="s">
        <v>233</v>
      </c>
      <c r="Q12" s="69" t="s">
        <v>233</v>
      </c>
      <c r="R12" s="43" t="s">
        <v>1378</v>
      </c>
      <c r="S12" s="43" t="s">
        <v>233</v>
      </c>
      <c r="T12" s="43" t="s">
        <v>233</v>
      </c>
      <c r="U12" s="69" t="s">
        <v>126</v>
      </c>
      <c r="V12" s="69" t="s">
        <v>126</v>
      </c>
      <c r="W12" s="30"/>
      <c r="X12" s="69" t="s">
        <v>126</v>
      </c>
      <c r="Y12" t="e">
        <f>VLOOKUP(A12,#REF!,2,FALSE)</f>
        <v>#REF!</v>
      </c>
    </row>
    <row r="13" spans="1:2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282</v>
      </c>
      <c r="B14" s="185" t="s">
        <v>210</v>
      </c>
      <c r="C14" s="182">
        <v>45991</v>
      </c>
      <c r="D14" s="427" t="s">
        <v>283</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210</v>
      </c>
      <c r="C15" s="320">
        <v>45711</v>
      </c>
      <c r="D15" s="680" t="s">
        <v>595</v>
      </c>
      <c r="E15" s="122"/>
      <c r="F15" s="110"/>
      <c r="G15" s="110"/>
      <c r="H15" s="190">
        <v>0</v>
      </c>
      <c r="I15" s="186"/>
      <c r="J15" s="190" t="s">
        <v>57</v>
      </c>
      <c r="K15" s="190" t="s">
        <v>57</v>
      </c>
      <c r="L15" s="190" t="s">
        <v>63</v>
      </c>
      <c r="M15" s="200">
        <v>45701</v>
      </c>
      <c r="N15" s="30" t="s">
        <v>233</v>
      </c>
      <c r="O15" s="54">
        <v>45718</v>
      </c>
      <c r="P15" s="30" t="s">
        <v>233</v>
      </c>
      <c r="Q15" s="43" t="s">
        <v>233</v>
      </c>
      <c r="R15" s="43" t="s">
        <v>233</v>
      </c>
      <c r="S15" s="43" t="s">
        <v>56</v>
      </c>
      <c r="T15" s="43" t="s">
        <v>233</v>
      </c>
      <c r="U15" s="43" t="s">
        <v>233</v>
      </c>
      <c r="V15" s="43" t="s">
        <v>233</v>
      </c>
      <c r="W15" s="54">
        <v>45856</v>
      </c>
      <c r="X15" s="69" t="s">
        <v>1380</v>
      </c>
      <c r="Y15" t="e">
        <f>VLOOKUP(A15,#REF!,2,FALSE)</f>
        <v>#REF!</v>
      </c>
    </row>
    <row r="16" spans="1:25">
      <c r="A16" s="180" t="s">
        <v>596</v>
      </c>
      <c r="B16" s="185" t="s">
        <v>210</v>
      </c>
      <c r="C16" s="320">
        <v>45742</v>
      </c>
      <c r="D16" s="752" t="s">
        <v>598</v>
      </c>
      <c r="E16" s="196"/>
      <c r="F16" s="141"/>
      <c r="G16" s="141"/>
      <c r="H16" s="190">
        <v>0</v>
      </c>
      <c r="I16" s="186"/>
      <c r="J16" s="190" t="s">
        <v>57</v>
      </c>
      <c r="K16" s="190" t="s">
        <v>57</v>
      </c>
      <c r="L16" s="190" t="s">
        <v>63</v>
      </c>
      <c r="M16" s="200" t="s">
        <v>1381</v>
      </c>
      <c r="N16" s="30" t="s">
        <v>233</v>
      </c>
      <c r="O16" s="54" t="s">
        <v>1381</v>
      </c>
      <c r="P16" s="30" t="s">
        <v>233</v>
      </c>
      <c r="Q16" s="69" t="s">
        <v>233</v>
      </c>
      <c r="R16" s="43" t="s">
        <v>233</v>
      </c>
      <c r="S16" s="43" t="s">
        <v>56</v>
      </c>
      <c r="T16" s="43" t="s">
        <v>233</v>
      </c>
      <c r="U16" s="69" t="s">
        <v>126</v>
      </c>
      <c r="V16" s="69" t="s">
        <v>126</v>
      </c>
      <c r="W16" s="30"/>
      <c r="X16" s="69" t="s">
        <v>126</v>
      </c>
      <c r="Y16" t="e">
        <f>VLOOKUP(A16,#REF!,2,FALSE)</f>
        <v>#REF!</v>
      </c>
    </row>
    <row r="17" spans="1:25">
      <c r="A17" s="183" t="s">
        <v>287</v>
      </c>
      <c r="B17" s="185" t="s">
        <v>210</v>
      </c>
      <c r="C17" s="182">
        <v>45991</v>
      </c>
      <c r="D17" s="767" t="s">
        <v>288</v>
      </c>
      <c r="E17" s="196"/>
      <c r="F17" s="141"/>
      <c r="G17" s="141"/>
      <c r="H17" s="190">
        <v>0</v>
      </c>
      <c r="I17" s="186"/>
      <c r="J17" s="190" t="s">
        <v>57</v>
      </c>
      <c r="K17" s="190" t="s">
        <v>57</v>
      </c>
      <c r="L17" s="190" t="s">
        <v>63</v>
      </c>
      <c r="M17" s="200">
        <v>45863</v>
      </c>
      <c r="N17" s="30" t="s">
        <v>233</v>
      </c>
      <c r="O17" s="54">
        <v>45863</v>
      </c>
      <c r="P17" s="30" t="s">
        <v>233</v>
      </c>
      <c r="Q17" s="69" t="s">
        <v>233</v>
      </c>
      <c r="R17" s="43" t="s">
        <v>233</v>
      </c>
      <c r="S17" s="43" t="s">
        <v>56</v>
      </c>
      <c r="T17" s="43" t="s">
        <v>233</v>
      </c>
      <c r="U17" s="69" t="s">
        <v>126</v>
      </c>
      <c r="V17" s="69" t="s">
        <v>126</v>
      </c>
      <c r="W17" s="30"/>
      <c r="X17" s="43"/>
    </row>
    <row r="18" spans="1:25">
      <c r="A18" s="183" t="s">
        <v>289</v>
      </c>
      <c r="B18" s="185" t="s">
        <v>210</v>
      </c>
      <c r="C18" s="426">
        <v>45991</v>
      </c>
      <c r="D18" s="427" t="s">
        <v>290</v>
      </c>
      <c r="E18" s="196"/>
      <c r="F18" s="141"/>
      <c r="G18" s="141"/>
      <c r="H18" s="190">
        <v>0</v>
      </c>
      <c r="I18" s="186"/>
      <c r="J18" s="190" t="s">
        <v>57</v>
      </c>
      <c r="K18" s="190" t="s">
        <v>57</v>
      </c>
      <c r="L18" s="190" t="s">
        <v>63</v>
      </c>
      <c r="M18" s="200">
        <v>45881</v>
      </c>
      <c r="N18" s="30" t="s">
        <v>233</v>
      </c>
      <c r="O18" s="200">
        <v>45881</v>
      </c>
      <c r="P18" s="30" t="s">
        <v>233</v>
      </c>
      <c r="Q18" s="69" t="s">
        <v>233</v>
      </c>
      <c r="R18" s="43" t="s">
        <v>233</v>
      </c>
      <c r="S18" s="43" t="s">
        <v>56</v>
      </c>
      <c r="T18" s="43" t="s">
        <v>233</v>
      </c>
      <c r="U18" s="69" t="s">
        <v>126</v>
      </c>
      <c r="V18" s="69" t="s">
        <v>126</v>
      </c>
      <c r="W18" s="30"/>
      <c r="X18" s="43"/>
    </row>
    <row r="19" spans="1:25">
      <c r="A19" s="183" t="s">
        <v>599</v>
      </c>
      <c r="B19" s="560" t="s">
        <v>122</v>
      </c>
      <c r="C19" s="182">
        <v>45899</v>
      </c>
      <c r="D19" s="750"/>
      <c r="E19" s="196"/>
      <c r="F19" s="141"/>
      <c r="G19" s="141"/>
      <c r="H19" s="190">
        <v>50</v>
      </c>
      <c r="I19" s="186"/>
      <c r="J19" s="184" t="s">
        <v>57</v>
      </c>
      <c r="K19" s="184" t="s">
        <v>57</v>
      </c>
      <c r="L19" s="184" t="s">
        <v>56</v>
      </c>
      <c r="M19" s="200">
        <v>45873</v>
      </c>
      <c r="N19" s="88" t="s">
        <v>233</v>
      </c>
      <c r="O19" s="54">
        <v>45873</v>
      </c>
      <c r="P19" s="88" t="s">
        <v>233</v>
      </c>
      <c r="Q19" s="69" t="s">
        <v>233</v>
      </c>
      <c r="R19" s="69" t="s">
        <v>233</v>
      </c>
      <c r="S19" s="69" t="s">
        <v>56</v>
      </c>
      <c r="T19" s="69" t="s">
        <v>233</v>
      </c>
      <c r="U19" s="69" t="s">
        <v>233</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233</v>
      </c>
      <c r="O20" s="126">
        <v>45709</v>
      </c>
      <c r="P20" s="88" t="s">
        <v>233</v>
      </c>
      <c r="Q20" s="69" t="s">
        <v>233</v>
      </c>
      <c r="R20" s="69" t="s">
        <v>233</v>
      </c>
      <c r="S20" s="69" t="s">
        <v>56</v>
      </c>
      <c r="T20" s="69" t="s">
        <v>233</v>
      </c>
      <c r="U20" s="69" t="s">
        <v>233</v>
      </c>
      <c r="V20" s="69" t="s">
        <v>233</v>
      </c>
      <c r="W20" s="54">
        <v>45811</v>
      </c>
      <c r="X20" s="69" t="s">
        <v>1380</v>
      </c>
      <c r="Y20" t="e">
        <f>VLOOKUP(A20,#REF!,2,FALSE)</f>
        <v>#REF!</v>
      </c>
    </row>
    <row r="21" spans="1:25">
      <c r="A21" s="183" t="s">
        <v>410</v>
      </c>
      <c r="B21" s="180" t="s">
        <v>122</v>
      </c>
      <c r="C21" s="181">
        <v>45772</v>
      </c>
      <c r="D21" s="660" t="s">
        <v>412</v>
      </c>
      <c r="E21" s="196"/>
      <c r="F21" s="141"/>
      <c r="G21" s="141"/>
      <c r="H21" s="190">
        <v>0</v>
      </c>
      <c r="I21" s="186"/>
      <c r="J21" s="184" t="s">
        <v>57</v>
      </c>
      <c r="K21" s="184" t="s">
        <v>57</v>
      </c>
      <c r="L21" s="184" t="s">
        <v>63</v>
      </c>
      <c r="M21" s="200">
        <v>45708</v>
      </c>
      <c r="N21" s="88" t="s">
        <v>233</v>
      </c>
      <c r="O21" s="54">
        <v>45737</v>
      </c>
      <c r="P21" s="88" t="s">
        <v>233</v>
      </c>
      <c r="Q21" s="69" t="s">
        <v>233</v>
      </c>
      <c r="R21" s="69" t="s">
        <v>233</v>
      </c>
      <c r="S21" s="69" t="s">
        <v>56</v>
      </c>
      <c r="T21" s="69" t="s">
        <v>233</v>
      </c>
      <c r="U21" s="69" t="s">
        <v>233</v>
      </c>
      <c r="V21" s="69" t="s">
        <v>233</v>
      </c>
      <c r="W21" s="54">
        <v>45779</v>
      </c>
      <c r="X21" s="69" t="s">
        <v>1380</v>
      </c>
      <c r="Y21" t="e">
        <f>VLOOKUP(A21,#REF!,2,FALSE)</f>
        <v>#REF!</v>
      </c>
    </row>
    <row r="22" spans="1:25">
      <c r="A22" s="180" t="s">
        <v>600</v>
      </c>
      <c r="B22" s="180" t="s">
        <v>122</v>
      </c>
      <c r="C22" s="181">
        <v>45868</v>
      </c>
      <c r="D22" s="660" t="s">
        <v>601</v>
      </c>
      <c r="E22" s="196"/>
      <c r="F22" s="141"/>
      <c r="G22" s="141"/>
      <c r="H22" s="190">
        <v>0</v>
      </c>
      <c r="I22" s="186"/>
      <c r="J22" s="184" t="s">
        <v>57</v>
      </c>
      <c r="K22" s="184" t="s">
        <v>57</v>
      </c>
      <c r="L22" s="184" t="s">
        <v>63</v>
      </c>
      <c r="M22" s="200" t="s">
        <v>56</v>
      </c>
      <c r="N22" s="88" t="s">
        <v>233</v>
      </c>
      <c r="O22" s="54">
        <v>45814</v>
      </c>
      <c r="P22" s="88" t="s">
        <v>233</v>
      </c>
      <c r="Q22" s="69" t="s">
        <v>233</v>
      </c>
      <c r="R22" s="69" t="s">
        <v>233</v>
      </c>
      <c r="S22" s="69" t="s">
        <v>56</v>
      </c>
      <c r="T22" s="69" t="s">
        <v>233</v>
      </c>
      <c r="U22" s="69" t="s">
        <v>233</v>
      </c>
      <c r="V22" s="69" t="s">
        <v>233</v>
      </c>
      <c r="W22" s="54">
        <v>45848</v>
      </c>
      <c r="X22" s="69" t="s">
        <v>1380</v>
      </c>
    </row>
    <row r="23" spans="1:25">
      <c r="A23" s="180" t="s">
        <v>291</v>
      </c>
      <c r="B23" s="180" t="s">
        <v>122</v>
      </c>
      <c r="C23" s="181">
        <v>45838</v>
      </c>
      <c r="D23" s="184" t="s">
        <v>292</v>
      </c>
      <c r="E23" s="196"/>
      <c r="F23" s="141"/>
      <c r="G23" s="141"/>
      <c r="H23" s="190">
        <v>0</v>
      </c>
      <c r="I23" s="186"/>
      <c r="J23" s="184" t="s">
        <v>57</v>
      </c>
      <c r="K23" s="184" t="s">
        <v>57</v>
      </c>
      <c r="L23" s="184" t="s">
        <v>63</v>
      </c>
      <c r="M23" s="200">
        <v>45786</v>
      </c>
      <c r="N23" s="88" t="s">
        <v>233</v>
      </c>
      <c r="O23" s="54">
        <v>45789</v>
      </c>
      <c r="P23" s="88" t="s">
        <v>233</v>
      </c>
      <c r="Q23" s="69" t="s">
        <v>233</v>
      </c>
      <c r="R23" s="69" t="s">
        <v>233</v>
      </c>
      <c r="S23" s="69" t="s">
        <v>56</v>
      </c>
      <c r="T23" s="69" t="s">
        <v>233</v>
      </c>
      <c r="U23" s="69" t="s">
        <v>233</v>
      </c>
      <c r="V23" s="69" t="s">
        <v>233</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233</v>
      </c>
      <c r="O24" s="54">
        <v>45782</v>
      </c>
      <c r="P24" s="88" t="s">
        <v>233</v>
      </c>
      <c r="Q24" s="69" t="s">
        <v>233</v>
      </c>
      <c r="R24" s="69" t="s">
        <v>233</v>
      </c>
      <c r="S24" s="69" t="s">
        <v>56</v>
      </c>
      <c r="T24" s="69" t="s">
        <v>233</v>
      </c>
      <c r="U24" s="69" t="s">
        <v>233</v>
      </c>
      <c r="V24" s="69" t="s">
        <v>233</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233</v>
      </c>
      <c r="O25" s="126">
        <v>45716</v>
      </c>
      <c r="P25" s="88" t="s">
        <v>233</v>
      </c>
      <c r="Q25" s="69" t="s">
        <v>233</v>
      </c>
      <c r="R25" s="69" t="s">
        <v>233</v>
      </c>
      <c r="S25" s="69" t="s">
        <v>56</v>
      </c>
      <c r="T25" s="69" t="s">
        <v>233</v>
      </c>
      <c r="U25" s="69" t="s">
        <v>233</v>
      </c>
      <c r="V25" s="69" t="s">
        <v>233</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233</v>
      </c>
      <c r="O26" s="54">
        <v>45840</v>
      </c>
      <c r="P26" s="88" t="s">
        <v>233</v>
      </c>
      <c r="Q26" s="69" t="s">
        <v>233</v>
      </c>
      <c r="R26" s="69" t="s">
        <v>233</v>
      </c>
      <c r="S26" s="69" t="s">
        <v>56</v>
      </c>
      <c r="T26" s="69" t="s">
        <v>233</v>
      </c>
      <c r="U26" s="69" t="s">
        <v>233</v>
      </c>
      <c r="V26" s="69" t="s">
        <v>233</v>
      </c>
      <c r="W26" s="30"/>
      <c r="X26" s="69"/>
    </row>
    <row r="27" spans="1:25">
      <c r="A27" s="185" t="s">
        <v>296</v>
      </c>
      <c r="B27" s="180" t="s">
        <v>122</v>
      </c>
      <c r="C27" s="188">
        <v>45868</v>
      </c>
      <c r="D27" s="184" t="s">
        <v>297</v>
      </c>
      <c r="E27" s="197"/>
      <c r="F27" s="139"/>
      <c r="G27" s="139"/>
      <c r="H27" s="193">
        <v>0</v>
      </c>
      <c r="I27" s="186"/>
      <c r="J27" s="193" t="s">
        <v>57</v>
      </c>
      <c r="K27" s="193" t="s">
        <v>57</v>
      </c>
      <c r="L27" s="193" t="s">
        <v>63</v>
      </c>
      <c r="M27" s="200" t="s">
        <v>56</v>
      </c>
      <c r="N27" s="88" t="s">
        <v>233</v>
      </c>
      <c r="O27" s="54">
        <v>45853</v>
      </c>
      <c r="P27" s="88" t="s">
        <v>233</v>
      </c>
      <c r="Q27" s="69" t="s">
        <v>233</v>
      </c>
      <c r="R27" s="69" t="s">
        <v>233</v>
      </c>
      <c r="S27" s="69" t="s">
        <v>56</v>
      </c>
      <c r="T27" s="69" t="s">
        <v>233</v>
      </c>
      <c r="U27" s="69" t="s">
        <v>233</v>
      </c>
      <c r="V27" s="69" t="s">
        <v>233</v>
      </c>
      <c r="W27" s="30"/>
      <c r="X27" s="69"/>
    </row>
    <row r="28" spans="1:25">
      <c r="A28" s="185" t="s">
        <v>299</v>
      </c>
      <c r="B28" s="180" t="s">
        <v>122</v>
      </c>
      <c r="C28" s="188">
        <v>45868</v>
      </c>
      <c r="D28" s="184" t="s">
        <v>300</v>
      </c>
      <c r="E28" s="197"/>
      <c r="F28" s="139"/>
      <c r="G28" s="139"/>
      <c r="H28" s="193">
        <v>0</v>
      </c>
      <c r="I28" s="186"/>
      <c r="J28" s="193" t="s">
        <v>57</v>
      </c>
      <c r="K28" s="193" t="s">
        <v>57</v>
      </c>
      <c r="L28" s="193" t="s">
        <v>63</v>
      </c>
      <c r="M28" s="200">
        <v>45793</v>
      </c>
      <c r="N28" s="88" t="s">
        <v>233</v>
      </c>
      <c r="O28" s="54">
        <v>45793</v>
      </c>
      <c r="P28" s="88" t="s">
        <v>233</v>
      </c>
      <c r="Q28" s="69" t="s">
        <v>233</v>
      </c>
      <c r="R28" s="69" t="s">
        <v>233</v>
      </c>
      <c r="S28" s="69" t="s">
        <v>56</v>
      </c>
      <c r="T28" s="69" t="s">
        <v>233</v>
      </c>
      <c r="U28" s="69" t="s">
        <v>233</v>
      </c>
      <c r="V28" s="69" t="s">
        <v>233</v>
      </c>
      <c r="W28" s="30"/>
      <c r="X28" s="69"/>
    </row>
    <row r="29" spans="1:25">
      <c r="A29" s="183" t="s">
        <v>419</v>
      </c>
      <c r="B29" s="180" t="s">
        <v>122</v>
      </c>
      <c r="C29" s="181">
        <v>45711</v>
      </c>
      <c r="D29" s="204" t="s">
        <v>281</v>
      </c>
      <c r="E29" s="754"/>
      <c r="F29" s="758"/>
      <c r="G29" s="758"/>
      <c r="H29" s="184">
        <v>54</v>
      </c>
      <c r="I29" s="186"/>
      <c r="J29" s="194" t="s">
        <v>57</v>
      </c>
      <c r="K29" s="194" t="s">
        <v>57</v>
      </c>
      <c r="L29" s="184" t="s">
        <v>63</v>
      </c>
      <c r="M29" s="200">
        <v>45659</v>
      </c>
      <c r="N29" s="30" t="s">
        <v>233</v>
      </c>
      <c r="O29" s="126">
        <v>45692</v>
      </c>
      <c r="P29" s="30" t="s">
        <v>233</v>
      </c>
      <c r="Q29" s="43" t="s">
        <v>233</v>
      </c>
      <c r="R29" s="43" t="s">
        <v>233</v>
      </c>
      <c r="S29" s="43" t="s">
        <v>233</v>
      </c>
      <c r="T29" s="43" t="s">
        <v>233</v>
      </c>
      <c r="U29" s="43" t="s">
        <v>233</v>
      </c>
      <c r="V29" s="69" t="s">
        <v>233</v>
      </c>
      <c r="W29" s="54">
        <v>45789</v>
      </c>
      <c r="X29" s="69" t="s">
        <v>1380</v>
      </c>
      <c r="Y29" t="e">
        <f>VLOOKUP(A29,#REF!,2,FALSE)</f>
        <v>#REF!</v>
      </c>
    </row>
    <row r="30" spans="1:25">
      <c r="A30" s="180" t="s">
        <v>421</v>
      </c>
      <c r="B30" s="180" t="s">
        <v>122</v>
      </c>
      <c r="C30" s="181">
        <v>45711</v>
      </c>
      <c r="D30" s="181" t="s">
        <v>422</v>
      </c>
      <c r="E30" s="754"/>
      <c r="F30" s="758"/>
      <c r="G30" s="758"/>
      <c r="H30" s="184">
        <v>49</v>
      </c>
      <c r="I30" s="186"/>
      <c r="J30" s="194" t="s">
        <v>57</v>
      </c>
      <c r="K30" s="194" t="s">
        <v>57</v>
      </c>
      <c r="L30" s="184" t="s">
        <v>63</v>
      </c>
      <c r="M30" s="198">
        <v>45713</v>
      </c>
      <c r="N30" s="30" t="s">
        <v>233</v>
      </c>
      <c r="O30" s="126">
        <v>45692</v>
      </c>
      <c r="P30" s="30" t="s">
        <v>233</v>
      </c>
      <c r="Q30" s="43" t="s">
        <v>233</v>
      </c>
      <c r="R30" s="43" t="s">
        <v>233</v>
      </c>
      <c r="S30" s="43" t="s">
        <v>233</v>
      </c>
      <c r="T30" s="43" t="s">
        <v>233</v>
      </c>
      <c r="U30" s="117" t="s">
        <v>233</v>
      </c>
      <c r="V30" s="69" t="s">
        <v>233</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233</v>
      </c>
      <c r="O31" s="54">
        <v>45707</v>
      </c>
      <c r="P31" s="88" t="s">
        <v>233</v>
      </c>
      <c r="Q31" s="43" t="s">
        <v>233</v>
      </c>
      <c r="R31" s="43" t="s">
        <v>1378</v>
      </c>
      <c r="S31" s="43" t="s">
        <v>233</v>
      </c>
      <c r="T31" s="142" t="s">
        <v>233</v>
      </c>
      <c r="U31" s="117" t="s">
        <v>233</v>
      </c>
      <c r="V31" s="69" t="s">
        <v>233</v>
      </c>
      <c r="W31" s="54">
        <v>45779</v>
      </c>
      <c r="X31" s="69" t="s">
        <v>1380</v>
      </c>
      <c r="Y31" t="e">
        <f>VLOOKUP(A31,#REF!,2,FALSE)</f>
        <v>#REF!</v>
      </c>
    </row>
    <row r="32" spans="1:25">
      <c r="A32" s="183" t="s">
        <v>425</v>
      </c>
      <c r="B32" s="180" t="s">
        <v>122</v>
      </c>
      <c r="C32" s="181">
        <v>45772</v>
      </c>
      <c r="D32" s="660" t="s">
        <v>426</v>
      </c>
      <c r="E32" s="177"/>
      <c r="F32" s="131"/>
      <c r="G32" s="131"/>
      <c r="H32" s="184">
        <v>82</v>
      </c>
      <c r="I32" s="186"/>
      <c r="J32" s="184" t="s">
        <v>57</v>
      </c>
      <c r="K32" s="184" t="s">
        <v>57</v>
      </c>
      <c r="L32" s="184" t="s">
        <v>63</v>
      </c>
      <c r="M32" s="200">
        <v>45756</v>
      </c>
      <c r="N32" s="30" t="s">
        <v>233</v>
      </c>
      <c r="O32" s="54">
        <v>45756</v>
      </c>
      <c r="P32" s="30" t="s">
        <v>233</v>
      </c>
      <c r="Q32" s="69" t="s">
        <v>233</v>
      </c>
      <c r="R32" s="69" t="s">
        <v>1378</v>
      </c>
      <c r="S32" s="43" t="s">
        <v>233</v>
      </c>
      <c r="T32" s="142" t="s">
        <v>233</v>
      </c>
      <c r="U32" s="43" t="s">
        <v>233</v>
      </c>
      <c r="V32" s="69" t="s">
        <v>233</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233</v>
      </c>
      <c r="O33" s="126">
        <v>45749</v>
      </c>
      <c r="P33" s="30" t="s">
        <v>233</v>
      </c>
      <c r="Q33" s="69" t="s">
        <v>233</v>
      </c>
      <c r="R33" s="69" t="s">
        <v>1378</v>
      </c>
      <c r="S33" s="43" t="s">
        <v>233</v>
      </c>
      <c r="T33" s="142" t="s">
        <v>233</v>
      </c>
      <c r="U33" s="43" t="s">
        <v>233</v>
      </c>
      <c r="V33" s="347" t="s">
        <v>233</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233</v>
      </c>
      <c r="O34" s="126">
        <v>45750</v>
      </c>
      <c r="P34" s="30" t="s">
        <v>233</v>
      </c>
      <c r="Q34" s="69" t="s">
        <v>233</v>
      </c>
      <c r="R34" s="69" t="s">
        <v>1378</v>
      </c>
      <c r="S34" s="43" t="s">
        <v>233</v>
      </c>
      <c r="T34" s="142" t="s">
        <v>233</v>
      </c>
      <c r="U34" s="43" t="s">
        <v>233</v>
      </c>
      <c r="V34" s="421" t="s">
        <v>233</v>
      </c>
      <c r="W34" s="170">
        <v>45797</v>
      </c>
      <c r="X34" s="69" t="s">
        <v>1380</v>
      </c>
    </row>
    <row r="35" spans="1:25">
      <c r="A35" s="183" t="s">
        <v>431</v>
      </c>
      <c r="B35" s="180" t="s">
        <v>122</v>
      </c>
      <c r="C35" s="181">
        <v>45688</v>
      </c>
      <c r="D35" s="181" t="s">
        <v>433</v>
      </c>
      <c r="E35" s="754"/>
      <c r="F35" s="758"/>
      <c r="G35" s="758"/>
      <c r="H35" s="184">
        <v>23</v>
      </c>
      <c r="I35" s="186"/>
      <c r="J35" s="194" t="s">
        <v>57</v>
      </c>
      <c r="K35" s="194" t="s">
        <v>57</v>
      </c>
      <c r="L35" s="184" t="s">
        <v>63</v>
      </c>
      <c r="M35" s="200">
        <v>45659</v>
      </c>
      <c r="N35" s="30" t="s">
        <v>233</v>
      </c>
      <c r="O35" s="126">
        <v>45659</v>
      </c>
      <c r="P35" s="88" t="s">
        <v>233</v>
      </c>
      <c r="Q35" s="43" t="s">
        <v>233</v>
      </c>
      <c r="R35" s="43" t="s">
        <v>1378</v>
      </c>
      <c r="S35" s="43" t="s">
        <v>233</v>
      </c>
      <c r="T35" s="142" t="s">
        <v>233</v>
      </c>
      <c r="U35" s="173" t="s">
        <v>233</v>
      </c>
      <c r="V35" s="69" t="s">
        <v>233</v>
      </c>
      <c r="W35" s="54">
        <v>45789</v>
      </c>
      <c r="X35" s="347" t="s">
        <v>1380</v>
      </c>
      <c r="Y35" t="e">
        <f>VLOOKUP(A35,#REF!,2,FALSE)</f>
        <v>#REF!</v>
      </c>
    </row>
    <row r="36" spans="1:25">
      <c r="A36" s="183" t="s">
        <v>434</v>
      </c>
      <c r="B36" s="180" t="s">
        <v>122</v>
      </c>
      <c r="C36" s="181">
        <v>45688</v>
      </c>
      <c r="D36" s="181" t="s">
        <v>435</v>
      </c>
      <c r="E36" s="754"/>
      <c r="F36" s="758"/>
      <c r="G36" s="758"/>
      <c r="H36" s="184">
        <v>70</v>
      </c>
      <c r="I36" s="186"/>
      <c r="J36" s="194" t="s">
        <v>57</v>
      </c>
      <c r="K36" s="194" t="s">
        <v>57</v>
      </c>
      <c r="L36" s="184" t="s">
        <v>63</v>
      </c>
      <c r="M36" s="200">
        <v>45659</v>
      </c>
      <c r="N36" s="30" t="s">
        <v>233</v>
      </c>
      <c r="O36" s="126">
        <v>45659</v>
      </c>
      <c r="P36" s="88" t="s">
        <v>233</v>
      </c>
      <c r="Q36" s="43" t="s">
        <v>233</v>
      </c>
      <c r="R36" s="43" t="s">
        <v>1378</v>
      </c>
      <c r="S36" s="43" t="s">
        <v>233</v>
      </c>
      <c r="T36" s="142" t="s">
        <v>233</v>
      </c>
      <c r="U36" s="43" t="s">
        <v>233</v>
      </c>
      <c r="V36" s="69" t="s">
        <v>233</v>
      </c>
      <c r="W36" s="54">
        <v>45824</v>
      </c>
      <c r="X36" s="347" t="s">
        <v>1380</v>
      </c>
      <c r="Y36" t="e">
        <f>VLOOKUP(A36,#REF!,2,FALSE)</f>
        <v>#REF!</v>
      </c>
    </row>
    <row r="37" spans="1:25">
      <c r="A37" s="183" t="s">
        <v>436</v>
      </c>
      <c r="B37" s="180" t="s">
        <v>122</v>
      </c>
      <c r="C37" s="181">
        <v>45688</v>
      </c>
      <c r="D37" s="181" t="s">
        <v>437</v>
      </c>
      <c r="E37" s="754"/>
      <c r="F37" s="758"/>
      <c r="G37" s="758"/>
      <c r="H37" s="184">
        <v>75</v>
      </c>
      <c r="I37" s="186"/>
      <c r="J37" s="194" t="s">
        <v>57</v>
      </c>
      <c r="K37" s="194" t="s">
        <v>57</v>
      </c>
      <c r="L37" s="184" t="s">
        <v>63</v>
      </c>
      <c r="M37" s="49" t="s">
        <v>233</v>
      </c>
      <c r="N37" s="30" t="s">
        <v>233</v>
      </c>
      <c r="O37" s="126">
        <v>45672</v>
      </c>
      <c r="P37" s="30" t="s">
        <v>233</v>
      </c>
      <c r="Q37" s="43" t="s">
        <v>233</v>
      </c>
      <c r="R37" s="43" t="s">
        <v>1378</v>
      </c>
      <c r="S37" s="43" t="s">
        <v>233</v>
      </c>
      <c r="T37" s="43" t="s">
        <v>233</v>
      </c>
      <c r="U37" s="173" t="s">
        <v>233</v>
      </c>
      <c r="V37" s="69" t="s">
        <v>233</v>
      </c>
      <c r="W37" s="159">
        <v>45789</v>
      </c>
      <c r="X37" s="69" t="s">
        <v>1380</v>
      </c>
      <c r="Y37" t="e">
        <f>VLOOKUP(A37,#REF!,2,FALSE)</f>
        <v>#REF!</v>
      </c>
    </row>
    <row r="38" spans="1:25">
      <c r="A38" s="183" t="s">
        <v>438</v>
      </c>
      <c r="B38" s="180" t="s">
        <v>122</v>
      </c>
      <c r="C38" s="181">
        <v>45688</v>
      </c>
      <c r="D38" s="181" t="s">
        <v>440</v>
      </c>
      <c r="E38" s="754"/>
      <c r="F38" s="758"/>
      <c r="G38" s="758"/>
      <c r="H38" s="184">
        <v>65</v>
      </c>
      <c r="I38" s="186"/>
      <c r="J38" s="194" t="s">
        <v>57</v>
      </c>
      <c r="K38" s="194" t="s">
        <v>57</v>
      </c>
      <c r="L38" s="184" t="s">
        <v>63</v>
      </c>
      <c r="M38" s="198">
        <v>45673</v>
      </c>
      <c r="N38" s="30" t="s">
        <v>233</v>
      </c>
      <c r="O38" s="126">
        <v>45673</v>
      </c>
      <c r="P38" s="30" t="s">
        <v>233</v>
      </c>
      <c r="Q38" s="43" t="s">
        <v>233</v>
      </c>
      <c r="R38" s="43" t="s">
        <v>1378</v>
      </c>
      <c r="S38" s="43" t="s">
        <v>233</v>
      </c>
      <c r="T38" s="43" t="s">
        <v>233</v>
      </c>
      <c r="U38" s="173" t="s">
        <v>233</v>
      </c>
      <c r="V38" s="69" t="s">
        <v>233</v>
      </c>
      <c r="W38" s="54">
        <v>45789</v>
      </c>
      <c r="X38" s="69" t="s">
        <v>1380</v>
      </c>
      <c r="Y38" t="e">
        <f>VLOOKUP(A38,#REF!,2,FALSE)</f>
        <v>#REF!</v>
      </c>
    </row>
    <row r="39" spans="1:25">
      <c r="A39" s="183" t="s">
        <v>441</v>
      </c>
      <c r="B39" s="180" t="s">
        <v>122</v>
      </c>
      <c r="C39" s="181">
        <v>45688</v>
      </c>
      <c r="D39" s="181" t="s">
        <v>442</v>
      </c>
      <c r="E39" s="754"/>
      <c r="F39" s="758"/>
      <c r="G39" s="758"/>
      <c r="H39" s="184">
        <v>81</v>
      </c>
      <c r="I39" s="186"/>
      <c r="J39" s="194" t="s">
        <v>57</v>
      </c>
      <c r="K39" s="194" t="s">
        <v>57</v>
      </c>
      <c r="L39" s="184" t="s">
        <v>63</v>
      </c>
      <c r="M39" s="49" t="s">
        <v>233</v>
      </c>
      <c r="N39" s="30" t="s">
        <v>233</v>
      </c>
      <c r="O39" s="126">
        <v>45672</v>
      </c>
      <c r="P39" s="30" t="s">
        <v>233</v>
      </c>
      <c r="Q39" s="43" t="s">
        <v>233</v>
      </c>
      <c r="R39" s="43" t="s">
        <v>1378</v>
      </c>
      <c r="S39" s="43" t="s">
        <v>233</v>
      </c>
      <c r="T39" s="43" t="s">
        <v>233</v>
      </c>
      <c r="U39" s="173" t="s">
        <v>233</v>
      </c>
      <c r="V39" s="69" t="s">
        <v>233</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233</v>
      </c>
      <c r="O40" s="126">
        <v>45715</v>
      </c>
      <c r="P40" s="30" t="s">
        <v>233</v>
      </c>
      <c r="Q40" s="43" t="s">
        <v>233</v>
      </c>
      <c r="R40" s="43" t="s">
        <v>233</v>
      </c>
      <c r="S40" s="43" t="s">
        <v>233</v>
      </c>
      <c r="T40" s="43" t="s">
        <v>233</v>
      </c>
      <c r="U40" s="43" t="s">
        <v>233</v>
      </c>
      <c r="V40" s="69" t="s">
        <v>233</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233</v>
      </c>
      <c r="O41" s="54">
        <v>45729</v>
      </c>
      <c r="P41" s="88" t="s">
        <v>233</v>
      </c>
      <c r="Q41" s="43" t="s">
        <v>233</v>
      </c>
      <c r="R41" s="43" t="s">
        <v>233</v>
      </c>
      <c r="S41" s="43" t="s">
        <v>233</v>
      </c>
      <c r="T41" s="43" t="s">
        <v>233</v>
      </c>
      <c r="U41" s="173" t="s">
        <v>233</v>
      </c>
      <c r="V41" s="69" t="s">
        <v>233</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233</v>
      </c>
      <c r="O42" s="54">
        <v>45737</v>
      </c>
      <c r="P42" s="88" t="s">
        <v>233</v>
      </c>
      <c r="Q42" s="43" t="s">
        <v>233</v>
      </c>
      <c r="R42" s="43" t="s">
        <v>233</v>
      </c>
      <c r="S42" s="43" t="s">
        <v>233</v>
      </c>
      <c r="T42" s="43" t="s">
        <v>233</v>
      </c>
      <c r="U42" s="43" t="s">
        <v>233</v>
      </c>
      <c r="V42" s="69" t="s">
        <v>233</v>
      </c>
      <c r="W42" s="54">
        <v>45789</v>
      </c>
      <c r="X42" s="69" t="s">
        <v>1380</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233</v>
      </c>
      <c r="N43" s="30" t="s">
        <v>233</v>
      </c>
      <c r="O43" s="126">
        <v>45726</v>
      </c>
      <c r="P43" s="30" t="s">
        <v>233</v>
      </c>
      <c r="Q43" s="43" t="s">
        <v>233</v>
      </c>
      <c r="R43" s="43" t="s">
        <v>233</v>
      </c>
      <c r="S43" s="43" t="s">
        <v>233</v>
      </c>
      <c r="T43" s="43" t="s">
        <v>233</v>
      </c>
      <c r="U43" s="43" t="s">
        <v>233</v>
      </c>
      <c r="V43" s="69" t="s">
        <v>233</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233</v>
      </c>
      <c r="O44" s="54">
        <v>45741</v>
      </c>
      <c r="P44" s="30" t="s">
        <v>233</v>
      </c>
      <c r="Q44" s="43" t="s">
        <v>233</v>
      </c>
      <c r="R44" s="43" t="s">
        <v>233</v>
      </c>
      <c r="S44" s="43" t="s">
        <v>233</v>
      </c>
      <c r="T44" s="43" t="s">
        <v>233</v>
      </c>
      <c r="U44" s="43" t="s">
        <v>233</v>
      </c>
      <c r="V44" s="69" t="s">
        <v>233</v>
      </c>
      <c r="W44" s="54">
        <v>45789</v>
      </c>
      <c r="X44" s="69" t="s">
        <v>1380</v>
      </c>
      <c r="Y44" t="e">
        <f>VLOOKUP(A44,#REF!,2,FALSE)</f>
        <v>#REF!</v>
      </c>
    </row>
    <row r="45" spans="1:25">
      <c r="A45" s="183" t="s">
        <v>455</v>
      </c>
      <c r="B45" s="180" t="s">
        <v>122</v>
      </c>
      <c r="C45" s="188">
        <v>45711</v>
      </c>
      <c r="D45" s="188" t="s">
        <v>456</v>
      </c>
      <c r="E45" s="755"/>
      <c r="F45" s="759"/>
      <c r="G45" s="759"/>
      <c r="H45" s="184">
        <v>22</v>
      </c>
      <c r="I45" s="186"/>
      <c r="J45" s="184" t="s">
        <v>57</v>
      </c>
      <c r="K45" s="184" t="s">
        <v>57</v>
      </c>
      <c r="L45" s="184" t="s">
        <v>63</v>
      </c>
      <c r="M45" s="49" t="s">
        <v>233</v>
      </c>
      <c r="N45" s="30" t="s">
        <v>233</v>
      </c>
      <c r="O45" s="126">
        <v>45695</v>
      </c>
      <c r="P45" s="30" t="s">
        <v>233</v>
      </c>
      <c r="Q45" s="43" t="s">
        <v>233</v>
      </c>
      <c r="R45" s="43" t="s">
        <v>233</v>
      </c>
      <c r="S45" s="43" t="s">
        <v>233</v>
      </c>
      <c r="T45" s="43" t="s">
        <v>233</v>
      </c>
      <c r="U45" s="43" t="s">
        <v>233</v>
      </c>
      <c r="V45" s="69" t="s">
        <v>233</v>
      </c>
      <c r="W45" s="54">
        <v>45789</v>
      </c>
      <c r="X45" s="69" t="s">
        <v>1380</v>
      </c>
      <c r="Y45" t="e">
        <f>VLOOKUP(A45,#REF!,2,FALSE)</f>
        <v>#REF!</v>
      </c>
    </row>
    <row r="46" spans="1:25">
      <c r="A46" s="183" t="s">
        <v>608</v>
      </c>
      <c r="B46" s="180" t="s">
        <v>122</v>
      </c>
      <c r="C46" s="188">
        <v>45868</v>
      </c>
      <c r="D46" s="184" t="s">
        <v>609</v>
      </c>
      <c r="E46" s="755"/>
      <c r="F46" s="759"/>
      <c r="G46" s="759"/>
      <c r="H46" s="184">
        <v>90</v>
      </c>
      <c r="I46" s="186"/>
      <c r="J46" s="184" t="s">
        <v>57</v>
      </c>
      <c r="K46" s="184" t="s">
        <v>57</v>
      </c>
      <c r="L46" s="184" t="s">
        <v>63</v>
      </c>
      <c r="M46" s="200">
        <v>45797</v>
      </c>
      <c r="N46" s="30" t="s">
        <v>233</v>
      </c>
      <c r="O46" s="126">
        <v>45810</v>
      </c>
      <c r="P46" s="30" t="s">
        <v>233</v>
      </c>
      <c r="Q46" s="43" t="s">
        <v>233</v>
      </c>
      <c r="R46" s="43" t="s">
        <v>233</v>
      </c>
      <c r="S46" s="43" t="s">
        <v>233</v>
      </c>
      <c r="T46" s="43" t="s">
        <v>233</v>
      </c>
      <c r="U46" s="43" t="s">
        <v>233</v>
      </c>
      <c r="V46" s="69" t="s">
        <v>233</v>
      </c>
      <c r="W46" s="54">
        <v>45847</v>
      </c>
      <c r="X46" s="69" t="s">
        <v>1380</v>
      </c>
    </row>
    <row r="47" spans="1:25">
      <c r="A47" s="183" t="s">
        <v>305</v>
      </c>
      <c r="B47" s="560" t="s">
        <v>122</v>
      </c>
      <c r="C47" s="182">
        <v>45899</v>
      </c>
      <c r="D47" s="184" t="s">
        <v>306</v>
      </c>
      <c r="E47" s="196"/>
      <c r="F47" s="141"/>
      <c r="G47" s="141"/>
      <c r="H47" s="190">
        <v>62</v>
      </c>
      <c r="I47" s="186"/>
      <c r="J47" s="190" t="s">
        <v>57</v>
      </c>
      <c r="K47" s="190" t="s">
        <v>57</v>
      </c>
      <c r="L47" s="190" t="s">
        <v>63</v>
      </c>
      <c r="M47" s="200">
        <v>45880</v>
      </c>
      <c r="N47" s="30" t="s">
        <v>233</v>
      </c>
      <c r="O47" s="54">
        <v>45880</v>
      </c>
      <c r="P47" s="88" t="s">
        <v>233</v>
      </c>
      <c r="Q47" s="43" t="s">
        <v>233</v>
      </c>
      <c r="R47" s="43" t="s">
        <v>233</v>
      </c>
      <c r="S47" s="43" t="s">
        <v>56</v>
      </c>
      <c r="T47" s="43" t="s">
        <v>233</v>
      </c>
      <c r="U47" s="43" t="s">
        <v>233</v>
      </c>
      <c r="V47" s="69" t="s">
        <v>126</v>
      </c>
      <c r="X47" s="43"/>
    </row>
    <row r="48" spans="1:25">
      <c r="A48" s="183" t="s">
        <v>308</v>
      </c>
      <c r="B48" s="560" t="s">
        <v>122</v>
      </c>
      <c r="C48" s="182">
        <v>45930</v>
      </c>
      <c r="D48" s="184" t="s">
        <v>309</v>
      </c>
      <c r="E48" s="196"/>
      <c r="F48" s="141"/>
      <c r="G48" s="141"/>
      <c r="H48" s="190">
        <v>85</v>
      </c>
      <c r="I48" s="186"/>
      <c r="J48" s="184" t="s">
        <v>57</v>
      </c>
      <c r="K48" s="184" t="s">
        <v>57</v>
      </c>
      <c r="L48" s="184" t="s">
        <v>63</v>
      </c>
      <c r="M48" s="200">
        <v>45882</v>
      </c>
      <c r="N48" s="88" t="s">
        <v>233</v>
      </c>
      <c r="O48" s="54">
        <v>45882</v>
      </c>
      <c r="P48" s="88" t="s">
        <v>233</v>
      </c>
      <c r="Q48" s="160" t="s">
        <v>233</v>
      </c>
      <c r="R48" s="160" t="s">
        <v>233</v>
      </c>
      <c r="S48" s="43" t="s">
        <v>233</v>
      </c>
      <c r="T48" s="43" t="s">
        <v>233</v>
      </c>
      <c r="U48" s="69" t="s">
        <v>233</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233</v>
      </c>
      <c r="O49" s="54">
        <v>45840</v>
      </c>
      <c r="P49" s="88" t="s">
        <v>233</v>
      </c>
      <c r="Q49" s="43" t="s">
        <v>233</v>
      </c>
      <c r="R49" s="43" t="s">
        <v>233</v>
      </c>
      <c r="S49" s="43" t="s">
        <v>56</v>
      </c>
      <c r="T49" s="43" t="s">
        <v>233</v>
      </c>
      <c r="U49" s="43" t="s">
        <v>233</v>
      </c>
      <c r="V49" s="69" t="s">
        <v>233</v>
      </c>
      <c r="W49" s="54">
        <v>45877</v>
      </c>
      <c r="X49" s="69" t="s">
        <v>1380</v>
      </c>
    </row>
    <row r="50" spans="1:56">
      <c r="A50" s="183" t="s">
        <v>613</v>
      </c>
      <c r="B50" s="180" t="s">
        <v>122</v>
      </c>
      <c r="C50" s="426">
        <v>45899</v>
      </c>
      <c r="D50" s="383" t="s">
        <v>359</v>
      </c>
      <c r="E50" s="196"/>
      <c r="F50" s="141"/>
      <c r="G50" s="141"/>
      <c r="H50" s="184">
        <v>81</v>
      </c>
      <c r="I50" s="186"/>
      <c r="J50" s="190" t="s">
        <v>57</v>
      </c>
      <c r="K50" s="190" t="s">
        <v>57</v>
      </c>
      <c r="L50" s="190" t="s">
        <v>63</v>
      </c>
      <c r="M50" s="200">
        <v>45847</v>
      </c>
      <c r="N50" s="88" t="s">
        <v>233</v>
      </c>
      <c r="O50" s="54">
        <v>45847</v>
      </c>
      <c r="P50" s="88" t="s">
        <v>233</v>
      </c>
      <c r="Q50" s="43" t="s">
        <v>233</v>
      </c>
      <c r="R50" s="43" t="s">
        <v>233</v>
      </c>
      <c r="S50" s="43" t="s">
        <v>56</v>
      </c>
      <c r="T50" s="43" t="s">
        <v>233</v>
      </c>
      <c r="U50" s="43" t="s">
        <v>233</v>
      </c>
      <c r="V50" s="69" t="s">
        <v>233</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233</v>
      </c>
      <c r="O51" s="54">
        <v>45840</v>
      </c>
      <c r="P51" s="88" t="s">
        <v>233</v>
      </c>
      <c r="Q51" s="43" t="s">
        <v>233</v>
      </c>
      <c r="R51" s="43" t="s">
        <v>233</v>
      </c>
      <c r="S51" s="43" t="s">
        <v>56</v>
      </c>
      <c r="T51" s="43" t="s">
        <v>233</v>
      </c>
      <c r="U51" s="43" t="s">
        <v>233</v>
      </c>
      <c r="V51" s="69" t="s">
        <v>233</v>
      </c>
      <c r="W51" s="54">
        <v>45877</v>
      </c>
      <c r="X51" s="69" t="s">
        <v>1380</v>
      </c>
    </row>
    <row r="52" spans="1:56">
      <c r="A52" s="183" t="s">
        <v>618</v>
      </c>
      <c r="B52" s="180" t="s">
        <v>122</v>
      </c>
      <c r="C52" s="182">
        <v>45868</v>
      </c>
      <c r="D52" s="549" t="s">
        <v>619</v>
      </c>
      <c r="E52" s="196"/>
      <c r="F52" s="141"/>
      <c r="G52" s="141"/>
      <c r="H52" s="190">
        <v>66</v>
      </c>
      <c r="I52" s="186"/>
      <c r="J52" s="184" t="s">
        <v>57</v>
      </c>
      <c r="K52" s="184" t="s">
        <v>57</v>
      </c>
      <c r="L52" s="184" t="s">
        <v>63</v>
      </c>
      <c r="M52" s="200">
        <v>45833</v>
      </c>
      <c r="N52" s="88" t="s">
        <v>233</v>
      </c>
      <c r="O52" s="54">
        <v>45833</v>
      </c>
      <c r="P52" s="30" t="s">
        <v>233</v>
      </c>
      <c r="Q52" s="43" t="s">
        <v>233</v>
      </c>
      <c r="R52" s="43" t="s">
        <v>233</v>
      </c>
      <c r="S52" s="43" t="s">
        <v>233</v>
      </c>
      <c r="T52" s="43" t="s">
        <v>233</v>
      </c>
      <c r="U52" s="43" t="s">
        <v>233</v>
      </c>
      <c r="V52" s="69" t="s">
        <v>233</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233</v>
      </c>
      <c r="O53" s="54">
        <v>45840</v>
      </c>
      <c r="P53" s="88" t="s">
        <v>233</v>
      </c>
      <c r="Q53" s="43" t="s">
        <v>56</v>
      </c>
      <c r="R53" s="43" t="s">
        <v>233</v>
      </c>
      <c r="S53" s="43" t="s">
        <v>233</v>
      </c>
      <c r="T53" s="43" t="s">
        <v>233</v>
      </c>
      <c r="U53" s="43" t="s">
        <v>233</v>
      </c>
      <c r="V53" s="69" t="s">
        <v>233</v>
      </c>
      <c r="W53" s="54">
        <v>45916</v>
      </c>
      <c r="X53" s="69" t="s">
        <v>1380</v>
      </c>
    </row>
    <row r="54" spans="1:56">
      <c r="A54" s="183" t="s">
        <v>624</v>
      </c>
      <c r="B54" s="560" t="s">
        <v>122</v>
      </c>
      <c r="C54" s="182">
        <v>45899</v>
      </c>
      <c r="D54" s="750"/>
      <c r="E54" s="196"/>
      <c r="F54" s="141"/>
      <c r="G54" s="141"/>
      <c r="H54" s="190">
        <v>73</v>
      </c>
      <c r="I54" s="186"/>
      <c r="J54" s="190" t="s">
        <v>57</v>
      </c>
      <c r="K54" s="190" t="s">
        <v>57</v>
      </c>
      <c r="L54" s="190" t="s">
        <v>63</v>
      </c>
      <c r="M54" s="200">
        <v>45887</v>
      </c>
      <c r="N54" s="88" t="s">
        <v>233</v>
      </c>
      <c r="O54" s="54">
        <v>45887</v>
      </c>
      <c r="P54" s="88" t="s">
        <v>233</v>
      </c>
      <c r="Q54" s="43" t="s">
        <v>233</v>
      </c>
      <c r="R54" s="43" t="s">
        <v>233</v>
      </c>
      <c r="S54" s="43" t="s">
        <v>233</v>
      </c>
      <c r="T54" s="43" t="s">
        <v>233</v>
      </c>
      <c r="U54" s="43" t="s">
        <v>233</v>
      </c>
      <c r="V54" s="69" t="s">
        <v>126</v>
      </c>
      <c r="W54" s="69"/>
      <c r="X54" s="43"/>
    </row>
    <row r="55" spans="1:56">
      <c r="A55" s="183" t="s">
        <v>697</v>
      </c>
      <c r="B55" s="560" t="s">
        <v>122</v>
      </c>
      <c r="C55" s="182">
        <v>45899</v>
      </c>
      <c r="D55" s="186"/>
      <c r="E55" s="196"/>
      <c r="F55" s="141"/>
      <c r="G55" s="141"/>
      <c r="H55" s="190">
        <v>70</v>
      </c>
      <c r="I55" s="186"/>
      <c r="J55" s="190" t="s">
        <v>57</v>
      </c>
      <c r="K55" s="190" t="s">
        <v>57</v>
      </c>
      <c r="L55" s="190" t="s">
        <v>63</v>
      </c>
      <c r="M55" s="200">
        <v>45887</v>
      </c>
      <c r="N55" s="88" t="s">
        <v>233</v>
      </c>
      <c r="O55" s="54">
        <v>45887</v>
      </c>
      <c r="P55" s="88" t="s">
        <v>233</v>
      </c>
      <c r="Q55" s="117" t="s">
        <v>233</v>
      </c>
      <c r="R55" s="117" t="s">
        <v>233</v>
      </c>
      <c r="S55" s="117" t="s">
        <v>233</v>
      </c>
      <c r="T55" s="117" t="s">
        <v>233</v>
      </c>
      <c r="U55" s="43" t="s">
        <v>233</v>
      </c>
      <c r="V55" s="69" t="s">
        <v>126</v>
      </c>
      <c r="W55" s="69"/>
      <c r="X55" s="43"/>
    </row>
    <row r="56" spans="1:56">
      <c r="A56" s="183" t="s">
        <v>320</v>
      </c>
      <c r="B56" s="560" t="s">
        <v>122</v>
      </c>
      <c r="C56" s="182">
        <v>45899</v>
      </c>
      <c r="D56" s="186"/>
      <c r="E56" s="196"/>
      <c r="F56" s="141"/>
      <c r="G56" s="141"/>
      <c r="H56" s="190">
        <v>84</v>
      </c>
      <c r="I56" s="186"/>
      <c r="J56" s="190" t="s">
        <v>57</v>
      </c>
      <c r="K56" s="190" t="s">
        <v>57</v>
      </c>
      <c r="L56" s="190" t="s">
        <v>63</v>
      </c>
      <c r="M56" s="200">
        <v>45887</v>
      </c>
      <c r="N56" s="88" t="s">
        <v>233</v>
      </c>
      <c r="O56" s="54">
        <v>45887</v>
      </c>
      <c r="P56" s="334" t="s">
        <v>233</v>
      </c>
      <c r="Q56" s="43" t="s">
        <v>233</v>
      </c>
      <c r="R56" s="43" t="s">
        <v>233</v>
      </c>
      <c r="S56" s="43" t="s">
        <v>233</v>
      </c>
      <c r="T56" s="43" t="s">
        <v>233</v>
      </c>
      <c r="U56" s="43" t="s">
        <v>233</v>
      </c>
      <c r="V56" s="69" t="s">
        <v>126</v>
      </c>
      <c r="W56" s="69"/>
      <c r="X56" s="43"/>
    </row>
    <row r="57" spans="1:56">
      <c r="A57" s="183" t="s">
        <v>457</v>
      </c>
      <c r="B57" s="183" t="s">
        <v>122</v>
      </c>
      <c r="C57" s="182">
        <v>45862</v>
      </c>
      <c r="D57" s="660" t="s">
        <v>458</v>
      </c>
      <c r="E57" s="196"/>
      <c r="F57" s="141"/>
      <c r="G57" s="141"/>
      <c r="H57" s="190">
        <v>62</v>
      </c>
      <c r="I57" s="186"/>
      <c r="J57" s="190" t="s">
        <v>57</v>
      </c>
      <c r="K57" s="190" t="s">
        <v>57</v>
      </c>
      <c r="L57" s="190" t="s">
        <v>63</v>
      </c>
      <c r="M57" s="200">
        <v>45762</v>
      </c>
      <c r="N57" s="88" t="s">
        <v>233</v>
      </c>
      <c r="O57" s="126">
        <v>45783</v>
      </c>
      <c r="P57" s="334" t="s">
        <v>233</v>
      </c>
      <c r="Q57" s="43" t="s">
        <v>233</v>
      </c>
      <c r="R57" s="43" t="s">
        <v>1378</v>
      </c>
      <c r="S57" s="43" t="s">
        <v>233</v>
      </c>
      <c r="T57" s="43" t="s">
        <v>233</v>
      </c>
      <c r="U57" s="43" t="s">
        <v>233</v>
      </c>
      <c r="V57" s="69" t="s">
        <v>233</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60" t="s">
        <v>460</v>
      </c>
      <c r="E58" s="196"/>
      <c r="F58" s="141"/>
      <c r="G58" s="141"/>
      <c r="H58" s="190">
        <v>89</v>
      </c>
      <c r="I58" s="186"/>
      <c r="J58" s="190" t="s">
        <v>57</v>
      </c>
      <c r="K58" s="190" t="s">
        <v>57</v>
      </c>
      <c r="L58" s="190" t="s">
        <v>63</v>
      </c>
      <c r="M58" s="200">
        <v>45762</v>
      </c>
      <c r="N58" s="88" t="s">
        <v>233</v>
      </c>
      <c r="O58" s="54">
        <v>45776</v>
      </c>
      <c r="P58" s="334" t="s">
        <v>233</v>
      </c>
      <c r="Q58" s="43" t="s">
        <v>233</v>
      </c>
      <c r="R58" s="43" t="s">
        <v>1378</v>
      </c>
      <c r="S58" s="43" t="s">
        <v>233</v>
      </c>
      <c r="T58" s="43" t="s">
        <v>233</v>
      </c>
      <c r="U58" s="43" t="s">
        <v>233</v>
      </c>
      <c r="V58" s="347" t="s">
        <v>233</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60" t="s">
        <v>462</v>
      </c>
      <c r="E59" s="196"/>
      <c r="F59" s="141"/>
      <c r="G59" s="141"/>
      <c r="H59" s="190">
        <v>87</v>
      </c>
      <c r="I59" s="186"/>
      <c r="J59" s="190" t="s">
        <v>57</v>
      </c>
      <c r="K59" s="190" t="s">
        <v>57</v>
      </c>
      <c r="L59" s="190" t="s">
        <v>63</v>
      </c>
      <c r="M59" s="200">
        <v>45762</v>
      </c>
      <c r="N59" s="88" t="s">
        <v>233</v>
      </c>
      <c r="O59" s="30" t="s">
        <v>94</v>
      </c>
      <c r="P59" s="334" t="s">
        <v>233</v>
      </c>
      <c r="Q59" s="43" t="s">
        <v>233</v>
      </c>
      <c r="R59" s="43" t="s">
        <v>1378</v>
      </c>
      <c r="S59" s="43" t="s">
        <v>233</v>
      </c>
      <c r="T59" s="43" t="s">
        <v>233</v>
      </c>
      <c r="U59" s="43" t="s">
        <v>233</v>
      </c>
      <c r="V59" s="347" t="s">
        <v>233</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233</v>
      </c>
      <c r="O60" s="54">
        <v>45812</v>
      </c>
      <c r="P60" s="334" t="s">
        <v>233</v>
      </c>
      <c r="Q60" s="43" t="s">
        <v>233</v>
      </c>
      <c r="R60" s="43" t="s">
        <v>1378</v>
      </c>
      <c r="S60" s="43" t="s">
        <v>233</v>
      </c>
      <c r="T60" s="43" t="s">
        <v>233</v>
      </c>
      <c r="U60" s="43" t="s">
        <v>233</v>
      </c>
      <c r="V60" s="347" t="s">
        <v>233</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4"/>
      <c r="F61" s="758"/>
      <c r="G61" s="758"/>
      <c r="H61" s="184">
        <v>0</v>
      </c>
      <c r="I61" s="186"/>
      <c r="J61" s="194" t="s">
        <v>57</v>
      </c>
      <c r="K61" s="194" t="s">
        <v>57</v>
      </c>
      <c r="L61" s="184" t="s">
        <v>63</v>
      </c>
      <c r="M61" s="102" t="s">
        <v>233</v>
      </c>
      <c r="N61" s="88" t="s">
        <v>233</v>
      </c>
      <c r="O61" s="126">
        <v>45673</v>
      </c>
      <c r="P61" s="334" t="s">
        <v>233</v>
      </c>
      <c r="Q61" s="43" t="s">
        <v>233</v>
      </c>
      <c r="R61" s="69" t="s">
        <v>64</v>
      </c>
      <c r="S61" s="43" t="s">
        <v>56</v>
      </c>
      <c r="T61" s="43" t="s">
        <v>233</v>
      </c>
      <c r="U61" s="164" t="s">
        <v>233</v>
      </c>
      <c r="V61" s="69" t="s">
        <v>233</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233</v>
      </c>
      <c r="O62" s="54">
        <v>45848</v>
      </c>
      <c r="P62" s="334" t="s">
        <v>233</v>
      </c>
      <c r="Q62" s="43" t="s">
        <v>233</v>
      </c>
      <c r="R62" s="43" t="s">
        <v>233</v>
      </c>
      <c r="S62" s="43" t="s">
        <v>56</v>
      </c>
      <c r="T62" s="43" t="s">
        <v>233</v>
      </c>
      <c r="U62" s="43" t="s">
        <v>233</v>
      </c>
      <c r="V62" s="43" t="s">
        <v>233</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60" t="s">
        <v>122</v>
      </c>
      <c r="C63" s="182">
        <v>45930</v>
      </c>
      <c r="D63" s="186"/>
      <c r="E63" s="196"/>
      <c r="F63" s="196"/>
      <c r="G63" s="196"/>
      <c r="H63" s="190">
        <v>0</v>
      </c>
      <c r="I63" s="186"/>
      <c r="J63" s="190" t="s">
        <v>57</v>
      </c>
      <c r="K63" s="190" t="s">
        <v>57</v>
      </c>
      <c r="L63" s="190" t="s">
        <v>63</v>
      </c>
      <c r="M63" s="200">
        <v>45884</v>
      </c>
      <c r="N63" s="88" t="s">
        <v>233</v>
      </c>
      <c r="O63" s="54">
        <v>45882</v>
      </c>
      <c r="P63" s="334" t="s">
        <v>233</v>
      </c>
      <c r="Q63" s="43" t="s">
        <v>233</v>
      </c>
      <c r="R63" s="43" t="s">
        <v>233</v>
      </c>
      <c r="S63" s="43" t="s">
        <v>56</v>
      </c>
      <c r="T63" s="43" t="s">
        <v>233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60" t="s">
        <v>122</v>
      </c>
      <c r="C64" s="182">
        <v>45899</v>
      </c>
      <c r="D64" s="751" t="s">
        <v>633</v>
      </c>
      <c r="E64" s="203"/>
      <c r="F64" s="172"/>
      <c r="G64" s="172"/>
      <c r="H64" s="190">
        <v>0</v>
      </c>
      <c r="I64" s="186"/>
      <c r="J64" s="190" t="s">
        <v>57</v>
      </c>
      <c r="K64" s="190" t="s">
        <v>57</v>
      </c>
      <c r="L64" s="190" t="s">
        <v>63</v>
      </c>
      <c r="M64" s="200">
        <v>45884</v>
      </c>
      <c r="N64" s="88" t="s">
        <v>233</v>
      </c>
      <c r="O64" s="54">
        <v>45884</v>
      </c>
      <c r="P64" s="334" t="s">
        <v>233</v>
      </c>
      <c r="Q64" s="43" t="s">
        <v>233</v>
      </c>
      <c r="R64" s="43" t="s">
        <v>233</v>
      </c>
      <c r="S64" s="43" t="s">
        <v>56</v>
      </c>
      <c r="T64" s="43" t="s">
        <v>233</v>
      </c>
      <c r="U64" s="43" t="s">
        <v>233</v>
      </c>
      <c r="V64" s="43" t="s">
        <v>233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1" t="s">
        <v>636</v>
      </c>
      <c r="E65" s="196"/>
      <c r="F65" s="196"/>
      <c r="G65" s="196"/>
      <c r="H65" s="190">
        <v>0</v>
      </c>
      <c r="I65" s="186"/>
      <c r="J65" s="184" t="s">
        <v>57</v>
      </c>
      <c r="K65" s="184" t="s">
        <v>57</v>
      </c>
      <c r="L65" s="184" t="s">
        <v>63</v>
      </c>
      <c r="M65" s="200">
        <v>45824</v>
      </c>
      <c r="N65" s="88" t="s">
        <v>233</v>
      </c>
      <c r="O65" s="54">
        <v>45824</v>
      </c>
      <c r="P65" s="334" t="s">
        <v>233</v>
      </c>
      <c r="Q65" s="43" t="s">
        <v>233</v>
      </c>
      <c r="R65" s="43" t="s">
        <v>233</v>
      </c>
      <c r="S65" s="43" t="s">
        <v>56</v>
      </c>
      <c r="T65" s="43" t="s">
        <v>233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3" t="s">
        <v>630</v>
      </c>
      <c r="E66" s="754"/>
      <c r="F66" s="758"/>
      <c r="G66" s="758"/>
      <c r="H66" s="184">
        <v>0</v>
      </c>
      <c r="I66" s="186"/>
      <c r="J66" s="194" t="s">
        <v>57</v>
      </c>
      <c r="K66" s="194" t="s">
        <v>57</v>
      </c>
      <c r="L66" s="184" t="s">
        <v>63</v>
      </c>
      <c r="M66" s="198">
        <v>45818</v>
      </c>
      <c r="N66" s="88" t="s">
        <v>233</v>
      </c>
      <c r="O66" s="126">
        <v>45817</v>
      </c>
      <c r="P66" s="334" t="s">
        <v>233</v>
      </c>
      <c r="Q66" s="160" t="s">
        <v>233</v>
      </c>
      <c r="R66" s="43" t="s">
        <v>233</v>
      </c>
      <c r="S66" s="43" t="s">
        <v>56</v>
      </c>
      <c r="T66" s="43" t="s">
        <v>233</v>
      </c>
      <c r="U66" s="43" t="s">
        <v>233</v>
      </c>
      <c r="V66" s="43" t="s">
        <v>233</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60" t="s">
        <v>122</v>
      </c>
      <c r="C67" s="182">
        <v>45899</v>
      </c>
      <c r="D67" s="186"/>
      <c r="E67" s="196"/>
      <c r="F67" s="141"/>
      <c r="G67" s="141"/>
      <c r="H67" s="190">
        <v>0</v>
      </c>
      <c r="I67" s="186"/>
      <c r="J67" s="190" t="s">
        <v>57</v>
      </c>
      <c r="K67" s="190" t="s">
        <v>57</v>
      </c>
      <c r="L67" s="190" t="s">
        <v>63</v>
      </c>
      <c r="M67" s="200">
        <v>45876</v>
      </c>
      <c r="N67" s="88" t="s">
        <v>233</v>
      </c>
      <c r="O67" s="54">
        <v>45876</v>
      </c>
      <c r="P67" s="334" t="s">
        <v>233</v>
      </c>
      <c r="Q67" s="160" t="s">
        <v>233</v>
      </c>
      <c r="R67" s="160" t="s">
        <v>233</v>
      </c>
      <c r="S67" s="43" t="s">
        <v>56</v>
      </c>
      <c r="T67" s="43" t="s">
        <v>233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233</v>
      </c>
      <c r="N68" s="88" t="s">
        <v>233</v>
      </c>
      <c r="O68" s="88" t="s">
        <v>233</v>
      </c>
      <c r="P68" s="334" t="s">
        <v>233</v>
      </c>
      <c r="Q68" s="43" t="s">
        <v>233</v>
      </c>
      <c r="R68" s="43" t="s">
        <v>233</v>
      </c>
      <c r="S68" s="43" t="s">
        <v>56</v>
      </c>
      <c r="T68" s="43" t="s">
        <v>233</v>
      </c>
      <c r="U68" s="43" t="s">
        <v>233</v>
      </c>
      <c r="V68" s="347" t="s">
        <v>233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60" t="s">
        <v>122</v>
      </c>
      <c r="C69" s="182">
        <v>45899</v>
      </c>
      <c r="D69" s="205" t="s">
        <v>645</v>
      </c>
      <c r="E69" s="772"/>
      <c r="F69" s="773"/>
      <c r="G69" s="773"/>
      <c r="H69" s="190">
        <v>0</v>
      </c>
      <c r="I69" s="186"/>
      <c r="J69" s="190" t="s">
        <v>57</v>
      </c>
      <c r="K69" s="190" t="s">
        <v>57</v>
      </c>
      <c r="L69" s="190" t="s">
        <v>63</v>
      </c>
      <c r="M69" s="200">
        <v>45870</v>
      </c>
      <c r="N69" s="88" t="s">
        <v>233</v>
      </c>
      <c r="O69" s="54">
        <v>45870</v>
      </c>
      <c r="P69" s="334" t="s">
        <v>233</v>
      </c>
      <c r="Q69" s="43" t="s">
        <v>233</v>
      </c>
      <c r="R69" s="43" t="s">
        <v>233</v>
      </c>
      <c r="S69" s="43" t="s">
        <v>56</v>
      </c>
      <c r="T69" s="43" t="s">
        <v>233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5"/>
      <c r="F70" s="759"/>
      <c r="G70" s="759"/>
      <c r="H70" s="184">
        <v>0</v>
      </c>
      <c r="I70" s="186"/>
      <c r="J70" s="184" t="s">
        <v>57</v>
      </c>
      <c r="K70" s="184" t="s">
        <v>57</v>
      </c>
      <c r="L70" s="184" t="s">
        <v>63</v>
      </c>
      <c r="M70" s="198">
        <v>45705</v>
      </c>
      <c r="N70" s="30" t="s">
        <v>233</v>
      </c>
      <c r="O70" s="126">
        <v>45705</v>
      </c>
      <c r="P70" s="79" t="s">
        <v>233</v>
      </c>
      <c r="Q70" s="43" t="s">
        <v>233</v>
      </c>
      <c r="R70" s="43" t="s">
        <v>233</v>
      </c>
      <c r="S70" s="43" t="s">
        <v>56</v>
      </c>
      <c r="T70" s="43" t="s">
        <v>233</v>
      </c>
      <c r="U70" s="43" t="s">
        <v>233</v>
      </c>
      <c r="V70" s="347" t="s">
        <v>233</v>
      </c>
      <c r="W70" s="571"/>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60" t="s">
        <v>122</v>
      </c>
      <c r="C71" s="182">
        <v>45899</v>
      </c>
      <c r="D71" s="205" t="s">
        <v>648</v>
      </c>
      <c r="H71" s="190">
        <v>0</v>
      </c>
      <c r="I71" s="186"/>
      <c r="J71" s="190" t="s">
        <v>57</v>
      </c>
      <c r="K71" s="190" t="s">
        <v>57</v>
      </c>
      <c r="L71" s="190" t="s">
        <v>63</v>
      </c>
      <c r="M71" s="200">
        <v>45870</v>
      </c>
      <c r="N71" s="30" t="s">
        <v>233</v>
      </c>
      <c r="O71" s="54">
        <v>45870</v>
      </c>
      <c r="P71" s="79" t="s">
        <v>233</v>
      </c>
      <c r="Q71" s="43" t="s">
        <v>233</v>
      </c>
      <c r="R71" s="43" t="s">
        <v>233</v>
      </c>
      <c r="S71" s="43" t="s">
        <v>56</v>
      </c>
      <c r="T71" s="43" t="s">
        <v>233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60" t="s">
        <v>122</v>
      </c>
      <c r="C72" s="182">
        <v>45899</v>
      </c>
      <c r="D72" s="186"/>
      <c r="E72" s="196"/>
      <c r="F72" s="141"/>
      <c r="G72" s="141"/>
      <c r="H72" s="190">
        <v>0</v>
      </c>
      <c r="I72" s="186"/>
      <c r="J72" s="190" t="s">
        <v>57</v>
      </c>
      <c r="K72" s="190" t="s">
        <v>57</v>
      </c>
      <c r="L72" s="190" t="s">
        <v>63</v>
      </c>
      <c r="M72" s="200">
        <v>45882</v>
      </c>
      <c r="N72" s="88" t="s">
        <v>233</v>
      </c>
      <c r="O72" s="54">
        <v>45882</v>
      </c>
      <c r="P72" s="334" t="s">
        <v>233</v>
      </c>
      <c r="Q72" s="160" t="s">
        <v>233</v>
      </c>
      <c r="R72" s="43" t="s">
        <v>233</v>
      </c>
      <c r="S72" s="43" t="s">
        <v>56</v>
      </c>
      <c r="T72" s="43" t="s">
        <v>233</v>
      </c>
      <c r="U72" s="43" t="s">
        <v>233</v>
      </c>
      <c r="V72" s="43" t="s">
        <v>233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325</v>
      </c>
      <c r="B73" s="180" t="s">
        <v>122</v>
      </c>
      <c r="C73" s="188">
        <v>45838</v>
      </c>
      <c r="D73" s="660" t="s">
        <v>326</v>
      </c>
      <c r="E73" s="781"/>
      <c r="F73" s="782"/>
      <c r="G73" s="782"/>
      <c r="H73" s="184">
        <v>0</v>
      </c>
      <c r="I73" s="186"/>
      <c r="J73" s="184" t="s">
        <v>57</v>
      </c>
      <c r="K73" s="184" t="s">
        <v>57</v>
      </c>
      <c r="L73" s="184" t="s">
        <v>63</v>
      </c>
      <c r="M73" s="198">
        <v>45790</v>
      </c>
      <c r="N73" s="30" t="s">
        <v>233</v>
      </c>
      <c r="O73" s="126">
        <v>45790</v>
      </c>
      <c r="P73" s="79" t="s">
        <v>233</v>
      </c>
      <c r="Q73" s="43" t="s">
        <v>233</v>
      </c>
      <c r="R73" s="43" t="s">
        <v>233</v>
      </c>
      <c r="S73" s="43" t="s">
        <v>56</v>
      </c>
      <c r="T73" s="43" t="s">
        <v>233</v>
      </c>
      <c r="U73" s="43" t="s">
        <v>233</v>
      </c>
      <c r="V73" s="347" t="s">
        <v>233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60" t="s">
        <v>122</v>
      </c>
      <c r="C74" s="182">
        <v>45899</v>
      </c>
      <c r="D74" s="205" t="s">
        <v>653</v>
      </c>
      <c r="E74" s="196"/>
      <c r="F74" s="141"/>
      <c r="G74" s="141"/>
      <c r="H74" s="190">
        <v>0</v>
      </c>
      <c r="I74" s="186"/>
      <c r="J74" s="190" t="s">
        <v>57</v>
      </c>
      <c r="K74" s="190" t="s">
        <v>57</v>
      </c>
      <c r="L74" s="190" t="s">
        <v>63</v>
      </c>
      <c r="M74" s="200">
        <v>45868</v>
      </c>
      <c r="N74" s="30" t="s">
        <v>233</v>
      </c>
      <c r="O74" s="54">
        <v>45871</v>
      </c>
      <c r="P74" s="79" t="s">
        <v>233</v>
      </c>
      <c r="Q74" s="43" t="s">
        <v>233</v>
      </c>
      <c r="R74" s="43" t="s">
        <v>233</v>
      </c>
      <c r="S74" s="43" t="s">
        <v>56</v>
      </c>
      <c r="T74" s="43" t="s">
        <v>233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60" t="s">
        <v>656</v>
      </c>
      <c r="E75" s="196"/>
      <c r="F75" s="141"/>
      <c r="G75" s="141"/>
      <c r="H75" s="190">
        <v>0</v>
      </c>
      <c r="I75" s="186"/>
      <c r="J75" s="190" t="s">
        <v>57</v>
      </c>
      <c r="K75" s="190" t="s">
        <v>57</v>
      </c>
      <c r="L75" s="190" t="s">
        <v>63</v>
      </c>
      <c r="M75" s="200">
        <v>45853</v>
      </c>
      <c r="N75" s="30" t="s">
        <v>233</v>
      </c>
      <c r="O75" s="54">
        <v>45853</v>
      </c>
      <c r="P75" s="79" t="s">
        <v>233</v>
      </c>
      <c r="Q75" s="43" t="s">
        <v>233</v>
      </c>
      <c r="R75" s="43" t="s">
        <v>233</v>
      </c>
      <c r="S75" s="43" t="s">
        <v>56</v>
      </c>
      <c r="T75" s="43" t="s">
        <v>233</v>
      </c>
      <c r="U75" s="43" t="s">
        <v>233</v>
      </c>
      <c r="V75" s="43" t="s">
        <v>233</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233</v>
      </c>
      <c r="O76" s="54">
        <v>45838</v>
      </c>
      <c r="P76" s="88" t="s">
        <v>233</v>
      </c>
      <c r="Q76" s="173" t="s">
        <v>233</v>
      </c>
      <c r="R76" s="173" t="s">
        <v>233</v>
      </c>
      <c r="S76" s="173" t="s">
        <v>56</v>
      </c>
      <c r="T76" s="173" t="s">
        <v>233</v>
      </c>
      <c r="U76" s="43" t="s">
        <v>233</v>
      </c>
      <c r="V76" s="43" t="s">
        <v>233</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60" t="s">
        <v>122</v>
      </c>
      <c r="C77" s="417">
        <v>45930</v>
      </c>
      <c r="D77" s="186"/>
      <c r="E77" s="203"/>
      <c r="F77" s="172"/>
      <c r="G77" s="172"/>
      <c r="H77" s="190">
        <v>0</v>
      </c>
      <c r="I77" s="186"/>
      <c r="J77" s="190" t="s">
        <v>57</v>
      </c>
      <c r="K77" s="190" t="s">
        <v>57</v>
      </c>
      <c r="L77" s="190" t="s">
        <v>63</v>
      </c>
      <c r="M77" s="200">
        <v>45902</v>
      </c>
      <c r="N77" s="88" t="s">
        <v>233</v>
      </c>
      <c r="O77" s="54">
        <v>45902</v>
      </c>
      <c r="P77" s="334" t="s">
        <v>233</v>
      </c>
      <c r="Q77" s="43" t="s">
        <v>233</v>
      </c>
      <c r="R77" s="43" t="s">
        <v>233</v>
      </c>
      <c r="S77" s="43" t="s">
        <v>56</v>
      </c>
      <c r="T77" s="43" t="s">
        <v>233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370</v>
      </c>
      <c r="B78" s="560" t="s">
        <v>122</v>
      </c>
      <c r="C78" s="417">
        <v>45930</v>
      </c>
      <c r="D78" s="186"/>
      <c r="E78" s="203"/>
      <c r="F78" s="172"/>
      <c r="G78" s="172"/>
      <c r="H78" s="190">
        <v>0</v>
      </c>
      <c r="I78" s="186"/>
      <c r="J78" s="190" t="s">
        <v>57</v>
      </c>
      <c r="K78" s="190" t="s">
        <v>57</v>
      </c>
      <c r="L78" s="190" t="s">
        <v>63</v>
      </c>
      <c r="M78" s="200">
        <v>45902</v>
      </c>
      <c r="N78" s="88" t="s">
        <v>233</v>
      </c>
      <c r="O78" s="54">
        <v>45902</v>
      </c>
      <c r="P78" s="334" t="s">
        <v>233</v>
      </c>
      <c r="Q78" s="43" t="s">
        <v>233</v>
      </c>
      <c r="R78" s="43" t="s">
        <v>233</v>
      </c>
      <c r="S78" s="43" t="s">
        <v>56</v>
      </c>
      <c r="T78" s="43" t="s">
        <v>233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4"/>
      <c r="F79" s="758"/>
      <c r="G79" s="758"/>
      <c r="H79" s="184">
        <v>0</v>
      </c>
      <c r="I79" s="186"/>
      <c r="J79" s="184" t="s">
        <v>57</v>
      </c>
      <c r="K79" s="184" t="s">
        <v>57</v>
      </c>
      <c r="L79" s="184" t="s">
        <v>63</v>
      </c>
      <c r="M79" s="102" t="s">
        <v>233</v>
      </c>
      <c r="N79" s="88" t="s">
        <v>233</v>
      </c>
      <c r="O79" s="88" t="s">
        <v>233</v>
      </c>
      <c r="P79" s="88" t="s">
        <v>233</v>
      </c>
      <c r="Q79" s="43" t="s">
        <v>56</v>
      </c>
      <c r="R79" s="43" t="s">
        <v>56</v>
      </c>
      <c r="S79" s="43" t="s">
        <v>56</v>
      </c>
      <c r="T79" s="43" t="s">
        <v>233</v>
      </c>
      <c r="U79" s="43" t="s">
        <v>233</v>
      </c>
      <c r="V79" s="347" t="s">
        <v>233</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60" t="s">
        <v>475</v>
      </c>
      <c r="E80" s="203"/>
      <c r="F80" s="172"/>
      <c r="G80" s="172"/>
      <c r="H80" s="190">
        <v>0</v>
      </c>
      <c r="I80" s="186"/>
      <c r="J80" s="190" t="s">
        <v>57</v>
      </c>
      <c r="K80" s="190" t="s">
        <v>57</v>
      </c>
      <c r="L80" s="190" t="s">
        <v>63</v>
      </c>
      <c r="M80" s="49" t="s">
        <v>52</v>
      </c>
      <c r="N80" s="88" t="s">
        <v>233</v>
      </c>
      <c r="O80" s="30" t="s">
        <v>52</v>
      </c>
      <c r="P80" s="88" t="s">
        <v>233</v>
      </c>
      <c r="Q80" s="43" t="s">
        <v>56</v>
      </c>
      <c r="R80" s="43" t="s">
        <v>56</v>
      </c>
      <c r="S80" s="43" t="s">
        <v>56</v>
      </c>
      <c r="T80" s="43" t="s">
        <v>233</v>
      </c>
      <c r="U80" s="43" t="s">
        <v>233</v>
      </c>
      <c r="V80" s="69" t="s">
        <v>233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8" t="s">
        <v>1382</v>
      </c>
      <c r="B81" s="560" t="s">
        <v>122</v>
      </c>
      <c r="C81" s="181">
        <v>45688</v>
      </c>
      <c r="D81" s="660" t="s">
        <v>477</v>
      </c>
      <c r="E81" s="177"/>
      <c r="F81" s="131"/>
      <c r="G81" s="131"/>
      <c r="H81" s="184">
        <v>48</v>
      </c>
      <c r="I81" s="186"/>
      <c r="J81" s="184" t="s">
        <v>57</v>
      </c>
      <c r="K81" s="184" t="s">
        <v>57</v>
      </c>
      <c r="L81" s="184" t="s">
        <v>56</v>
      </c>
      <c r="M81" s="102" t="s">
        <v>233</v>
      </c>
      <c r="N81" s="88" t="s">
        <v>233</v>
      </c>
      <c r="O81" s="126">
        <v>45678</v>
      </c>
      <c r="P81" s="88" t="s">
        <v>233</v>
      </c>
      <c r="Q81" s="43" t="s">
        <v>233</v>
      </c>
      <c r="R81" s="43" t="s">
        <v>1378</v>
      </c>
      <c r="S81" s="43" t="s">
        <v>233</v>
      </c>
      <c r="T81" s="43" t="s">
        <v>233</v>
      </c>
      <c r="U81" s="117" t="s">
        <v>233</v>
      </c>
      <c r="V81" s="69" t="s">
        <v>233</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60" t="s">
        <v>122</v>
      </c>
      <c r="C82" s="417">
        <v>45899</v>
      </c>
      <c r="D82" s="186"/>
      <c r="E82" s="196"/>
      <c r="F82" s="141"/>
      <c r="G82" s="141"/>
      <c r="H82" s="190">
        <v>208</v>
      </c>
      <c r="I82" s="186"/>
      <c r="J82" s="184" t="s">
        <v>57</v>
      </c>
      <c r="K82" s="184" t="s">
        <v>57</v>
      </c>
      <c r="L82" s="184" t="s">
        <v>56</v>
      </c>
      <c r="M82" s="200">
        <v>45874</v>
      </c>
      <c r="N82" s="88" t="s">
        <v>233</v>
      </c>
      <c r="O82" s="54">
        <v>45874</v>
      </c>
      <c r="P82" s="88" t="s">
        <v>233</v>
      </c>
      <c r="Q82" s="43" t="s">
        <v>233</v>
      </c>
      <c r="R82" s="43" t="s">
        <v>1378</v>
      </c>
      <c r="S82" s="43" t="s">
        <v>233</v>
      </c>
      <c r="T82" s="43" t="s">
        <v>233</v>
      </c>
      <c r="U82" s="117" t="s">
        <v>233</v>
      </c>
      <c r="V82" s="69" t="s">
        <v>233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2">
        <v>45716</v>
      </c>
      <c r="D83" s="189" t="s">
        <v>275</v>
      </c>
      <c r="E83" s="197"/>
      <c r="F83" s="139"/>
      <c r="G83" s="139"/>
      <c r="H83" s="193">
        <v>0</v>
      </c>
      <c r="I83" s="186"/>
      <c r="J83" s="193" t="s">
        <v>57</v>
      </c>
      <c r="K83" s="193" t="s">
        <v>57</v>
      </c>
      <c r="L83" s="184" t="s">
        <v>63</v>
      </c>
      <c r="M83" s="199">
        <v>45705</v>
      </c>
      <c r="N83" s="88" t="s">
        <v>233</v>
      </c>
      <c r="O83" s="54">
        <v>45706</v>
      </c>
      <c r="P83" s="88" t="s">
        <v>233</v>
      </c>
      <c r="Q83" s="168" t="s">
        <v>233</v>
      </c>
      <c r="R83" s="69" t="s">
        <v>233</v>
      </c>
      <c r="S83" s="69" t="s">
        <v>56</v>
      </c>
      <c r="T83" s="69" t="s">
        <v>233</v>
      </c>
      <c r="U83" s="43" t="s">
        <v>233</v>
      </c>
      <c r="V83" s="43" t="s">
        <v>233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233</v>
      </c>
      <c r="O84" s="54">
        <v>45728</v>
      </c>
      <c r="P84" s="30" t="s">
        <v>233</v>
      </c>
      <c r="Q84" s="173" t="s">
        <v>233</v>
      </c>
      <c r="R84" s="173" t="s">
        <v>1378</v>
      </c>
      <c r="S84" s="173" t="s">
        <v>233</v>
      </c>
      <c r="T84" s="173" t="s">
        <v>233</v>
      </c>
      <c r="U84" s="93" t="s">
        <v>233</v>
      </c>
      <c r="V84" s="69" t="s">
        <v>233</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233</v>
      </c>
      <c r="O85" s="54">
        <v>45719</v>
      </c>
      <c r="P85" s="30" t="s">
        <v>233</v>
      </c>
      <c r="Q85" s="43" t="s">
        <v>233</v>
      </c>
      <c r="R85" s="173" t="s">
        <v>1378</v>
      </c>
      <c r="S85" s="173" t="s">
        <v>233</v>
      </c>
      <c r="T85" s="173" t="s">
        <v>233</v>
      </c>
      <c r="U85" s="93" t="s">
        <v>233</v>
      </c>
      <c r="V85" s="93" t="s">
        <v>233</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233</v>
      </c>
      <c r="O86" s="200">
        <v>45728</v>
      </c>
      <c r="P86" s="30" t="s">
        <v>233</v>
      </c>
      <c r="Q86" s="43" t="s">
        <v>233</v>
      </c>
      <c r="R86" s="43" t="s">
        <v>1378</v>
      </c>
      <c r="S86" s="43" t="s">
        <v>233</v>
      </c>
      <c r="T86" s="43" t="s">
        <v>233</v>
      </c>
      <c r="U86" s="69" t="s">
        <v>233</v>
      </c>
      <c r="V86" s="69" t="s">
        <v>233</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233</v>
      </c>
      <c r="O87" s="30" t="s">
        <v>233</v>
      </c>
      <c r="P87" s="30" t="s">
        <v>233</v>
      </c>
      <c r="Q87" s="43" t="s">
        <v>233</v>
      </c>
      <c r="R87" s="43" t="s">
        <v>1378</v>
      </c>
      <c r="S87" s="43" t="s">
        <v>233</v>
      </c>
      <c r="T87" s="43" t="s">
        <v>233</v>
      </c>
      <c r="U87" s="160" t="s">
        <v>233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5" t="s">
        <v>481</v>
      </c>
      <c r="E88" s="203"/>
      <c r="F88" s="172"/>
      <c r="G88" s="172"/>
      <c r="H88" s="190">
        <v>80</v>
      </c>
      <c r="I88" s="186"/>
      <c r="J88" s="190" t="s">
        <v>57</v>
      </c>
      <c r="K88" s="190" t="s">
        <v>57</v>
      </c>
      <c r="L88" s="190" t="s">
        <v>63</v>
      </c>
      <c r="M88" s="200">
        <v>45728</v>
      </c>
      <c r="N88" s="30" t="s">
        <v>233</v>
      </c>
      <c r="O88" s="54">
        <v>45728</v>
      </c>
      <c r="P88" s="30" t="s">
        <v>233</v>
      </c>
      <c r="Q88" s="43" t="s">
        <v>233</v>
      </c>
      <c r="R88" s="43" t="s">
        <v>1378</v>
      </c>
      <c r="S88" s="43" t="s">
        <v>233</v>
      </c>
      <c r="T88" s="43" t="s">
        <v>233</v>
      </c>
      <c r="U88" s="160" t="s">
        <v>233</v>
      </c>
      <c r="V88" s="160" t="s">
        <v>233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233</v>
      </c>
      <c r="O89" s="54">
        <v>45722</v>
      </c>
      <c r="P89" s="30" t="s">
        <v>233</v>
      </c>
      <c r="Q89" s="69" t="s">
        <v>233</v>
      </c>
      <c r="R89" s="43" t="s">
        <v>1378</v>
      </c>
      <c r="S89" s="69" t="s">
        <v>233</v>
      </c>
      <c r="T89" s="69" t="s">
        <v>233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372</v>
      </c>
      <c r="B90" s="187" t="s">
        <v>50</v>
      </c>
      <c r="C90" s="181">
        <v>45742</v>
      </c>
      <c r="D90" s="217" t="s">
        <v>375</v>
      </c>
      <c r="E90" s="196"/>
      <c r="F90" s="141"/>
      <c r="G90" s="141"/>
      <c r="H90" s="190">
        <v>71</v>
      </c>
      <c r="I90" s="186"/>
      <c r="J90" s="190" t="s">
        <v>57</v>
      </c>
      <c r="K90" s="190" t="s">
        <v>57</v>
      </c>
      <c r="L90" s="190" t="s">
        <v>63</v>
      </c>
      <c r="M90" s="200">
        <v>45716</v>
      </c>
      <c r="N90" s="30" t="s">
        <v>233</v>
      </c>
      <c r="O90" s="54">
        <v>45727</v>
      </c>
      <c r="P90" s="30" t="s">
        <v>233</v>
      </c>
      <c r="Q90" s="69" t="s">
        <v>233</v>
      </c>
      <c r="R90" s="43" t="s">
        <v>1378</v>
      </c>
      <c r="S90" s="69" t="s">
        <v>233</v>
      </c>
      <c r="T90" s="69" t="s">
        <v>233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233</v>
      </c>
      <c r="O91" s="54">
        <v>45723</v>
      </c>
      <c r="P91" s="30" t="s">
        <v>233</v>
      </c>
      <c r="Q91" s="69" t="s">
        <v>233</v>
      </c>
      <c r="R91" s="43" t="s">
        <v>1378</v>
      </c>
      <c r="S91" s="69" t="s">
        <v>233</v>
      </c>
      <c r="T91" s="69" t="s">
        <v>233</v>
      </c>
      <c r="U91" s="69" t="s">
        <v>233</v>
      </c>
      <c r="V91" s="69" t="s">
        <v>233</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233</v>
      </c>
      <c r="O92" s="54">
        <v>45726</v>
      </c>
      <c r="P92" s="30" t="s">
        <v>233</v>
      </c>
      <c r="Q92" s="151" t="s">
        <v>233</v>
      </c>
      <c r="R92" s="43" t="s">
        <v>1378</v>
      </c>
      <c r="S92" s="69" t="s">
        <v>233</v>
      </c>
      <c r="T92" s="69" t="s">
        <v>233</v>
      </c>
      <c r="U92" s="347" t="s">
        <v>233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233</v>
      </c>
      <c r="O93" s="54">
        <v>45727</v>
      </c>
      <c r="P93" s="79" t="s">
        <v>233</v>
      </c>
      <c r="Q93" s="43" t="s">
        <v>233</v>
      </c>
      <c r="R93" s="43" t="s">
        <v>1378</v>
      </c>
      <c r="S93" s="43" t="s">
        <v>233</v>
      </c>
      <c r="T93" s="43" t="s">
        <v>233</v>
      </c>
      <c r="U93" s="347" t="s">
        <v>233</v>
      </c>
      <c r="V93" s="69" t="s">
        <v>233</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335</v>
      </c>
      <c r="B94" s="187" t="s">
        <v>50</v>
      </c>
      <c r="C94" s="188">
        <v>45711</v>
      </c>
      <c r="D94" s="189" t="s">
        <v>336</v>
      </c>
      <c r="E94" s="197"/>
      <c r="F94" s="139"/>
      <c r="G94" s="139"/>
      <c r="H94" s="193">
        <v>86</v>
      </c>
      <c r="I94" s="186"/>
      <c r="J94" s="193" t="s">
        <v>57</v>
      </c>
      <c r="K94" s="193" t="s">
        <v>57</v>
      </c>
      <c r="L94" s="193" t="s">
        <v>63</v>
      </c>
      <c r="M94" s="199">
        <v>45714</v>
      </c>
      <c r="N94" s="30" t="s">
        <v>233</v>
      </c>
      <c r="O94" s="54">
        <v>45693</v>
      </c>
      <c r="P94" s="79" t="s">
        <v>233</v>
      </c>
      <c r="Q94" s="69" t="s">
        <v>233</v>
      </c>
      <c r="R94" s="69" t="s">
        <v>1378</v>
      </c>
      <c r="S94" s="69" t="s">
        <v>233</v>
      </c>
      <c r="T94" s="69" t="s">
        <v>233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233</v>
      </c>
      <c r="O95" s="200">
        <v>45694</v>
      </c>
      <c r="P95" s="79" t="s">
        <v>233</v>
      </c>
      <c r="Q95" s="69" t="s">
        <v>233</v>
      </c>
      <c r="R95" s="69" t="s">
        <v>1378</v>
      </c>
      <c r="S95" s="69" t="s">
        <v>233</v>
      </c>
      <c r="T95" s="43" t="s">
        <v>233</v>
      </c>
      <c r="U95" s="69" t="s">
        <v>233</v>
      </c>
      <c r="V95" s="69" t="s">
        <v>233</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338</v>
      </c>
      <c r="B96" s="187" t="s">
        <v>50</v>
      </c>
      <c r="C96" s="188">
        <v>45711</v>
      </c>
      <c r="D96" s="747" t="s">
        <v>339</v>
      </c>
      <c r="E96" s="197"/>
      <c r="F96" s="139"/>
      <c r="G96" s="139"/>
      <c r="H96" s="193">
        <v>89</v>
      </c>
      <c r="I96" s="186"/>
      <c r="J96" s="193" t="s">
        <v>57</v>
      </c>
      <c r="K96" s="193" t="s">
        <v>57</v>
      </c>
      <c r="L96" s="193" t="s">
        <v>63</v>
      </c>
      <c r="M96" s="199">
        <v>45695</v>
      </c>
      <c r="N96" s="30" t="s">
        <v>233</v>
      </c>
      <c r="O96" s="54">
        <v>45694</v>
      </c>
      <c r="P96" s="30" t="s">
        <v>233</v>
      </c>
      <c r="Q96" s="69" t="s">
        <v>233</v>
      </c>
      <c r="R96" s="93" t="s">
        <v>1378</v>
      </c>
      <c r="S96" s="69" t="s">
        <v>233</v>
      </c>
      <c r="T96" s="69" t="s">
        <v>233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6" t="s">
        <v>339</v>
      </c>
      <c r="E97" s="197"/>
      <c r="F97" s="139"/>
      <c r="G97" s="139"/>
      <c r="H97" s="193">
        <v>86</v>
      </c>
      <c r="I97" s="186"/>
      <c r="J97" s="193" t="s">
        <v>57</v>
      </c>
      <c r="K97" s="193" t="s">
        <v>57</v>
      </c>
      <c r="L97" s="193" t="s">
        <v>63</v>
      </c>
      <c r="M97" s="199">
        <v>45698</v>
      </c>
      <c r="N97" s="30" t="s">
        <v>233</v>
      </c>
      <c r="O97" s="54">
        <v>45688</v>
      </c>
      <c r="P97" s="30" t="s">
        <v>233</v>
      </c>
      <c r="Q97" s="69" t="s">
        <v>233</v>
      </c>
      <c r="R97" s="69" t="s">
        <v>1378</v>
      </c>
      <c r="S97" s="69" t="s">
        <v>233</v>
      </c>
      <c r="T97" s="69" t="s">
        <v>233</v>
      </c>
      <c r="U97" s="69" t="s">
        <v>233</v>
      </c>
      <c r="V97" s="43" t="s">
        <v>233</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4" t="s">
        <v>378</v>
      </c>
      <c r="E98" s="197"/>
      <c r="F98" s="139"/>
      <c r="G98" s="139"/>
      <c r="H98" s="193">
        <v>77</v>
      </c>
      <c r="I98" s="186"/>
      <c r="J98" s="193" t="s">
        <v>57</v>
      </c>
      <c r="K98" s="193" t="s">
        <v>57</v>
      </c>
      <c r="L98" s="193" t="s">
        <v>63</v>
      </c>
      <c r="M98" s="199">
        <v>45686</v>
      </c>
      <c r="N98" s="30" t="s">
        <v>233</v>
      </c>
      <c r="O98" s="54">
        <v>45692</v>
      </c>
      <c r="P98" s="30" t="s">
        <v>233</v>
      </c>
      <c r="Q98" s="43" t="s">
        <v>233</v>
      </c>
      <c r="R98" s="43" t="s">
        <v>1378</v>
      </c>
      <c r="S98" s="43" t="s">
        <v>233</v>
      </c>
      <c r="T98" s="43" t="s">
        <v>233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80"/>
      <c r="F99" s="780"/>
      <c r="G99" s="780"/>
      <c r="H99" s="193">
        <v>81</v>
      </c>
      <c r="I99" s="186"/>
      <c r="J99" s="193" t="s">
        <v>57</v>
      </c>
      <c r="K99" s="193" t="s">
        <v>57</v>
      </c>
      <c r="L99" s="193" t="s">
        <v>63</v>
      </c>
      <c r="M99" s="199">
        <v>45700</v>
      </c>
      <c r="N99" s="30" t="s">
        <v>233</v>
      </c>
      <c r="O99" s="54">
        <v>45692</v>
      </c>
      <c r="P99" s="30" t="s">
        <v>233</v>
      </c>
      <c r="Q99" s="43" t="s">
        <v>233</v>
      </c>
      <c r="R99" s="43" t="s">
        <v>1378</v>
      </c>
      <c r="S99" s="43" t="s">
        <v>233</v>
      </c>
      <c r="T99" s="117" t="s">
        <v>233</v>
      </c>
      <c r="U99" s="151" t="s">
        <v>233</v>
      </c>
      <c r="V99" s="69" t="s">
        <v>233</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80"/>
      <c r="F100" s="780"/>
      <c r="G100" s="780"/>
      <c r="H100" s="193">
        <v>81</v>
      </c>
      <c r="I100" s="186"/>
      <c r="J100" s="193" t="s">
        <v>57</v>
      </c>
      <c r="K100" s="193" t="s">
        <v>57</v>
      </c>
      <c r="L100" s="193" t="s">
        <v>63</v>
      </c>
      <c r="M100" s="763">
        <v>45699</v>
      </c>
      <c r="N100" s="116" t="s">
        <v>233</v>
      </c>
      <c r="O100" s="170">
        <v>45691</v>
      </c>
      <c r="P100" s="30" t="s">
        <v>233</v>
      </c>
      <c r="Q100" s="43" t="s">
        <v>233</v>
      </c>
      <c r="R100" s="43" t="s">
        <v>1378</v>
      </c>
      <c r="S100" s="43" t="s">
        <v>233</v>
      </c>
      <c r="T100" s="43" t="s">
        <v>233</v>
      </c>
      <c r="U100" s="69" t="s">
        <v>233</v>
      </c>
      <c r="V100" s="160" t="s">
        <v>233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80"/>
      <c r="F101" s="780"/>
      <c r="G101" s="780"/>
      <c r="H101" s="193">
        <v>84</v>
      </c>
      <c r="I101" s="186"/>
      <c r="J101" s="193" t="s">
        <v>57</v>
      </c>
      <c r="K101" s="193" t="s">
        <v>57</v>
      </c>
      <c r="L101" s="193" t="s">
        <v>63</v>
      </c>
      <c r="M101" s="199">
        <v>45698</v>
      </c>
      <c r="N101" s="30" t="s">
        <v>233</v>
      </c>
      <c r="O101" s="54">
        <v>45695</v>
      </c>
      <c r="P101" s="30" t="s">
        <v>233</v>
      </c>
      <c r="Q101" s="43" t="s">
        <v>233</v>
      </c>
      <c r="R101" s="43" t="s">
        <v>1378</v>
      </c>
      <c r="S101" s="43" t="s">
        <v>233</v>
      </c>
      <c r="T101" s="43" t="s">
        <v>233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80"/>
      <c r="F102" s="780"/>
      <c r="G102" s="780"/>
      <c r="H102" s="193">
        <v>90</v>
      </c>
      <c r="I102" s="186"/>
      <c r="J102" s="193" t="s">
        <v>57</v>
      </c>
      <c r="K102" s="193" t="s">
        <v>57</v>
      </c>
      <c r="L102" s="193" t="s">
        <v>63</v>
      </c>
      <c r="M102" s="102" t="s">
        <v>233</v>
      </c>
      <c r="N102" s="30" t="s">
        <v>233</v>
      </c>
      <c r="O102" s="54">
        <v>45699</v>
      </c>
      <c r="P102" s="88" t="s">
        <v>233</v>
      </c>
      <c r="Q102" s="89" t="s">
        <v>233</v>
      </c>
      <c r="R102" s="43" t="s">
        <v>1378</v>
      </c>
      <c r="S102" s="43" t="s">
        <v>233</v>
      </c>
      <c r="T102" s="43" t="s">
        <v>233</v>
      </c>
      <c r="U102" s="43" t="s">
        <v>233</v>
      </c>
      <c r="V102" s="168" t="s">
        <v>233</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341</v>
      </c>
      <c r="B103" s="187" t="s">
        <v>50</v>
      </c>
      <c r="C103" s="188">
        <v>45688</v>
      </c>
      <c r="D103" s="189" t="s">
        <v>344</v>
      </c>
      <c r="E103" s="780"/>
      <c r="F103" s="780"/>
      <c r="G103" s="780"/>
      <c r="H103" s="190">
        <v>86</v>
      </c>
      <c r="I103" s="186"/>
      <c r="J103" s="193" t="s">
        <v>57</v>
      </c>
      <c r="K103" s="193" t="s">
        <v>57</v>
      </c>
      <c r="L103" s="190" t="s">
        <v>63</v>
      </c>
      <c r="M103" s="200">
        <v>45677</v>
      </c>
      <c r="N103" s="30" t="s">
        <v>233</v>
      </c>
      <c r="O103" s="54">
        <v>45675</v>
      </c>
      <c r="P103" s="88" t="s">
        <v>233</v>
      </c>
      <c r="Q103" s="43" t="s">
        <v>233</v>
      </c>
      <c r="R103" s="43" t="s">
        <v>1378</v>
      </c>
      <c r="S103" s="43" t="s">
        <v>233</v>
      </c>
      <c r="T103" s="43" t="s">
        <v>233</v>
      </c>
      <c r="U103" s="43" t="s">
        <v>233</v>
      </c>
      <c r="V103" s="142" t="s">
        <v>233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80"/>
      <c r="F104" s="780"/>
      <c r="G104" s="780"/>
      <c r="H104" s="190">
        <v>86</v>
      </c>
      <c r="I104" s="186"/>
      <c r="J104" s="193" t="s">
        <v>57</v>
      </c>
      <c r="K104" s="193" t="s">
        <v>57</v>
      </c>
      <c r="L104" s="190" t="s">
        <v>63</v>
      </c>
      <c r="M104" s="102" t="s">
        <v>233</v>
      </c>
      <c r="N104" s="121" t="s">
        <v>233</v>
      </c>
      <c r="O104" s="54">
        <v>45675</v>
      </c>
      <c r="P104" s="219" t="s">
        <v>233</v>
      </c>
      <c r="Q104" s="43" t="s">
        <v>233</v>
      </c>
      <c r="R104" s="43" t="s">
        <v>1378</v>
      </c>
      <c r="S104" s="43" t="s">
        <v>233</v>
      </c>
      <c r="T104" s="43" t="s">
        <v>233</v>
      </c>
      <c r="U104" s="43" t="s">
        <v>233</v>
      </c>
      <c r="V104" s="142" t="s">
        <v>233</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80"/>
      <c r="F105" s="780"/>
      <c r="G105" s="780"/>
      <c r="H105" s="190">
        <v>88</v>
      </c>
      <c r="I105" s="186"/>
      <c r="J105" s="193" t="s">
        <v>57</v>
      </c>
      <c r="K105" s="193" t="s">
        <v>57</v>
      </c>
      <c r="L105" s="193" t="s">
        <v>63</v>
      </c>
      <c r="M105" s="200">
        <v>45742</v>
      </c>
      <c r="N105" s="30" t="s">
        <v>233</v>
      </c>
      <c r="O105" s="54">
        <v>45743</v>
      </c>
      <c r="P105" s="88" t="s">
        <v>233</v>
      </c>
      <c r="Q105" s="160" t="s">
        <v>233</v>
      </c>
      <c r="R105" s="69" t="s">
        <v>1378</v>
      </c>
      <c r="S105" s="43" t="s">
        <v>233</v>
      </c>
      <c r="T105" s="43" t="s">
        <v>233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80"/>
      <c r="F106" s="780"/>
      <c r="G106" s="780"/>
      <c r="H106" s="190">
        <v>88</v>
      </c>
      <c r="I106" s="186"/>
      <c r="J106" s="193" t="s">
        <v>57</v>
      </c>
      <c r="K106" s="193" t="s">
        <v>57</v>
      </c>
      <c r="L106" s="190" t="s">
        <v>63</v>
      </c>
      <c r="M106" s="200">
        <v>45706</v>
      </c>
      <c r="N106" s="30" t="s">
        <v>233</v>
      </c>
      <c r="O106" s="54">
        <v>45679</v>
      </c>
      <c r="P106" s="88" t="s">
        <v>233</v>
      </c>
      <c r="Q106" s="43" t="s">
        <v>233</v>
      </c>
      <c r="R106" s="43" t="s">
        <v>1378</v>
      </c>
      <c r="S106" s="43" t="s">
        <v>233</v>
      </c>
      <c r="T106" s="43" t="s">
        <v>233</v>
      </c>
      <c r="U106" s="43" t="s">
        <v>233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233</v>
      </c>
      <c r="O107" s="54">
        <v>45749</v>
      </c>
      <c r="P107" s="30" t="s">
        <v>233</v>
      </c>
      <c r="Q107" s="43" t="s">
        <v>233</v>
      </c>
      <c r="R107" s="43" t="s">
        <v>1378</v>
      </c>
      <c r="S107" s="43" t="s">
        <v>233</v>
      </c>
      <c r="T107" s="43" t="s">
        <v>233</v>
      </c>
      <c r="U107" s="43" t="s">
        <v>233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233</v>
      </c>
      <c r="O108" s="54">
        <v>45749</v>
      </c>
      <c r="P108" s="30" t="s">
        <v>233</v>
      </c>
      <c r="Q108" s="43" t="s">
        <v>233</v>
      </c>
      <c r="R108" s="347" t="s">
        <v>1378</v>
      </c>
      <c r="S108" s="43" t="s">
        <v>233</v>
      </c>
      <c r="T108" s="43" t="s">
        <v>233</v>
      </c>
      <c r="U108" s="89" t="s">
        <v>233</v>
      </c>
      <c r="V108" s="503" t="s">
        <v>233</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50" t="s">
        <v>391</v>
      </c>
      <c r="E109"/>
      <c r="F109"/>
      <c r="G109"/>
      <c r="H109" s="190">
        <v>57</v>
      </c>
      <c r="I109" s="186"/>
      <c r="J109" s="184" t="s">
        <v>57</v>
      </c>
      <c r="K109" s="184" t="s">
        <v>57</v>
      </c>
      <c r="L109" s="184" t="s">
        <v>63</v>
      </c>
      <c r="M109" s="200">
        <v>45741</v>
      </c>
      <c r="N109" s="30" t="s">
        <v>233</v>
      </c>
      <c r="O109" s="54">
        <v>45744</v>
      </c>
      <c r="P109" s="79" t="s">
        <v>233</v>
      </c>
      <c r="Q109" s="43" t="s">
        <v>233</v>
      </c>
      <c r="R109" s="347" t="s">
        <v>1378</v>
      </c>
      <c r="S109" s="43" t="s">
        <v>233</v>
      </c>
      <c r="T109" s="43" t="s">
        <v>233</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6" t="s">
        <v>508</v>
      </c>
      <c r="E110" s="780"/>
      <c r="F110" s="780"/>
      <c r="G110" s="780"/>
      <c r="H110" s="190">
        <v>73</v>
      </c>
      <c r="I110" s="186"/>
      <c r="J110" s="193" t="s">
        <v>57</v>
      </c>
      <c r="K110" s="193" t="s">
        <v>57</v>
      </c>
      <c r="L110" s="190" t="s">
        <v>63</v>
      </c>
      <c r="M110" s="200">
        <v>45698</v>
      </c>
      <c r="N110" s="30" t="s">
        <v>233</v>
      </c>
      <c r="O110" s="54">
        <v>45691</v>
      </c>
      <c r="P110" s="79" t="s">
        <v>233</v>
      </c>
      <c r="Q110" s="43" t="s">
        <v>233</v>
      </c>
      <c r="R110" s="347" t="s">
        <v>1378</v>
      </c>
      <c r="S110" s="43" t="s">
        <v>233</v>
      </c>
      <c r="T110" s="43" t="s">
        <v>233</v>
      </c>
      <c r="U110" s="89" t="s">
        <v>233</v>
      </c>
      <c r="V110" s="503" t="s">
        <v>233</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4" t="s">
        <v>511</v>
      </c>
      <c r="E111" s="780"/>
      <c r="F111" s="780"/>
      <c r="G111" s="780"/>
      <c r="H111" s="190">
        <v>65</v>
      </c>
      <c r="I111" s="186"/>
      <c r="J111" s="193" t="s">
        <v>57</v>
      </c>
      <c r="K111" s="193" t="s">
        <v>57</v>
      </c>
      <c r="L111" s="190" t="s">
        <v>63</v>
      </c>
      <c r="M111" s="200">
        <v>45698</v>
      </c>
      <c r="N111" s="30" t="s">
        <v>233</v>
      </c>
      <c r="O111" s="54">
        <v>45708</v>
      </c>
      <c r="P111" s="30" t="s">
        <v>233</v>
      </c>
      <c r="Q111" s="173" t="s">
        <v>233</v>
      </c>
      <c r="R111" s="69" t="s">
        <v>1378</v>
      </c>
      <c r="S111" s="43" t="s">
        <v>233</v>
      </c>
      <c r="T111" s="43" t="s">
        <v>233</v>
      </c>
      <c r="U111" s="43" t="s">
        <v>233</v>
      </c>
      <c r="V111" s="206" t="s">
        <v>233</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233</v>
      </c>
      <c r="O112" s="170">
        <v>45744</v>
      </c>
      <c r="P112" s="116" t="s">
        <v>233</v>
      </c>
      <c r="Q112" s="117" t="s">
        <v>233</v>
      </c>
      <c r="R112" s="151" t="s">
        <v>1378</v>
      </c>
      <c r="S112" s="43" t="s">
        <v>233</v>
      </c>
      <c r="T112" s="43" t="s">
        <v>233</v>
      </c>
      <c r="U112" s="43" t="s">
        <v>233</v>
      </c>
      <c r="V112" s="206" t="s">
        <v>233</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7" t="s">
        <v>515</v>
      </c>
      <c r="H113" s="190">
        <v>84</v>
      </c>
      <c r="I113" s="186"/>
      <c r="J113" s="184" t="s">
        <v>57</v>
      </c>
      <c r="K113" s="184" t="s">
        <v>57</v>
      </c>
      <c r="L113" s="377" t="s">
        <v>63</v>
      </c>
      <c r="M113" s="201">
        <v>45741</v>
      </c>
      <c r="N113" s="116" t="s">
        <v>233</v>
      </c>
      <c r="O113" s="170">
        <v>45755</v>
      </c>
      <c r="P113" s="116" t="s">
        <v>233</v>
      </c>
      <c r="Q113" s="117" t="s">
        <v>233</v>
      </c>
      <c r="R113" s="151" t="s">
        <v>1378</v>
      </c>
      <c r="S113" s="117" t="s">
        <v>233</v>
      </c>
      <c r="T113" s="43" t="s">
        <v>233</v>
      </c>
      <c r="U113" s="43" t="s">
        <v>233</v>
      </c>
      <c r="V113" s="206" t="s">
        <v>233</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233</v>
      </c>
      <c r="O114" s="54">
        <v>45747</v>
      </c>
      <c r="P114" s="116" t="s">
        <v>233</v>
      </c>
      <c r="Q114" s="117" t="s">
        <v>233</v>
      </c>
      <c r="R114" s="151" t="s">
        <v>1378</v>
      </c>
      <c r="S114" s="117" t="s">
        <v>233</v>
      </c>
      <c r="T114" s="43" t="s">
        <v>233</v>
      </c>
      <c r="U114" s="160" t="s">
        <v>233</v>
      </c>
      <c r="V114" s="206" t="s">
        <v>233</v>
      </c>
      <c r="W114" s="54">
        <v>45798</v>
      </c>
      <c r="X114" s="69" t="s">
        <v>1380</v>
      </c>
      <c r="Y114" t="e">
        <f>VLOOKUP(A114,#REF!,2,FALSE)</f>
        <v>#REF!</v>
      </c>
    </row>
    <row r="115" spans="1:25">
      <c r="A115" s="183" t="s">
        <v>518</v>
      </c>
      <c r="B115" s="187" t="s">
        <v>50</v>
      </c>
      <c r="C115" s="181">
        <v>45772</v>
      </c>
      <c r="D115" s="770" t="s">
        <v>519</v>
      </c>
      <c r="H115" s="184">
        <v>69</v>
      </c>
      <c r="I115" s="186"/>
      <c r="J115" s="184" t="s">
        <v>57</v>
      </c>
      <c r="K115" s="440" t="s">
        <v>57</v>
      </c>
      <c r="L115" s="184" t="s">
        <v>63</v>
      </c>
      <c r="M115" s="198">
        <v>45757</v>
      </c>
      <c r="N115" s="30" t="s">
        <v>233</v>
      </c>
      <c r="O115" s="126">
        <v>45757</v>
      </c>
      <c r="P115" s="30" t="s">
        <v>233</v>
      </c>
      <c r="Q115" s="43" t="s">
        <v>233</v>
      </c>
      <c r="R115" s="69" t="s">
        <v>1378</v>
      </c>
      <c r="S115" s="43" t="s">
        <v>233</v>
      </c>
      <c r="T115" s="43" t="s">
        <v>233</v>
      </c>
      <c r="U115" s="43" t="s">
        <v>233</v>
      </c>
      <c r="V115" s="89" t="s">
        <v>233</v>
      </c>
      <c r="W115" s="54">
        <v>45814</v>
      </c>
      <c r="X115" s="69" t="s">
        <v>1380</v>
      </c>
    </row>
    <row r="116" spans="1:25">
      <c r="A116" s="183" t="s">
        <v>520</v>
      </c>
      <c r="B116" s="187" t="s">
        <v>50</v>
      </c>
      <c r="C116" s="320">
        <v>45772</v>
      </c>
      <c r="D116" s="769" t="s">
        <v>522</v>
      </c>
      <c r="H116" s="184">
        <v>50</v>
      </c>
      <c r="I116" s="186"/>
      <c r="J116" s="184" t="s">
        <v>57</v>
      </c>
      <c r="K116" s="440" t="s">
        <v>57</v>
      </c>
      <c r="L116" s="184" t="s">
        <v>63</v>
      </c>
      <c r="M116" s="198">
        <v>45757</v>
      </c>
      <c r="N116" s="30" t="s">
        <v>233</v>
      </c>
      <c r="O116" s="126">
        <v>45757</v>
      </c>
      <c r="P116" s="30" t="s">
        <v>233</v>
      </c>
      <c r="Q116" s="43" t="s">
        <v>233</v>
      </c>
      <c r="R116" s="69" t="s">
        <v>1378</v>
      </c>
      <c r="S116" s="43" t="s">
        <v>233</v>
      </c>
      <c r="T116" s="43" t="s">
        <v>233</v>
      </c>
      <c r="U116" s="43" t="s">
        <v>233</v>
      </c>
      <c r="V116" s="503" t="s">
        <v>233</v>
      </c>
      <c r="W116" s="54">
        <v>45807</v>
      </c>
      <c r="X116" s="69" t="s">
        <v>1380</v>
      </c>
    </row>
    <row r="117" spans="1:25">
      <c r="A117" s="183" t="s">
        <v>524</v>
      </c>
      <c r="B117" s="187" t="s">
        <v>50</v>
      </c>
      <c r="C117" s="320">
        <v>45772</v>
      </c>
      <c r="D117" s="549" t="s">
        <v>525</v>
      </c>
      <c r="H117" s="184">
        <v>76</v>
      </c>
      <c r="I117" s="186"/>
      <c r="J117" s="184" t="s">
        <v>57</v>
      </c>
      <c r="K117" s="440" t="s">
        <v>57</v>
      </c>
      <c r="L117" s="184" t="s">
        <v>63</v>
      </c>
      <c r="M117" s="198">
        <v>45757</v>
      </c>
      <c r="N117" s="88" t="s">
        <v>233</v>
      </c>
      <c r="O117" s="126">
        <v>45757</v>
      </c>
      <c r="P117" s="30" t="s">
        <v>233</v>
      </c>
      <c r="Q117" s="43" t="s">
        <v>233</v>
      </c>
      <c r="R117" s="69" t="s">
        <v>1378</v>
      </c>
      <c r="S117" s="43" t="s">
        <v>233</v>
      </c>
      <c r="T117" s="43" t="s">
        <v>233</v>
      </c>
      <c r="U117" s="43" t="s">
        <v>233</v>
      </c>
      <c r="V117" s="89" t="s">
        <v>233</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233</v>
      </c>
      <c r="O118" s="126">
        <v>45757</v>
      </c>
      <c r="P118" s="88" t="s">
        <v>233</v>
      </c>
      <c r="Q118" s="43" t="s">
        <v>233</v>
      </c>
      <c r="R118" s="43" t="s">
        <v>1378</v>
      </c>
      <c r="S118" s="43" t="s">
        <v>233</v>
      </c>
      <c r="T118" s="43" t="s">
        <v>233</v>
      </c>
      <c r="U118" s="160" t="s">
        <v>233</v>
      </c>
      <c r="V118" s="89" t="s">
        <v>233</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233</v>
      </c>
      <c r="O119" s="126">
        <v>45757</v>
      </c>
      <c r="P119" s="30" t="s">
        <v>233</v>
      </c>
      <c r="Q119" s="69" t="s">
        <v>233</v>
      </c>
      <c r="R119" s="69" t="s">
        <v>1378</v>
      </c>
      <c r="S119" s="43" t="s">
        <v>233</v>
      </c>
      <c r="T119" s="43" t="s">
        <v>233</v>
      </c>
      <c r="U119" s="160" t="s">
        <v>233</v>
      </c>
      <c r="V119" s="89" t="s">
        <v>233</v>
      </c>
      <c r="W119" s="54">
        <v>45813</v>
      </c>
      <c r="X119" s="69" t="s">
        <v>1380</v>
      </c>
    </row>
    <row r="120" spans="1:25">
      <c r="A120" s="183" t="s">
        <v>532</v>
      </c>
      <c r="B120" s="187" t="s">
        <v>50</v>
      </c>
      <c r="C120" s="320">
        <v>45772</v>
      </c>
      <c r="D120" s="550" t="s">
        <v>533</v>
      </c>
      <c r="H120" s="190">
        <v>84</v>
      </c>
      <c r="I120" s="186"/>
      <c r="J120" s="184" t="s">
        <v>57</v>
      </c>
      <c r="K120" s="440" t="s">
        <v>57</v>
      </c>
      <c r="L120" s="184" t="s">
        <v>63</v>
      </c>
      <c r="M120" s="200">
        <v>45741</v>
      </c>
      <c r="N120" s="30" t="s">
        <v>233</v>
      </c>
      <c r="O120" s="54">
        <v>45748</v>
      </c>
      <c r="P120" s="30" t="s">
        <v>233</v>
      </c>
      <c r="Q120" s="43" t="s">
        <v>233</v>
      </c>
      <c r="R120" s="69" t="s">
        <v>1378</v>
      </c>
      <c r="S120" s="43" t="s">
        <v>233</v>
      </c>
      <c r="T120" s="43" t="s">
        <v>233</v>
      </c>
      <c r="U120" s="43" t="s">
        <v>233</v>
      </c>
      <c r="V120" s="89" t="s">
        <v>233</v>
      </c>
      <c r="W120" s="54">
        <v>45811</v>
      </c>
      <c r="X120" s="69" t="s">
        <v>1380</v>
      </c>
    </row>
    <row r="121" spans="1:25">
      <c r="A121" s="380" t="s">
        <v>669</v>
      </c>
      <c r="B121" s="741" t="s">
        <v>50</v>
      </c>
      <c r="C121" s="742">
        <v>45772</v>
      </c>
      <c r="D121" s="377" t="s">
        <v>670</v>
      </c>
      <c r="H121" s="354">
        <v>87</v>
      </c>
      <c r="I121" s="352"/>
      <c r="J121" s="377" t="s">
        <v>57</v>
      </c>
      <c r="K121" s="762" t="s">
        <v>57</v>
      </c>
      <c r="L121" s="184" t="s">
        <v>63</v>
      </c>
      <c r="M121" s="198">
        <v>45757</v>
      </c>
      <c r="N121" s="30" t="s">
        <v>233</v>
      </c>
      <c r="O121" s="126">
        <v>45757</v>
      </c>
      <c r="P121" s="30" t="s">
        <v>233</v>
      </c>
      <c r="Q121" s="69" t="s">
        <v>233</v>
      </c>
      <c r="R121" s="69" t="s">
        <v>1378</v>
      </c>
      <c r="S121" s="43" t="s">
        <v>233</v>
      </c>
      <c r="T121" s="43" t="s">
        <v>233</v>
      </c>
      <c r="U121" s="43" t="s">
        <v>233</v>
      </c>
      <c r="V121" s="69" t="s">
        <v>126</v>
      </c>
      <c r="W121" s="54">
        <v>45838</v>
      </c>
      <c r="X121" s="69" t="s">
        <v>126</v>
      </c>
    </row>
    <row r="122" spans="1:25">
      <c r="A122" s="183" t="s">
        <v>534</v>
      </c>
      <c r="B122" s="187" t="s">
        <v>50</v>
      </c>
      <c r="C122" s="181">
        <v>45772</v>
      </c>
      <c r="D122" s="550" t="s">
        <v>535</v>
      </c>
      <c r="E122" s="186"/>
      <c r="F122" s="186"/>
      <c r="G122" s="186"/>
      <c r="H122" s="190">
        <v>81</v>
      </c>
      <c r="I122" s="186"/>
      <c r="J122" s="184" t="s">
        <v>57</v>
      </c>
      <c r="K122" s="440" t="s">
        <v>57</v>
      </c>
      <c r="L122" s="184" t="s">
        <v>63</v>
      </c>
      <c r="M122" s="198">
        <v>45741</v>
      </c>
      <c r="N122" s="30" t="s">
        <v>233</v>
      </c>
      <c r="O122" s="54">
        <v>45747</v>
      </c>
      <c r="P122" s="30" t="s">
        <v>233</v>
      </c>
      <c r="Q122" s="69" t="s">
        <v>233</v>
      </c>
      <c r="R122" s="69" t="s">
        <v>1378</v>
      </c>
      <c r="S122" s="43" t="s">
        <v>233</v>
      </c>
      <c r="T122" s="43" t="s">
        <v>233</v>
      </c>
      <c r="U122" s="160" t="s">
        <v>233</v>
      </c>
      <c r="V122" s="160" t="s">
        <v>233</v>
      </c>
      <c r="W122" s="54">
        <v>45789</v>
      </c>
      <c r="X122" s="69" t="s">
        <v>1380</v>
      </c>
      <c r="Y122" t="e">
        <f>VLOOKUP(A122,#REF!,2,FALSE)</f>
        <v>#REF!</v>
      </c>
    </row>
    <row r="123" spans="1:25">
      <c r="A123" s="183" t="s">
        <v>536</v>
      </c>
      <c r="B123" s="187" t="s">
        <v>50</v>
      </c>
      <c r="C123" s="320">
        <v>45772</v>
      </c>
      <c r="D123" s="427" t="s">
        <v>537</v>
      </c>
      <c r="E123" s="569"/>
      <c r="F123" s="186"/>
      <c r="G123" s="186"/>
      <c r="H123" s="190">
        <v>80</v>
      </c>
      <c r="I123" s="186"/>
      <c r="J123" s="184" t="s">
        <v>57</v>
      </c>
      <c r="K123" s="440" t="s">
        <v>57</v>
      </c>
      <c r="L123" s="184" t="s">
        <v>63</v>
      </c>
      <c r="M123" s="198">
        <v>45741</v>
      </c>
      <c r="N123" s="102" t="s">
        <v>233</v>
      </c>
      <c r="O123" s="54">
        <v>45744</v>
      </c>
      <c r="P123" s="30" t="s">
        <v>233</v>
      </c>
      <c r="Q123" s="43" t="s">
        <v>233</v>
      </c>
      <c r="R123" s="69" t="s">
        <v>1378</v>
      </c>
      <c r="S123" s="43" t="s">
        <v>233</v>
      </c>
      <c r="T123" s="43" t="s">
        <v>233</v>
      </c>
      <c r="U123" s="43" t="s">
        <v>233</v>
      </c>
      <c r="V123" s="69" t="s">
        <v>233</v>
      </c>
      <c r="W123" s="54">
        <v>45811</v>
      </c>
      <c r="X123" s="69" t="s">
        <v>1380</v>
      </c>
      <c r="Y123" t="e">
        <f>VLOOKUP(A123,#REF!,2,FALSE)</f>
        <v>#REF!</v>
      </c>
    </row>
    <row r="124" spans="1:25">
      <c r="A124" s="183" t="s">
        <v>671</v>
      </c>
      <c r="B124" s="187" t="s">
        <v>50</v>
      </c>
      <c r="C124" s="181">
        <v>45772</v>
      </c>
      <c r="D124" s="565" t="s">
        <v>672</v>
      </c>
      <c r="E124" s="186"/>
      <c r="F124" s="186"/>
      <c r="G124" s="186"/>
      <c r="H124" s="190">
        <v>63</v>
      </c>
      <c r="I124" s="186"/>
      <c r="J124" s="184" t="s">
        <v>57</v>
      </c>
      <c r="K124" s="440" t="s">
        <v>57</v>
      </c>
      <c r="L124" s="184" t="s">
        <v>63</v>
      </c>
      <c r="M124" s="198">
        <v>45741</v>
      </c>
      <c r="N124" s="88" t="s">
        <v>233</v>
      </c>
      <c r="O124" s="54">
        <v>45744</v>
      </c>
      <c r="P124" s="30" t="s">
        <v>233</v>
      </c>
      <c r="Q124" s="43" t="s">
        <v>233</v>
      </c>
      <c r="R124" s="69" t="s">
        <v>1378</v>
      </c>
      <c r="S124" s="43" t="s">
        <v>233</v>
      </c>
      <c r="T124" s="43" t="s">
        <v>233</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60" t="s">
        <v>57</v>
      </c>
      <c r="L125" s="190" t="s">
        <v>63</v>
      </c>
      <c r="M125" s="49" t="s">
        <v>233</v>
      </c>
      <c r="N125" s="30" t="s">
        <v>233</v>
      </c>
      <c r="O125" s="54">
        <v>45679</v>
      </c>
      <c r="P125" s="30" t="s">
        <v>233</v>
      </c>
      <c r="Q125" s="69" t="s">
        <v>233</v>
      </c>
      <c r="R125" s="43" t="s">
        <v>1378</v>
      </c>
      <c r="S125" s="43" t="s">
        <v>233</v>
      </c>
      <c r="T125" s="43" t="s">
        <v>233</v>
      </c>
      <c r="U125" s="43" t="s">
        <v>233</v>
      </c>
      <c r="V125" s="43" t="s">
        <v>233</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233</v>
      </c>
      <c r="N126" s="30" t="s">
        <v>233</v>
      </c>
      <c r="O126" s="54">
        <v>45720</v>
      </c>
      <c r="P126" s="30" t="s">
        <v>233</v>
      </c>
      <c r="Q126" s="69" t="s">
        <v>233</v>
      </c>
      <c r="R126" s="43" t="s">
        <v>1378</v>
      </c>
      <c r="S126" s="43" t="s">
        <v>233</v>
      </c>
      <c r="T126" s="43" t="s">
        <v>233</v>
      </c>
      <c r="U126" s="43" t="s">
        <v>233</v>
      </c>
      <c r="V126" s="89" t="s">
        <v>233</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60" t="s">
        <v>57</v>
      </c>
      <c r="L127" s="190" t="s">
        <v>63</v>
      </c>
      <c r="M127" s="200">
        <v>45700</v>
      </c>
      <c r="N127" s="30" t="s">
        <v>233</v>
      </c>
      <c r="O127" s="54">
        <v>45679</v>
      </c>
      <c r="P127" s="30" t="s">
        <v>233</v>
      </c>
      <c r="Q127" s="43" t="s">
        <v>233</v>
      </c>
      <c r="R127" s="43" t="s">
        <v>1378</v>
      </c>
      <c r="S127" s="43" t="s">
        <v>233</v>
      </c>
      <c r="T127" s="43" t="s">
        <v>233</v>
      </c>
      <c r="U127" s="43" t="s">
        <v>233</v>
      </c>
      <c r="V127" s="89" t="s">
        <v>233</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60" t="s">
        <v>57</v>
      </c>
      <c r="L128" s="190" t="s">
        <v>63</v>
      </c>
      <c r="M128" s="201">
        <v>45698</v>
      </c>
      <c r="N128" s="30" t="s">
        <v>233</v>
      </c>
      <c r="O128" s="360">
        <v>45694</v>
      </c>
      <c r="P128" s="88" t="s">
        <v>233</v>
      </c>
      <c r="Q128" s="43" t="s">
        <v>233</v>
      </c>
      <c r="R128" s="43" t="s">
        <v>1378</v>
      </c>
      <c r="S128" s="43" t="s">
        <v>233</v>
      </c>
      <c r="T128" s="43" t="s">
        <v>233</v>
      </c>
      <c r="U128" s="43" t="s">
        <v>233</v>
      </c>
      <c r="V128" s="89" t="s">
        <v>233</v>
      </c>
      <c r="W128" s="170">
        <v>45883</v>
      </c>
      <c r="X128" s="69" t="s">
        <v>1380</v>
      </c>
      <c r="Y128" t="e">
        <f>VLOOKUP(A128,#REF!,2,FALSE)</f>
        <v>#REF!</v>
      </c>
    </row>
    <row r="129" spans="1:25">
      <c r="A129" s="351" t="s">
        <v>545</v>
      </c>
      <c r="B129" s="741" t="s">
        <v>50</v>
      </c>
      <c r="C129" s="376">
        <v>45772</v>
      </c>
      <c r="D129" s="550" t="s">
        <v>546</v>
      </c>
      <c r="E129" s="352"/>
      <c r="F129" s="352"/>
      <c r="G129" s="352"/>
      <c r="H129" s="354">
        <v>82</v>
      </c>
      <c r="I129" s="352"/>
      <c r="J129" s="354" t="s">
        <v>57</v>
      </c>
      <c r="K129" s="774" t="s">
        <v>57</v>
      </c>
      <c r="L129" s="354" t="s">
        <v>63</v>
      </c>
      <c r="M129" s="201">
        <v>45716</v>
      </c>
      <c r="N129" s="116" t="s">
        <v>233</v>
      </c>
      <c r="O129" s="170">
        <v>45720</v>
      </c>
      <c r="P129" s="116" t="s">
        <v>233</v>
      </c>
      <c r="Q129" s="151" t="s">
        <v>233</v>
      </c>
      <c r="R129" s="43" t="s">
        <v>1378</v>
      </c>
      <c r="S129" s="43" t="s">
        <v>233</v>
      </c>
      <c r="T129" s="117" t="s">
        <v>233</v>
      </c>
      <c r="U129" s="117" t="s">
        <v>233</v>
      </c>
      <c r="V129" s="89" t="s">
        <v>233</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70" t="s">
        <v>57</v>
      </c>
      <c r="K130" s="570" t="s">
        <v>57</v>
      </c>
      <c r="L130" s="375" t="s">
        <v>63</v>
      </c>
      <c r="M130" s="200">
        <v>45701</v>
      </c>
      <c r="N130" s="49" t="s">
        <v>233</v>
      </c>
      <c r="O130" s="54">
        <v>45698</v>
      </c>
      <c r="P130" s="30" t="s">
        <v>233</v>
      </c>
      <c r="Q130" s="69" t="s">
        <v>233</v>
      </c>
      <c r="R130" s="43" t="s">
        <v>1378</v>
      </c>
      <c r="S130" s="43" t="s">
        <v>233</v>
      </c>
      <c r="T130" s="43" t="s">
        <v>233</v>
      </c>
      <c r="U130" s="43" t="s">
        <v>233</v>
      </c>
      <c r="V130" s="89" t="s">
        <v>233</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70" t="s">
        <v>57</v>
      </c>
      <c r="K131" s="570" t="s">
        <v>57</v>
      </c>
      <c r="L131" s="375" t="s">
        <v>63</v>
      </c>
      <c r="M131" s="49" t="s">
        <v>233</v>
      </c>
      <c r="N131" s="49" t="s">
        <v>233</v>
      </c>
      <c r="O131" s="30" t="s">
        <v>233</v>
      </c>
      <c r="P131" s="30" t="s">
        <v>233</v>
      </c>
      <c r="Q131" s="43" t="s">
        <v>233</v>
      </c>
      <c r="R131" s="43" t="s">
        <v>1378</v>
      </c>
      <c r="S131" s="43" t="s">
        <v>233</v>
      </c>
      <c r="T131" s="160" t="s">
        <v>233</v>
      </c>
      <c r="U131" s="160" t="s">
        <v>233</v>
      </c>
      <c r="V131" s="89" t="s">
        <v>233</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233</v>
      </c>
      <c r="O132" s="54">
        <v>45691</v>
      </c>
      <c r="P132" s="88" t="s">
        <v>233</v>
      </c>
      <c r="Q132" s="43" t="s">
        <v>233</v>
      </c>
      <c r="R132" s="43" t="s">
        <v>1378</v>
      </c>
      <c r="S132" s="43" t="s">
        <v>233</v>
      </c>
      <c r="T132" s="43" t="s">
        <v>233</v>
      </c>
      <c r="U132" s="43" t="s">
        <v>233</v>
      </c>
      <c r="V132" s="43" t="s">
        <v>233</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233</v>
      </c>
      <c r="N133" s="49" t="s">
        <v>233</v>
      </c>
      <c r="O133" s="54">
        <v>45701</v>
      </c>
      <c r="P133" s="30" t="s">
        <v>233</v>
      </c>
      <c r="Q133" s="69" t="s">
        <v>233</v>
      </c>
      <c r="R133" s="43" t="s">
        <v>1378</v>
      </c>
      <c r="S133" s="43" t="s">
        <v>233</v>
      </c>
      <c r="T133" s="43" t="s">
        <v>233</v>
      </c>
      <c r="U133" s="43" t="s">
        <v>233</v>
      </c>
      <c r="V133" s="69" t="s">
        <v>233</v>
      </c>
      <c r="W133" s="54">
        <v>45821</v>
      </c>
      <c r="X133" s="69" t="s">
        <v>1380</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233</v>
      </c>
      <c r="O134" s="54">
        <v>45709</v>
      </c>
      <c r="P134" s="30" t="s">
        <v>233</v>
      </c>
      <c r="Q134" s="43" t="s">
        <v>233</v>
      </c>
      <c r="R134" s="43" t="s">
        <v>1378</v>
      </c>
      <c r="S134" s="43" t="s">
        <v>233</v>
      </c>
      <c r="T134" s="43" t="s">
        <v>233</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233</v>
      </c>
      <c r="N135" s="49" t="s">
        <v>233</v>
      </c>
      <c r="O135" s="200">
        <v>45720</v>
      </c>
      <c r="P135" s="49" t="s">
        <v>233</v>
      </c>
      <c r="Q135" s="69" t="s">
        <v>233</v>
      </c>
      <c r="R135" s="43" t="s">
        <v>1378</v>
      </c>
      <c r="S135" s="43" t="s">
        <v>233</v>
      </c>
      <c r="T135" s="43" t="s">
        <v>233</v>
      </c>
      <c r="U135" s="160" t="s">
        <v>233</v>
      </c>
      <c r="V135" s="43" t="s">
        <v>233</v>
      </c>
      <c r="W135" s="54">
        <v>45819</v>
      </c>
      <c r="X135" s="69" t="s">
        <v>1380</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233</v>
      </c>
      <c r="O136" s="54">
        <v>45691</v>
      </c>
      <c r="P136" s="30" t="s">
        <v>233</v>
      </c>
      <c r="Q136" s="43" t="s">
        <v>233</v>
      </c>
      <c r="R136" s="43" t="s">
        <v>1378</v>
      </c>
      <c r="S136" s="43" t="s">
        <v>233</v>
      </c>
      <c r="T136" s="43" t="s">
        <v>233</v>
      </c>
      <c r="U136" s="43" t="s">
        <v>233</v>
      </c>
      <c r="V136" s="43" t="s">
        <v>233</v>
      </c>
      <c r="W136" s="54">
        <v>45791</v>
      </c>
      <c r="X136" s="69" t="s">
        <v>1380</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233</v>
      </c>
      <c r="O137" s="30" t="s">
        <v>233</v>
      </c>
      <c r="P137" s="49" t="s">
        <v>233</v>
      </c>
      <c r="Q137" s="69" t="s">
        <v>233</v>
      </c>
      <c r="R137" s="43" t="s">
        <v>1378</v>
      </c>
      <c r="S137" s="43" t="s">
        <v>233</v>
      </c>
      <c r="T137" s="43" t="s">
        <v>233</v>
      </c>
      <c r="U137" s="160" t="s">
        <v>233</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233</v>
      </c>
      <c r="O138" s="126">
        <v>45707</v>
      </c>
      <c r="P138" s="30" t="s">
        <v>233</v>
      </c>
      <c r="Q138" s="43" t="s">
        <v>233</v>
      </c>
      <c r="R138" s="43" t="s">
        <v>1378</v>
      </c>
      <c r="S138" s="43" t="s">
        <v>233</v>
      </c>
      <c r="T138" s="43" t="s">
        <v>233</v>
      </c>
      <c r="U138" s="43" t="s">
        <v>233</v>
      </c>
      <c r="V138" s="43" t="s">
        <v>233</v>
      </c>
      <c r="W138" s="54">
        <v>45790</v>
      </c>
      <c r="X138" s="69" t="s">
        <v>1380</v>
      </c>
      <c r="Y138" t="e">
        <f>VLOOKUP(A138,#REF!,2,FALSE)</f>
        <v>#REF!</v>
      </c>
    </row>
    <row r="139" spans="1:25" ht="15" customHeight="1">
      <c r="A139" s="372" t="s">
        <v>1385</v>
      </c>
      <c r="B139" s="187" t="s">
        <v>50</v>
      </c>
      <c r="C139" s="425">
        <v>45742</v>
      </c>
      <c r="D139" s="375" t="s">
        <v>1386</v>
      </c>
      <c r="E139" s="552"/>
      <c r="F139" s="375"/>
      <c r="G139" s="375"/>
      <c r="H139" s="375">
        <v>87</v>
      </c>
      <c r="I139" s="374"/>
      <c r="J139" s="375" t="s">
        <v>57</v>
      </c>
      <c r="K139" s="375" t="s">
        <v>57</v>
      </c>
      <c r="L139" s="375" t="s">
        <v>63</v>
      </c>
      <c r="M139" s="49" t="s">
        <v>233</v>
      </c>
      <c r="N139" s="30" t="s">
        <v>233</v>
      </c>
      <c r="O139" s="30" t="s">
        <v>233</v>
      </c>
      <c r="P139" s="30" t="s">
        <v>233</v>
      </c>
      <c r="Q139" s="43" t="s">
        <v>233</v>
      </c>
      <c r="R139" s="43" t="s">
        <v>1378</v>
      </c>
      <c r="S139" s="43" t="s">
        <v>233</v>
      </c>
      <c r="T139" s="43" t="s">
        <v>233</v>
      </c>
      <c r="U139" s="160" t="s">
        <v>233</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233</v>
      </c>
      <c r="O140" s="54">
        <v>45743</v>
      </c>
      <c r="P140" s="88" t="s">
        <v>233</v>
      </c>
      <c r="Q140" s="89" t="s">
        <v>233</v>
      </c>
      <c r="R140" s="43" t="s">
        <v>1378</v>
      </c>
      <c r="S140" s="43" t="s">
        <v>233</v>
      </c>
      <c r="T140" s="43" t="s">
        <v>233</v>
      </c>
      <c r="U140" s="89" t="s">
        <v>233</v>
      </c>
      <c r="V140" s="69" t="s">
        <v>233</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233</v>
      </c>
      <c r="O141" s="200">
        <v>45743</v>
      </c>
      <c r="P141" s="88" t="s">
        <v>233</v>
      </c>
      <c r="Q141" s="89" t="s">
        <v>233</v>
      </c>
      <c r="R141" s="43" t="s">
        <v>1378</v>
      </c>
      <c r="S141" s="43" t="s">
        <v>233</v>
      </c>
      <c r="T141" s="43" t="s">
        <v>233</v>
      </c>
      <c r="U141" s="89" t="s">
        <v>233</v>
      </c>
      <c r="V141" s="89" t="s">
        <v>233</v>
      </c>
      <c r="W141" s="54">
        <v>45811</v>
      </c>
      <c r="X141" s="69" t="s">
        <v>1380</v>
      </c>
      <c r="Y141" t="e">
        <f>VLOOKUP(A141,#REF!,2,FALSE)</f>
        <v>#REF!</v>
      </c>
    </row>
    <row r="142" spans="1:25" ht="15" customHeight="1">
      <c r="A142" s="372" t="s">
        <v>1387</v>
      </c>
      <c r="B142" s="423" t="s">
        <v>50</v>
      </c>
      <c r="C142" s="425">
        <v>45742</v>
      </c>
      <c r="D142" s="375" t="s">
        <v>1388</v>
      </c>
      <c r="E142" s="552"/>
      <c r="F142" s="375"/>
      <c r="G142" s="375"/>
      <c r="H142" s="375">
        <v>87</v>
      </c>
      <c r="I142" s="374"/>
      <c r="J142" s="375" t="s">
        <v>57</v>
      </c>
      <c r="K142" s="375" t="s">
        <v>57</v>
      </c>
      <c r="L142" s="375" t="s">
        <v>63</v>
      </c>
      <c r="M142" s="49" t="s">
        <v>233</v>
      </c>
      <c r="N142" s="49" t="s">
        <v>233</v>
      </c>
      <c r="O142" s="200">
        <v>45691</v>
      </c>
      <c r="P142" s="30" t="s">
        <v>233</v>
      </c>
      <c r="Q142" s="69" t="s">
        <v>233</v>
      </c>
      <c r="R142" s="43" t="s">
        <v>1378</v>
      </c>
      <c r="S142" s="43" t="s">
        <v>233</v>
      </c>
      <c r="T142" s="43" t="s">
        <v>233</v>
      </c>
      <c r="U142" s="160" t="s">
        <v>233</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233</v>
      </c>
      <c r="N143" s="49" t="s">
        <v>233</v>
      </c>
      <c r="O143" s="200">
        <v>45675</v>
      </c>
      <c r="P143" s="30" t="s">
        <v>233</v>
      </c>
      <c r="Q143" s="69" t="s">
        <v>233</v>
      </c>
      <c r="R143" s="43" t="s">
        <v>1378</v>
      </c>
      <c r="S143" s="43" t="s">
        <v>233</v>
      </c>
      <c r="T143" s="43" t="s">
        <v>233</v>
      </c>
      <c r="U143" s="160" t="s">
        <v>233</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233</v>
      </c>
      <c r="O144" s="200">
        <v>45749</v>
      </c>
      <c r="P144" s="30" t="s">
        <v>233</v>
      </c>
      <c r="Q144" s="43" t="s">
        <v>233</v>
      </c>
      <c r="R144" s="43" t="s">
        <v>233</v>
      </c>
      <c r="S144" s="43" t="s">
        <v>56</v>
      </c>
      <c r="T144" s="43" t="s">
        <v>233</v>
      </c>
      <c r="U144" s="89" t="s">
        <v>233</v>
      </c>
      <c r="V144" s="89" t="s">
        <v>233</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233</v>
      </c>
      <c r="O148" s="200">
        <v>45744</v>
      </c>
      <c r="P148" s="49" t="s">
        <v>233</v>
      </c>
      <c r="Q148" s="43" t="s">
        <v>233</v>
      </c>
      <c r="R148" s="43" t="s">
        <v>233</v>
      </c>
      <c r="S148" s="43" t="s">
        <v>56</v>
      </c>
      <c r="T148" s="43" t="s">
        <v>233</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233</v>
      </c>
      <c r="O150" s="200">
        <v>45744</v>
      </c>
      <c r="P150" s="102" t="s">
        <v>233</v>
      </c>
      <c r="Q150" s="69" t="s">
        <v>233</v>
      </c>
      <c r="R150" s="43" t="s">
        <v>1378</v>
      </c>
      <c r="S150" s="43" t="s">
        <v>233</v>
      </c>
      <c r="T150" s="43" t="s">
        <v>233</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233</v>
      </c>
      <c r="O151" s="200">
        <v>45698</v>
      </c>
      <c r="P151" s="102" t="s">
        <v>233</v>
      </c>
      <c r="Q151" s="69" t="s">
        <v>233</v>
      </c>
      <c r="R151" s="43" t="s">
        <v>1378</v>
      </c>
      <c r="S151" s="43" t="s">
        <v>233</v>
      </c>
      <c r="T151" s="43" t="s">
        <v>233</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233</v>
      </c>
      <c r="O153" s="200">
        <v>45696</v>
      </c>
      <c r="P153" s="30" t="s">
        <v>233</v>
      </c>
      <c r="Q153" s="69" t="s">
        <v>233</v>
      </c>
      <c r="R153" s="43" t="s">
        <v>1378</v>
      </c>
      <c r="S153" s="43" t="s">
        <v>233</v>
      </c>
      <c r="T153" s="160" t="s">
        <v>233</v>
      </c>
      <c r="U153" s="160" t="s">
        <v>233</v>
      </c>
      <c r="V153" s="43" t="s">
        <v>233</v>
      </c>
      <c r="W153" s="54">
        <v>45807</v>
      </c>
      <c r="X153" s="69" t="s">
        <v>1380</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233</v>
      </c>
      <c r="O154" s="360">
        <v>45696</v>
      </c>
      <c r="P154" s="30" t="s">
        <v>233</v>
      </c>
      <c r="Q154" s="69" t="s">
        <v>233</v>
      </c>
      <c r="R154" s="43" t="s">
        <v>1378</v>
      </c>
      <c r="S154" s="43" t="s">
        <v>233</v>
      </c>
      <c r="T154" s="160" t="s">
        <v>233</v>
      </c>
      <c r="U154" s="160" t="s">
        <v>233</v>
      </c>
      <c r="V154" s="43" t="s">
        <v>233</v>
      </c>
      <c r="W154" s="170">
        <v>45792</v>
      </c>
      <c r="X154" s="151" t="s">
        <v>1380</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233</v>
      </c>
      <c r="O155" s="54">
        <v>45699</v>
      </c>
      <c r="P155" s="49" t="s">
        <v>233</v>
      </c>
      <c r="Q155" s="69" t="s">
        <v>233</v>
      </c>
      <c r="R155" s="43" t="s">
        <v>1378</v>
      </c>
      <c r="S155" s="43" t="s">
        <v>233</v>
      </c>
      <c r="T155" s="43" t="s">
        <v>233</v>
      </c>
      <c r="U155" s="160" t="s">
        <v>233</v>
      </c>
      <c r="V155" s="43" t="s">
        <v>233</v>
      </c>
      <c r="W155" s="370">
        <v>45821</v>
      </c>
      <c r="X155" s="69" t="s">
        <v>1380</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233</v>
      </c>
      <c r="O156" s="54">
        <v>45699</v>
      </c>
      <c r="P156" s="49" t="s">
        <v>233</v>
      </c>
      <c r="Q156" s="69" t="s">
        <v>233</v>
      </c>
      <c r="R156" s="43" t="s">
        <v>1378</v>
      </c>
      <c r="S156" s="43" t="s">
        <v>233</v>
      </c>
      <c r="T156" s="43" t="s">
        <v>233</v>
      </c>
      <c r="U156" s="69" t="s">
        <v>233</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233</v>
      </c>
      <c r="O158" s="54">
        <v>45736</v>
      </c>
      <c r="P158" s="49" t="s">
        <v>233</v>
      </c>
      <c r="Q158" s="69" t="s">
        <v>233</v>
      </c>
      <c r="R158" s="43" t="s">
        <v>1378</v>
      </c>
      <c r="S158" s="43" t="s">
        <v>233</v>
      </c>
      <c r="T158" s="43" t="s">
        <v>233</v>
      </c>
      <c r="U158" s="160" t="s">
        <v>233</v>
      </c>
      <c r="V158" s="160" t="s">
        <v>233</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233</v>
      </c>
      <c r="O159" s="30" t="s">
        <v>233</v>
      </c>
      <c r="P159" s="49" t="s">
        <v>233</v>
      </c>
      <c r="Q159" s="43" t="s">
        <v>233</v>
      </c>
      <c r="R159" s="43" t="s">
        <v>233</v>
      </c>
      <c r="S159" s="43" t="s">
        <v>56</v>
      </c>
      <c r="T159" s="43" t="s">
        <v>233</v>
      </c>
      <c r="U159" s="43" t="s">
        <v>233</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233</v>
      </c>
      <c r="O160" s="54">
        <v>45723</v>
      </c>
      <c r="P160" s="49" t="s">
        <v>233</v>
      </c>
      <c r="Q160" s="43" t="s">
        <v>233</v>
      </c>
      <c r="R160" s="43" t="s">
        <v>233</v>
      </c>
      <c r="S160" s="43" t="s">
        <v>56</v>
      </c>
      <c r="T160" s="43" t="s">
        <v>233</v>
      </c>
      <c r="U160" s="43" t="s">
        <v>233</v>
      </c>
      <c r="V160" s="69" t="s">
        <v>233</v>
      </c>
      <c r="W160" s="370">
        <v>45897</v>
      </c>
      <c r="X160" s="69" t="s">
        <v>1380</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233</v>
      </c>
      <c r="O161" s="159">
        <v>45726</v>
      </c>
      <c r="P161" s="49" t="s">
        <v>233</v>
      </c>
      <c r="Q161" s="43" t="s">
        <v>233</v>
      </c>
      <c r="R161" s="43" t="s">
        <v>233</v>
      </c>
      <c r="S161" s="43" t="s">
        <v>56</v>
      </c>
      <c r="T161" s="43" t="s">
        <v>233</v>
      </c>
      <c r="U161" s="43" t="s">
        <v>233</v>
      </c>
      <c r="V161" s="89" t="s">
        <v>233</v>
      </c>
      <c r="W161" s="54">
        <v>45814</v>
      </c>
      <c r="X161" s="69" t="s">
        <v>1380</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233</v>
      </c>
      <c r="O162" s="617">
        <v>45693</v>
      </c>
      <c r="P162" s="30" t="s">
        <v>233</v>
      </c>
      <c r="Q162" s="43" t="s">
        <v>233</v>
      </c>
      <c r="R162" s="43" t="s">
        <v>233</v>
      </c>
      <c r="S162" s="43" t="s">
        <v>56</v>
      </c>
      <c r="T162" s="43" t="s">
        <v>233</v>
      </c>
      <c r="U162" s="43" t="s">
        <v>233</v>
      </c>
      <c r="V162" s="89" t="s">
        <v>233</v>
      </c>
      <c r="W162" s="370">
        <v>45838</v>
      </c>
      <c r="X162" s="69" t="s">
        <v>1380</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233</v>
      </c>
      <c r="O163" s="54">
        <v>45693</v>
      </c>
      <c r="P163" s="30" t="s">
        <v>233</v>
      </c>
      <c r="Q163" s="69" t="s">
        <v>233</v>
      </c>
      <c r="R163" s="69" t="s">
        <v>233</v>
      </c>
      <c r="S163" s="43" t="s">
        <v>56</v>
      </c>
      <c r="T163" s="43" t="s">
        <v>233</v>
      </c>
      <c r="U163" s="69" t="s">
        <v>233</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233</v>
      </c>
      <c r="N164" s="30" t="s">
        <v>233</v>
      </c>
      <c r="O164" s="40" t="s">
        <v>233</v>
      </c>
      <c r="P164" s="88" t="s">
        <v>233</v>
      </c>
      <c r="Q164" s="43" t="s">
        <v>233</v>
      </c>
      <c r="R164" s="43" t="s">
        <v>233</v>
      </c>
      <c r="S164" s="43" t="s">
        <v>56</v>
      </c>
      <c r="T164" s="43" t="s">
        <v>233</v>
      </c>
      <c r="U164" s="43" t="s">
        <v>233</v>
      </c>
      <c r="V164" s="43" t="s">
        <v>233</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233</v>
      </c>
      <c r="N165" s="30" t="s">
        <v>233</v>
      </c>
      <c r="O165" s="617">
        <v>45818</v>
      </c>
      <c r="P165" s="88" t="s">
        <v>233</v>
      </c>
      <c r="Q165" s="43" t="s">
        <v>233</v>
      </c>
      <c r="R165" s="43" t="s">
        <v>233</v>
      </c>
      <c r="S165" s="43" t="s">
        <v>56</v>
      </c>
      <c r="T165" s="43" t="s">
        <v>233</v>
      </c>
      <c r="U165" s="43" t="s">
        <v>233</v>
      </c>
      <c r="V165" s="43" t="s">
        <v>233</v>
      </c>
      <c r="W165" s="370">
        <v>45854</v>
      </c>
      <c r="X165" s="69" t="s">
        <v>1380</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233</v>
      </c>
      <c r="N166" s="30" t="s">
        <v>233</v>
      </c>
      <c r="O166" s="617">
        <v>45693</v>
      </c>
      <c r="P166" s="88" t="s">
        <v>233</v>
      </c>
      <c r="Q166" s="43" t="s">
        <v>233</v>
      </c>
      <c r="R166" s="43" t="s">
        <v>233</v>
      </c>
      <c r="S166" s="43" t="s">
        <v>56</v>
      </c>
      <c r="T166" s="43" t="s">
        <v>233</v>
      </c>
      <c r="U166" s="43" t="s">
        <v>233</v>
      </c>
      <c r="V166" s="43" t="s">
        <v>233</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233</v>
      </c>
      <c r="O167" s="617">
        <v>45720</v>
      </c>
      <c r="P167" s="88" t="s">
        <v>233</v>
      </c>
      <c r="Q167" s="43" t="s">
        <v>233</v>
      </c>
      <c r="R167" s="43" t="s">
        <v>233</v>
      </c>
      <c r="S167" s="43" t="s">
        <v>56</v>
      </c>
      <c r="T167" s="43" t="s">
        <v>233</v>
      </c>
      <c r="U167" s="43" t="s">
        <v>233</v>
      </c>
      <c r="V167" s="43" t="s">
        <v>233</v>
      </c>
      <c r="W167" s="370">
        <v>45902</v>
      </c>
      <c r="X167" s="69" t="s">
        <v>1380</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233</v>
      </c>
      <c r="O172" s="40" t="s">
        <v>52</v>
      </c>
      <c r="P172" s="88" t="s">
        <v>233</v>
      </c>
      <c r="Q172" s="43" t="s">
        <v>56</v>
      </c>
      <c r="R172" s="43" t="s">
        <v>56</v>
      </c>
      <c r="S172" s="43" t="s">
        <v>56</v>
      </c>
      <c r="T172" s="43" t="s">
        <v>233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1" t="s">
        <v>1410</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1441</v>
      </c>
      <c r="B1" s="1072"/>
      <c r="C1" s="1072"/>
      <c r="E1" s="1072" t="s">
        <v>1442</v>
      </c>
      <c r="F1" s="1072"/>
      <c r="G1" s="1072"/>
      <c r="I1" s="1072" t="s">
        <v>1443</v>
      </c>
      <c r="J1" s="1072"/>
      <c r="K1" s="1072"/>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v>86574</v>
      </c>
      <c r="I4" s="44" t="s">
        <v>1444</v>
      </c>
      <c r="AB4" t="s">
        <v>1448</v>
      </c>
      <c r="AC4">
        <v>22</v>
      </c>
    </row>
    <row r="5" spans="1:30">
      <c r="A5" s="44" t="s">
        <v>27</v>
      </c>
      <c r="B5" s="44" t="s">
        <v>19</v>
      </c>
      <c r="C5" t="s">
        <v>728</v>
      </c>
      <c r="E5" t="s">
        <v>342</v>
      </c>
      <c r="G5">
        <v>6526</v>
      </c>
      <c r="I5" s="44" t="s">
        <v>19</v>
      </c>
      <c r="J5" t="s">
        <v>728</v>
      </c>
      <c r="P5" s="44" t="s">
        <v>1449</v>
      </c>
      <c r="U5" s="44" t="s">
        <v>1449</v>
      </c>
      <c r="AB5" t="s">
        <v>1450</v>
      </c>
      <c r="AC5">
        <v>13</v>
      </c>
    </row>
    <row r="6" spans="1:30">
      <c r="A6" t="s">
        <v>725</v>
      </c>
      <c r="E6" t="s">
        <v>77</v>
      </c>
      <c r="G6">
        <v>49214</v>
      </c>
      <c r="I6" t="s">
        <v>396</v>
      </c>
      <c r="J6">
        <v>153</v>
      </c>
      <c r="P6" s="44" t="s">
        <v>27</v>
      </c>
      <c r="Q6" s="44" t="s">
        <v>1451</v>
      </c>
      <c r="R6" t="s">
        <v>728</v>
      </c>
      <c r="U6" s="44" t="s">
        <v>1452</v>
      </c>
      <c r="V6" s="44" t="s">
        <v>1451</v>
      </c>
      <c r="W6" t="s">
        <v>728</v>
      </c>
    </row>
    <row r="7" spans="1:30">
      <c r="E7" t="s">
        <v>71</v>
      </c>
      <c r="G7">
        <v>11579</v>
      </c>
      <c r="I7" t="s">
        <v>335</v>
      </c>
      <c r="J7">
        <v>7980</v>
      </c>
      <c r="P7" t="s">
        <v>1445</v>
      </c>
      <c r="Q7" t="s">
        <v>408</v>
      </c>
      <c r="R7">
        <v>1</v>
      </c>
      <c r="U7" t="s">
        <v>1453</v>
      </c>
      <c r="W7">
        <v>1</v>
      </c>
      <c r="AC7" t="s">
        <v>1454</v>
      </c>
      <c r="AD7" t="s">
        <v>1455</v>
      </c>
    </row>
    <row r="8" spans="1:30">
      <c r="E8" t="s">
        <v>66</v>
      </c>
      <c r="G8">
        <v>24514</v>
      </c>
      <c r="I8" t="s">
        <v>338</v>
      </c>
      <c r="J8">
        <v>7562</v>
      </c>
      <c r="Q8" t="s">
        <v>410</v>
      </c>
      <c r="R8">
        <v>1</v>
      </c>
      <c r="U8" t="s">
        <v>1456</v>
      </c>
      <c r="W8">
        <v>1</v>
      </c>
      <c r="AA8" t="s">
        <v>1457</v>
      </c>
      <c r="AB8" s="263">
        <v>203521</v>
      </c>
      <c r="AC8" s="319">
        <f>AC5/AC4</f>
        <v>0.59090909090909094</v>
      </c>
      <c r="AD8" s="319">
        <f>AB9/AB8</f>
        <v>0.31446386367991508</v>
      </c>
    </row>
    <row r="9" spans="1:30">
      <c r="E9" t="s">
        <v>60</v>
      </c>
      <c r="G9">
        <v>14054</v>
      </c>
      <c r="I9" t="s">
        <v>377</v>
      </c>
      <c r="J9">
        <v>5005</v>
      </c>
      <c r="Q9" t="s">
        <v>1458</v>
      </c>
      <c r="R9">
        <v>1</v>
      </c>
      <c r="U9" t="s">
        <v>1459</v>
      </c>
      <c r="V9" t="s">
        <v>1458</v>
      </c>
      <c r="W9">
        <v>1</v>
      </c>
      <c r="AA9" t="s">
        <v>1460</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725</v>
      </c>
      <c r="G12">
        <v>207420</v>
      </c>
      <c r="I12" t="s">
        <v>387</v>
      </c>
      <c r="J12">
        <v>5661</v>
      </c>
      <c r="Q12" t="s">
        <v>390</v>
      </c>
      <c r="R12">
        <v>1</v>
      </c>
      <c r="V12" t="s">
        <v>1461</v>
      </c>
      <c r="W12">
        <v>1</v>
      </c>
    </row>
    <row r="13" spans="1:30">
      <c r="I13" t="s">
        <v>346</v>
      </c>
      <c r="J13">
        <v>4975</v>
      </c>
      <c r="Q13" t="s">
        <v>1462</v>
      </c>
      <c r="R13">
        <v>1</v>
      </c>
      <c r="V13" t="s">
        <v>671</v>
      </c>
      <c r="W13">
        <v>1</v>
      </c>
    </row>
    <row r="14" spans="1:30">
      <c r="I14" t="s">
        <v>108</v>
      </c>
      <c r="J14">
        <v>1534</v>
      </c>
      <c r="Q14" t="s">
        <v>518</v>
      </c>
      <c r="R14">
        <v>1</v>
      </c>
      <c r="U14" t="s">
        <v>1463</v>
      </c>
      <c r="W14">
        <v>5</v>
      </c>
    </row>
    <row r="15" spans="1:30">
      <c r="I15" t="s">
        <v>355</v>
      </c>
      <c r="J15">
        <v>285</v>
      </c>
      <c r="Q15" t="s">
        <v>1461</v>
      </c>
      <c r="R15">
        <v>1</v>
      </c>
      <c r="U15" t="s">
        <v>754</v>
      </c>
      <c r="W15">
        <v>12</v>
      </c>
    </row>
    <row r="16" spans="1:30">
      <c r="I16" t="s">
        <v>270</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372</v>
      </c>
      <c r="J20">
        <v>4979</v>
      </c>
      <c r="Q20" t="s">
        <v>669</v>
      </c>
      <c r="R20">
        <v>1</v>
      </c>
    </row>
    <row r="21" spans="9:18">
      <c r="I21" t="s">
        <v>59</v>
      </c>
      <c r="J21">
        <v>4822</v>
      </c>
      <c r="Q21" t="s">
        <v>1464</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1465</v>
      </c>
      <c r="R25">
        <v>1</v>
      </c>
    </row>
    <row r="26" spans="9:18">
      <c r="I26" t="s">
        <v>89</v>
      </c>
      <c r="J26">
        <v>6152</v>
      </c>
      <c r="P26" t="s">
        <v>1466</v>
      </c>
      <c r="R26">
        <v>19</v>
      </c>
    </row>
    <row r="27" spans="9:18">
      <c r="I27" t="s">
        <v>100</v>
      </c>
      <c r="J27">
        <v>1157</v>
      </c>
      <c r="P27" t="s">
        <v>1467</v>
      </c>
      <c r="Q27" t="s">
        <v>512</v>
      </c>
      <c r="R27">
        <v>1</v>
      </c>
    </row>
    <row r="28" spans="9:18">
      <c r="I28" t="s">
        <v>103</v>
      </c>
      <c r="J28">
        <v>831</v>
      </c>
      <c r="Q28" t="s">
        <v>514</v>
      </c>
      <c r="R28">
        <v>1</v>
      </c>
    </row>
    <row r="29" spans="9:18">
      <c r="I29" t="s">
        <v>106</v>
      </c>
      <c r="J29">
        <v>1697</v>
      </c>
      <c r="Q29" t="s">
        <v>516</v>
      </c>
      <c r="R29">
        <v>1</v>
      </c>
    </row>
    <row r="30" spans="9:18">
      <c r="I30" t="s">
        <v>267</v>
      </c>
      <c r="J30">
        <v>238</v>
      </c>
      <c r="Q30" t="s">
        <v>532</v>
      </c>
      <c r="R30">
        <v>1</v>
      </c>
    </row>
    <row r="31" spans="9:18">
      <c r="I31" t="s">
        <v>398</v>
      </c>
      <c r="J31">
        <v>129</v>
      </c>
      <c r="Q31" t="s">
        <v>534</v>
      </c>
      <c r="R31">
        <v>1</v>
      </c>
    </row>
    <row r="32" spans="9:18">
      <c r="I32" t="s">
        <v>325</v>
      </c>
      <c r="J32">
        <v>5776</v>
      </c>
      <c r="Q32" t="s">
        <v>1468</v>
      </c>
      <c r="R32">
        <v>1</v>
      </c>
    </row>
    <row r="33" spans="9:18">
      <c r="I33" t="s">
        <v>299</v>
      </c>
      <c r="J33">
        <v>8305</v>
      </c>
      <c r="Q33" t="s">
        <v>536</v>
      </c>
      <c r="R33">
        <v>1</v>
      </c>
    </row>
    <row r="34" spans="9:18">
      <c r="I34" t="s">
        <v>291</v>
      </c>
      <c r="J34">
        <v>13306</v>
      </c>
      <c r="Q34" t="s">
        <v>560</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1469</v>
      </c>
      <c r="R39">
        <v>12</v>
      </c>
    </row>
    <row r="40" spans="9:18">
      <c r="I40" t="s">
        <v>361</v>
      </c>
      <c r="J40">
        <v>4774</v>
      </c>
      <c r="P40" t="s">
        <v>725</v>
      </c>
      <c r="R40">
        <v>31</v>
      </c>
    </row>
    <row r="41" spans="9:18">
      <c r="I41" t="s">
        <v>314</v>
      </c>
      <c r="J41">
        <v>4833</v>
      </c>
    </row>
    <row r="42" spans="9:18">
      <c r="I42" t="s">
        <v>263</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342</v>
      </c>
      <c r="B10">
        <v>3</v>
      </c>
      <c r="D10" t="s">
        <v>342</v>
      </c>
      <c r="E10">
        <v>2</v>
      </c>
    </row>
    <row r="11" spans="1:5" hidden="1">
      <c r="A11" t="s">
        <v>347</v>
      </c>
      <c r="B11">
        <v>3</v>
      </c>
      <c r="D11" t="s">
        <v>347</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1479</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350</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3"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3"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4"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F95611A-F4EC-4FF6-B1DB-FFB8E4273F8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2025-10-14T17:10:31Z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