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87" documentId="8_{E14B221E-02E2-46A3-8CEC-C736815F2DD5}" xr6:coauthVersionLast="47" xr6:coauthVersionMax="47" xr10:uidLastSave="{D99B53D2-37DE-474F-927E-3283EF274BF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Footage'!$A$123:$DQ$123</definedName>
    <definedName name="_xlnm._FilterDatabase" localSheetId="5" hidden="1">'UG Condensed'!$A$1:$BE$142</definedName>
  </definedNames>
  <calcPr calcId="191028"/>
  <pivotCaches>
    <pivotCache cacheId="1610" r:id="rId12"/>
    <pivotCache cacheId="1611" r:id="rId13"/>
    <pivotCache cacheId="1612" r:id="rId14"/>
    <pivotCache cacheId="1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X134" i="2"/>
  <c r="Y129" i="2"/>
  <c r="X129" i="2"/>
  <c r="Y101" i="2"/>
  <c r="X101" i="2"/>
  <c r="Y95" i="2"/>
  <c r="X95" i="2"/>
  <c r="Y115" i="2"/>
  <c r="X115" i="2"/>
  <c r="Y113" i="2"/>
  <c r="X113" i="2"/>
  <c r="Y126" i="2"/>
  <c r="X126" i="2"/>
  <c r="Y125" i="2"/>
  <c r="X125" i="2"/>
  <c r="Y138" i="2"/>
  <c r="X138" i="2"/>
  <c r="X132" i="2"/>
  <c r="Y132"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7" i="2"/>
  <c r="Y98" i="2"/>
  <c r="Y99" i="2"/>
  <c r="Y102" i="2"/>
  <c r="Y103" i="2"/>
  <c r="Y104" i="2"/>
  <c r="Y105" i="2"/>
  <c r="Y106" i="2"/>
  <c r="Y107" i="2"/>
  <c r="Y108" i="2"/>
  <c r="Y109" i="2"/>
  <c r="Y110" i="2"/>
  <c r="Y111" i="2"/>
  <c r="Y112" i="2"/>
  <c r="Y114" i="2"/>
  <c r="Y116" i="2"/>
  <c r="Y117" i="2"/>
  <c r="Y118" i="2"/>
  <c r="Y119" i="2"/>
  <c r="Y96" i="2"/>
  <c r="Y90" i="2"/>
  <c r="Y134" i="2"/>
  <c r="Y146" i="2"/>
  <c r="Y145" i="2"/>
  <c r="Y144" i="2"/>
  <c r="Y143" i="2"/>
  <c r="Y142" i="2"/>
  <c r="Y141" i="2"/>
  <c r="Y140" i="2"/>
  <c r="Y139" i="2"/>
  <c r="Y136" i="2"/>
  <c r="Y127" i="2"/>
  <c r="Y124"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19"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4" i="2"/>
  <c r="X19" i="2"/>
  <c r="X43" i="2"/>
  <c r="X104" i="2"/>
  <c r="X96" i="2"/>
  <c r="X106" i="2"/>
  <c r="X117" i="2"/>
  <c r="X118"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4"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2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<sst xmlns="http://schemas.openxmlformats.org/spreadsheetml/2006/main" count="12791" uniqueCount="1537">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</sst>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0" totalsRowShown="0" headerRowDxfId="83" tableBorderDxfId="82">
  <autoFilter ref="A94:AD12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3:AD147" totalsRowShown="0" headerRowDxfId="70" tableBorderDxfId="69">
  <autoFilter ref="A123:AD147" xr:uid="{58F01DBB-3289-412F-8E25-7586BA9FF5B6}"/>
  <sortState xmlns:xlrd2="http://schemas.microsoft.com/office/spreadsheetml/2017/richdata2" ref="A124:AD147">
    <sortCondition ref="B123: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26" activePane="topRight" state="frozen"/>
      <selection pane="topRight" activeCell="W30" sqref="W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2459</v>
      </c>
      <c r="X30" s="108">
        <f t="shared" si="3"/>
        <v>1036</v>
      </c>
      <c r="Y30" s="707">
        <f t="shared" si="0"/>
        <v>0.70357653791130181</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1">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1084">
        <v>5197</v>
      </c>
      <c r="X64" s="108">
        <f>SUM(V64-W64)</f>
        <v>14090</v>
      </c>
      <c r="Y64" s="707">
        <f t="shared" ref="Y64:Y90" si="9">IFERROR($W64/$V64, 0)</f>
        <v>0.26945611033338518</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7" si="17">SUM(V96-W96)</f>
        <v>24</v>
      </c>
      <c r="Y96" s="22">
        <f t="shared" ref="Y96:Y119"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35" t="s">
        <v>320</v>
      </c>
      <c r="B117" s="540" t="s">
        <v>50</v>
      </c>
      <c r="C117" s="541">
        <v>45688</v>
      </c>
      <c r="D117" s="523" t="s">
        <v>321</v>
      </c>
      <c r="E117" s="541">
        <v>45685</v>
      </c>
      <c r="F117" s="541" t="s">
        <v>322</v>
      </c>
      <c r="G117" s="542" t="s">
        <v>323</v>
      </c>
      <c r="H117" s="118">
        <v>86</v>
      </c>
      <c r="I117" s="531" t="s">
        <v>324</v>
      </c>
      <c r="J117" s="118" t="s">
        <v>63</v>
      </c>
      <c r="K117" s="118"/>
      <c r="L117" s="523">
        <v>45677</v>
      </c>
      <c r="M117" s="531" t="s">
        <v>57</v>
      </c>
      <c r="N117" s="576">
        <v>78075.5</v>
      </c>
      <c r="O117" s="531" t="s">
        <v>57</v>
      </c>
      <c r="P117" s="670" t="s">
        <v>261</v>
      </c>
      <c r="Q117" s="501">
        <v>45675</v>
      </c>
      <c r="R117" s="501">
        <v>45870</v>
      </c>
      <c r="S117" s="501">
        <v>45887</v>
      </c>
      <c r="T117" s="501"/>
      <c r="U117" s="493">
        <v>45894</v>
      </c>
      <c r="V117" s="41">
        <v>6526</v>
      </c>
      <c r="W117" s="667">
        <v>6217</v>
      </c>
      <c r="X117" s="108">
        <f t="shared" si="17"/>
        <v>309</v>
      </c>
      <c r="Y117" s="707">
        <f t="shared" si="18"/>
        <v>0.95265093472264784</v>
      </c>
      <c r="Z117" s="728">
        <v>45685</v>
      </c>
      <c r="AA117" s="495">
        <v>1</v>
      </c>
      <c r="AB117" s="495">
        <v>1</v>
      </c>
      <c r="AC117" s="886">
        <v>0</v>
      </c>
      <c r="AD117" s="178"/>
      <c r="AE117" s="403"/>
      <c r="AF117" s="43"/>
    </row>
    <row r="118" spans="1:32" ht="24.75" customHeight="1">
      <c r="A118" s="668" t="s">
        <v>325</v>
      </c>
      <c r="B118" s="488" t="s">
        <v>50</v>
      </c>
      <c r="C118" s="498">
        <v>45742</v>
      </c>
      <c r="D118" s="498" t="s">
        <v>326</v>
      </c>
      <c r="E118" s="448">
        <v>45680</v>
      </c>
      <c r="F118" s="497" t="s">
        <v>72</v>
      </c>
      <c r="G118" s="518" t="s">
        <v>327</v>
      </c>
      <c r="H118" s="500">
        <v>79</v>
      </c>
      <c r="I118" s="507" t="s">
        <v>324</v>
      </c>
      <c r="J118" s="500" t="s">
        <v>63</v>
      </c>
      <c r="K118" s="500"/>
      <c r="L118" s="487" t="s">
        <v>261</v>
      </c>
      <c r="M118" s="507" t="s">
        <v>57</v>
      </c>
      <c r="N118" s="573">
        <v>64790.5</v>
      </c>
      <c r="O118" s="507" t="s">
        <v>57</v>
      </c>
      <c r="P118" s="666" t="s">
        <v>261</v>
      </c>
      <c r="Q118" s="501">
        <v>45675</v>
      </c>
      <c r="R118" s="501">
        <v>45917</v>
      </c>
      <c r="S118" s="501">
        <v>45931</v>
      </c>
      <c r="T118" s="501"/>
      <c r="U118" s="501"/>
      <c r="V118" s="41">
        <v>4975</v>
      </c>
      <c r="W118" s="667">
        <v>4794</v>
      </c>
      <c r="X118" s="108">
        <f>SUM(V118-W118)</f>
        <v>181</v>
      </c>
      <c r="Y118" s="22">
        <f t="shared" si="18"/>
        <v>0.96361809045226132</v>
      </c>
      <c r="Z118" s="728">
        <v>45680</v>
      </c>
      <c r="AA118" s="368">
        <v>0</v>
      </c>
      <c r="AB118" s="368">
        <v>0</v>
      </c>
      <c r="AC118" s="886">
        <v>0</v>
      </c>
      <c r="AD118" s="178" t="s">
        <v>328</v>
      </c>
      <c r="AE118" s="403"/>
    </row>
    <row r="119" spans="1:32" ht="24.75" customHeight="1">
      <c r="A119" s="940" t="s">
        <v>329</v>
      </c>
      <c r="B119" s="488" t="s">
        <v>50</v>
      </c>
      <c r="C119" s="489">
        <v>45991</v>
      </c>
      <c r="D119" s="497" t="s">
        <v>330</v>
      </c>
      <c r="E119" s="448">
        <v>45735</v>
      </c>
      <c r="F119" s="497" t="s">
        <v>72</v>
      </c>
      <c r="G119" s="499" t="s">
        <v>331</v>
      </c>
      <c r="H119" s="500">
        <v>70</v>
      </c>
      <c r="I119" s="492" t="s">
        <v>260</v>
      </c>
      <c r="J119" s="500" t="s">
        <v>63</v>
      </c>
      <c r="K119" s="500"/>
      <c r="L119" s="489">
        <v>45716</v>
      </c>
      <c r="M119" s="500" t="s">
        <v>57</v>
      </c>
      <c r="N119" s="573">
        <v>56262.5</v>
      </c>
      <c r="O119" s="500" t="s">
        <v>57</v>
      </c>
      <c r="P119" s="763" t="s">
        <v>261</v>
      </c>
      <c r="Q119" s="501">
        <v>45744</v>
      </c>
      <c r="R119" s="501">
        <v>45917</v>
      </c>
      <c r="S119" s="501">
        <v>45930</v>
      </c>
      <c r="T119" s="501"/>
      <c r="U119" s="501"/>
      <c r="V119" s="506">
        <v>4870</v>
      </c>
      <c r="W119" s="667">
        <v>5044</v>
      </c>
      <c r="X119" s="108">
        <f t="shared" ref="X119" si="21">SUM(V119-W119)</f>
        <v>-174</v>
      </c>
      <c r="Y119" s="707">
        <f t="shared" si="18"/>
        <v>1.0357289527720739</v>
      </c>
      <c r="Z119" s="728">
        <v>45754</v>
      </c>
      <c r="AA119" s="368">
        <v>0</v>
      </c>
      <c r="AB119" s="368">
        <v>0</v>
      </c>
      <c r="AC119" s="41">
        <v>0</v>
      </c>
      <c r="AD119" s="986" t="s">
        <v>332</v>
      </c>
      <c r="AE119" s="403"/>
    </row>
    <row r="120" spans="1:32" ht="24.75" customHeight="1">
      <c r="A120" s="987"/>
      <c r="B120" s="169"/>
      <c r="C120" s="169"/>
      <c r="D120" s="169"/>
      <c r="E120" s="169"/>
      <c r="F120" s="987"/>
      <c r="G120" s="987"/>
      <c r="H120" s="169"/>
      <c r="I120" s="169"/>
      <c r="J120" s="169"/>
      <c r="K120" s="169"/>
      <c r="L120" s="987"/>
      <c r="M120" s="169"/>
      <c r="N120" s="988"/>
      <c r="O120" s="169"/>
      <c r="P120" s="169"/>
      <c r="Q120" s="169"/>
      <c r="R120" s="169"/>
      <c r="S120" s="169"/>
      <c r="T120" s="169"/>
      <c r="U120" s="989"/>
      <c r="V120" s="169"/>
      <c r="W120" s="169"/>
      <c r="X120" s="989"/>
      <c r="Y120" s="989"/>
      <c r="Z120" s="989"/>
      <c r="AA120" s="989"/>
      <c r="AB120" s="989"/>
      <c r="AC120" s="169"/>
      <c r="AD120" s="430"/>
    </row>
    <row r="121" spans="1:32" ht="24.75" customHeight="1"/>
    <row r="122" spans="1:32" ht="24.75" customHeight="1">
      <c r="A122" s="55" t="s">
        <v>333</v>
      </c>
    </row>
    <row r="123" spans="1:32" ht="24.75" customHeight="1">
      <c r="A123" s="546" t="s">
        <v>19</v>
      </c>
      <c r="B123" s="546" t="s">
        <v>20</v>
      </c>
      <c r="C123" s="546" t="s">
        <v>21</v>
      </c>
      <c r="D123" s="546" t="s">
        <v>22</v>
      </c>
      <c r="E123" s="546" t="s">
        <v>23</v>
      </c>
      <c r="F123" s="546" t="s">
        <v>24</v>
      </c>
      <c r="G123" s="546" t="s">
        <v>25</v>
      </c>
      <c r="H123" s="546" t="s">
        <v>26</v>
      </c>
      <c r="I123" s="546" t="s">
        <v>27</v>
      </c>
      <c r="J123" s="546" t="s">
        <v>28</v>
      </c>
      <c r="K123" s="546" t="s">
        <v>29</v>
      </c>
      <c r="L123" s="546" t="s">
        <v>30</v>
      </c>
      <c r="M123" s="546" t="s">
        <v>31</v>
      </c>
      <c r="N123" s="580" t="s">
        <v>32</v>
      </c>
      <c r="O123" s="546" t="s">
        <v>33</v>
      </c>
      <c r="P123" s="546" t="s">
        <v>34</v>
      </c>
      <c r="Q123" s="445" t="s">
        <v>35</v>
      </c>
      <c r="R123" s="445" t="s">
        <v>36</v>
      </c>
      <c r="S123" s="445" t="s">
        <v>37</v>
      </c>
      <c r="T123" s="445" t="s">
        <v>38</v>
      </c>
      <c r="U123" s="445" t="s">
        <v>39</v>
      </c>
      <c r="V123" s="445" t="s">
        <v>40</v>
      </c>
      <c r="W123" s="445" t="s">
        <v>41</v>
      </c>
      <c r="X123" s="445" t="s">
        <v>42</v>
      </c>
      <c r="Y123" s="445" t="s">
        <v>43</v>
      </c>
      <c r="Z123" s="445" t="s">
        <v>44</v>
      </c>
      <c r="AA123" s="547" t="s">
        <v>45</v>
      </c>
      <c r="AB123" s="445" t="s">
        <v>46</v>
      </c>
      <c r="AC123" s="445" t="s">
        <v>47</v>
      </c>
      <c r="AD123" s="990" t="s">
        <v>48</v>
      </c>
    </row>
    <row r="124" spans="1:32" ht="24.75" customHeight="1">
      <c r="A124" s="942" t="s">
        <v>334</v>
      </c>
      <c r="B124" s="927" t="s">
        <v>205</v>
      </c>
      <c r="C124" s="498">
        <v>45807</v>
      </c>
      <c r="D124" s="487" t="s">
        <v>60</v>
      </c>
      <c r="E124" s="497" t="s">
        <v>52</v>
      </c>
      <c r="F124" s="487" t="s">
        <v>322</v>
      </c>
      <c r="G124" s="918" t="s">
        <v>335</v>
      </c>
      <c r="H124" s="491">
        <v>84</v>
      </c>
      <c r="I124" s="923" t="s">
        <v>260</v>
      </c>
      <c r="J124" s="500" t="s">
        <v>63</v>
      </c>
      <c r="K124" s="943"/>
      <c r="L124" s="489">
        <v>45716</v>
      </c>
      <c r="M124" s="500" t="s">
        <v>57</v>
      </c>
      <c r="N124" s="572">
        <v>2812.95</v>
      </c>
      <c r="O124" s="500" t="s">
        <v>57</v>
      </c>
      <c r="P124" s="874" t="s">
        <v>261</v>
      </c>
      <c r="Q124" s="501">
        <v>45792</v>
      </c>
      <c r="R124" s="365"/>
      <c r="S124" s="365"/>
      <c r="T124" s="365"/>
      <c r="U124" s="510" t="s">
        <v>336</v>
      </c>
      <c r="V124" s="41">
        <v>285</v>
      </c>
      <c r="W124" s="944">
        <v>285</v>
      </c>
      <c r="X124" s="494">
        <f>SUM(V124-W124)</f>
        <v>0</v>
      </c>
      <c r="Y124" s="712">
        <f>IFERROR($W124/$V124, 0)</f>
        <v>1</v>
      </c>
      <c r="Z124" s="501">
        <v>45798</v>
      </c>
      <c r="AA124" s="712">
        <v>1</v>
      </c>
      <c r="AB124" s="712">
        <v>1</v>
      </c>
      <c r="AC124" s="494">
        <v>3451</v>
      </c>
      <c r="AD124" s="714"/>
    </row>
    <row r="125" spans="1:32" ht="24.75" customHeight="1">
      <c r="A125" s="945" t="s">
        <v>337</v>
      </c>
      <c r="B125" s="517" t="s">
        <v>205</v>
      </c>
      <c r="C125" s="489">
        <v>45991</v>
      </c>
      <c r="D125" s="497" t="s">
        <v>77</v>
      </c>
      <c r="E125" s="498">
        <v>45880</v>
      </c>
      <c r="F125" s="497" t="s">
        <v>78</v>
      </c>
      <c r="G125" s="499" t="s">
        <v>338</v>
      </c>
      <c r="H125" s="500">
        <v>0</v>
      </c>
      <c r="I125" s="507" t="s">
        <v>260</v>
      </c>
      <c r="J125" s="500" t="s">
        <v>63</v>
      </c>
      <c r="K125" s="513"/>
      <c r="L125" s="498">
        <v>45881</v>
      </c>
      <c r="M125" s="500" t="s">
        <v>57</v>
      </c>
      <c r="N125" s="573">
        <v>4815.6499999999996</v>
      </c>
      <c r="O125" s="500" t="s">
        <v>57</v>
      </c>
      <c r="P125" s="874" t="s">
        <v>261</v>
      </c>
      <c r="Q125" s="501">
        <v>45881</v>
      </c>
      <c r="R125" s="501"/>
      <c r="S125" s="501"/>
      <c r="T125" s="501"/>
      <c r="U125" s="510" t="s">
        <v>336</v>
      </c>
      <c r="V125" s="41">
        <v>321</v>
      </c>
      <c r="W125" s="796">
        <v>367</v>
      </c>
      <c r="X125" s="108">
        <f t="shared" ref="X125" si="22">SUM(V125-W125)</f>
        <v>-46</v>
      </c>
      <c r="Y125" s="22">
        <f t="shared" ref="Y125:Y126" si="23">IFERROR($W125/$V125, 0)</f>
        <v>1.1433021806853583</v>
      </c>
      <c r="Z125" s="728">
        <v>45905</v>
      </c>
      <c r="AA125" s="368">
        <v>0</v>
      </c>
      <c r="AB125" s="368">
        <v>0</v>
      </c>
      <c r="AC125" s="41">
        <v>0</v>
      </c>
      <c r="AD125" s="545"/>
    </row>
    <row r="126" spans="1:32" ht="24.75" customHeight="1">
      <c r="A126" s="945" t="s">
        <v>339</v>
      </c>
      <c r="B126" s="487" t="s">
        <v>121</v>
      </c>
      <c r="C126" s="498">
        <v>45899</v>
      </c>
      <c r="D126" s="541" t="s">
        <v>71</v>
      </c>
      <c r="E126" s="498">
        <v>45889</v>
      </c>
      <c r="F126" s="514" t="s">
        <v>179</v>
      </c>
      <c r="G126" s="499"/>
      <c r="H126" s="500">
        <v>76</v>
      </c>
      <c r="I126" s="507" t="s">
        <v>260</v>
      </c>
      <c r="J126" s="500" t="s">
        <v>63</v>
      </c>
      <c r="K126" s="513"/>
      <c r="L126" s="498">
        <v>45888</v>
      </c>
      <c r="M126" s="500" t="s">
        <v>57</v>
      </c>
      <c r="N126" s="573">
        <v>53902</v>
      </c>
      <c r="O126" s="500" t="s">
        <v>57</v>
      </c>
      <c r="P126" s="874" t="s">
        <v>261</v>
      </c>
      <c r="Q126" s="501">
        <v>45887</v>
      </c>
      <c r="R126" s="501"/>
      <c r="S126" s="501"/>
      <c r="T126" s="501"/>
      <c r="U126" s="510" t="s">
        <v>336</v>
      </c>
      <c r="V126" s="41">
        <v>3566</v>
      </c>
      <c r="W126" s="796">
        <v>3704</v>
      </c>
      <c r="X126" s="108">
        <f>SUM(V126-W126)</f>
        <v>-138</v>
      </c>
      <c r="Y126" s="22">
        <f t="shared" si="23"/>
        <v>1.0386988222097588</v>
      </c>
      <c r="Z126" s="728">
        <v>45904</v>
      </c>
      <c r="AA126" s="368">
        <v>1</v>
      </c>
      <c r="AB126" s="368">
        <v>1</v>
      </c>
      <c r="AC126" s="690">
        <v>0</v>
      </c>
      <c r="AD126" s="545" t="s">
        <v>340</v>
      </c>
    </row>
    <row r="127" spans="1:32" ht="24.75" customHeight="1">
      <c r="A127" s="945" t="s">
        <v>341</v>
      </c>
      <c r="B127" s="487" t="s">
        <v>121</v>
      </c>
      <c r="C127" s="498">
        <v>45930</v>
      </c>
      <c r="D127" s="489" t="s">
        <v>139</v>
      </c>
      <c r="E127" s="489">
        <v>45896</v>
      </c>
      <c r="F127" s="514" t="s">
        <v>179</v>
      </c>
      <c r="G127" s="487" t="s">
        <v>342</v>
      </c>
      <c r="H127" s="491">
        <v>72</v>
      </c>
      <c r="I127" s="491" t="s">
        <v>260</v>
      </c>
      <c r="J127" s="491" t="s">
        <v>63</v>
      </c>
      <c r="K127" s="491"/>
      <c r="L127" s="489">
        <v>45897</v>
      </c>
      <c r="M127" s="491" t="s">
        <v>57</v>
      </c>
      <c r="N127" s="572">
        <v>50874.95</v>
      </c>
      <c r="O127" s="491" t="s">
        <v>57</v>
      </c>
      <c r="P127" s="874" t="s">
        <v>261</v>
      </c>
      <c r="Q127" s="493">
        <v>45897</v>
      </c>
      <c r="R127" s="505"/>
      <c r="S127" s="505"/>
      <c r="T127" s="505"/>
      <c r="U127" s="510" t="s">
        <v>336</v>
      </c>
      <c r="V127" s="494">
        <v>3012</v>
      </c>
      <c r="W127" s="796">
        <v>3012</v>
      </c>
      <c r="X127" s="494">
        <f>SUM(V127-W127)</f>
        <v>0</v>
      </c>
      <c r="Y127" s="712">
        <f>IFERROR($W127/$V127, 0)</f>
        <v>1</v>
      </c>
      <c r="Z127" s="501">
        <v>45916</v>
      </c>
      <c r="AA127" s="368">
        <v>1</v>
      </c>
      <c r="AB127" s="368">
        <v>1</v>
      </c>
      <c r="AC127" s="690">
        <v>0</v>
      </c>
      <c r="AD127" s="179" t="s">
        <v>343</v>
      </c>
    </row>
    <row r="128" spans="1:32" ht="24.75" customHeight="1">
      <c r="A128" s="942" t="s">
        <v>344</v>
      </c>
      <c r="B128" s="487" t="s">
        <v>121</v>
      </c>
      <c r="C128" s="498">
        <v>45930</v>
      </c>
      <c r="D128" s="489" t="s">
        <v>139</v>
      </c>
      <c r="E128" s="686">
        <v>45910</v>
      </c>
      <c r="F128" s="686" t="s">
        <v>179</v>
      </c>
      <c r="G128" s="487" t="s">
        <v>345</v>
      </c>
      <c r="H128" s="491">
        <v>87</v>
      </c>
      <c r="I128" s="491" t="s">
        <v>260</v>
      </c>
      <c r="J128" s="491" t="s">
        <v>63</v>
      </c>
      <c r="K128" s="491"/>
      <c r="L128" s="489">
        <v>45912</v>
      </c>
      <c r="M128" s="491" t="s">
        <v>57</v>
      </c>
      <c r="N128" s="572">
        <v>60115.95</v>
      </c>
      <c r="O128" s="491" t="s">
        <v>57</v>
      </c>
      <c r="P128" s="874" t="s">
        <v>261</v>
      </c>
      <c r="Q128" s="493">
        <v>45908</v>
      </c>
      <c r="R128" s="493"/>
      <c r="S128" s="493"/>
      <c r="T128" s="493"/>
      <c r="U128" s="510" t="s">
        <v>336</v>
      </c>
      <c r="V128" s="494">
        <v>4774</v>
      </c>
      <c r="W128" s="796">
        <v>4605</v>
      </c>
      <c r="X128" s="108">
        <f t="shared" ref="X128:X129" si="24">SUM(V128-W128)</f>
        <v>169</v>
      </c>
      <c r="Y128" s="22">
        <f t="shared" ref="Y128:Y129" si="25">IFERROR($W128/$V128, 0)</f>
        <v>0.96459991621281949</v>
      </c>
      <c r="Z128" s="728">
        <v>45930</v>
      </c>
      <c r="AA128" s="368">
        <v>1</v>
      </c>
      <c r="AB128" s="368">
        <v>1</v>
      </c>
      <c r="AC128" s="690">
        <v>0</v>
      </c>
      <c r="AD128" s="430" t="s">
        <v>346</v>
      </c>
    </row>
    <row r="129" spans="1:31" ht="24.75" customHeight="1">
      <c r="A129" s="942" t="s">
        <v>347</v>
      </c>
      <c r="B129" s="487" t="s">
        <v>121</v>
      </c>
      <c r="C129" s="498">
        <v>45930</v>
      </c>
      <c r="D129" s="489" t="s">
        <v>139</v>
      </c>
      <c r="E129" s="686">
        <v>45910</v>
      </c>
      <c r="F129" s="686" t="s">
        <v>179</v>
      </c>
      <c r="G129" s="733" t="s">
        <v>348</v>
      </c>
      <c r="H129" s="491">
        <v>67</v>
      </c>
      <c r="I129" s="711" t="s">
        <v>260</v>
      </c>
      <c r="J129" s="491" t="s">
        <v>63</v>
      </c>
      <c r="K129" s="491"/>
      <c r="L129" s="489">
        <v>45903</v>
      </c>
      <c r="M129" s="491" t="s">
        <v>57</v>
      </c>
      <c r="N129" s="572">
        <v>40406</v>
      </c>
      <c r="O129" s="491" t="s">
        <v>57</v>
      </c>
      <c r="P129" s="874" t="s">
        <v>261</v>
      </c>
      <c r="Q129" s="493">
        <v>45903</v>
      </c>
      <c r="R129" s="585"/>
      <c r="S129" s="585"/>
      <c r="T129" s="585"/>
      <c r="U129" s="510" t="s">
        <v>336</v>
      </c>
      <c r="V129" s="494">
        <v>3895</v>
      </c>
      <c r="W129" s="796">
        <v>3809</v>
      </c>
      <c r="X129" s="108">
        <f t="shared" si="24"/>
        <v>86</v>
      </c>
      <c r="Y129" s="707">
        <f t="shared" si="25"/>
        <v>0.97792041078305525</v>
      </c>
      <c r="Z129" s="728">
        <v>45924</v>
      </c>
      <c r="AA129" s="368">
        <v>1</v>
      </c>
      <c r="AB129" s="368">
        <v>1</v>
      </c>
      <c r="AC129" s="690">
        <v>0</v>
      </c>
      <c r="AD129" s="984" t="s">
        <v>349</v>
      </c>
    </row>
    <row r="130" spans="1:31" ht="24.75" customHeight="1">
      <c r="A130" s="945" t="s">
        <v>350</v>
      </c>
      <c r="B130" s="487" t="s">
        <v>121</v>
      </c>
      <c r="C130" s="498">
        <v>45930</v>
      </c>
      <c r="D130" s="489" t="s">
        <v>139</v>
      </c>
      <c r="E130" s="686">
        <v>45910</v>
      </c>
      <c r="F130" s="487" t="s">
        <v>122</v>
      </c>
      <c r="G130" s="733"/>
      <c r="H130" s="491">
        <v>54</v>
      </c>
      <c r="I130" s="711" t="s">
        <v>260</v>
      </c>
      <c r="J130" s="491" t="s">
        <v>63</v>
      </c>
      <c r="K130" s="491"/>
      <c r="L130" s="489">
        <v>45903</v>
      </c>
      <c r="M130" s="491" t="s">
        <v>57</v>
      </c>
      <c r="N130" s="572">
        <v>27186</v>
      </c>
      <c r="O130" s="491" t="s">
        <v>57</v>
      </c>
      <c r="P130" s="874" t="s">
        <v>261</v>
      </c>
      <c r="Q130" s="493">
        <v>45903</v>
      </c>
      <c r="R130" s="585"/>
      <c r="S130" s="585"/>
      <c r="T130" s="585"/>
      <c r="U130" s="510" t="s">
        <v>336</v>
      </c>
      <c r="V130" s="494">
        <v>2084</v>
      </c>
      <c r="W130" s="796">
        <v>2039</v>
      </c>
      <c r="X130" s="108">
        <f t="shared" ref="X130:X146" si="26">SUM(V130-W130)</f>
        <v>45</v>
      </c>
      <c r="Y130" s="707">
        <f t="shared" ref="Y130:Y146" si="27">IFERROR($W130/$V130, 0)</f>
        <v>0.97840690978886757</v>
      </c>
      <c r="Z130" s="728">
        <v>45918</v>
      </c>
      <c r="AA130" s="368">
        <v>1</v>
      </c>
      <c r="AB130" s="368">
        <v>1</v>
      </c>
      <c r="AC130" s="690">
        <v>0</v>
      </c>
      <c r="AD130" s="985" t="s">
        <v>351</v>
      </c>
    </row>
    <row r="131" spans="1:31" ht="24.75" customHeight="1">
      <c r="A131" s="945" t="s">
        <v>352</v>
      </c>
      <c r="B131" s="487" t="s">
        <v>121</v>
      </c>
      <c r="C131" s="498">
        <v>45930</v>
      </c>
      <c r="D131" s="489" t="s">
        <v>139</v>
      </c>
      <c r="E131" s="489">
        <v>45896</v>
      </c>
      <c r="F131" s="514" t="s">
        <v>179</v>
      </c>
      <c r="G131" s="490"/>
      <c r="H131" s="491">
        <v>87</v>
      </c>
      <c r="I131" s="492" t="s">
        <v>260</v>
      </c>
      <c r="J131" s="491" t="s">
        <v>63</v>
      </c>
      <c r="K131" s="491"/>
      <c r="L131" s="489">
        <v>45897</v>
      </c>
      <c r="M131" s="491" t="s">
        <v>57</v>
      </c>
      <c r="N131" s="572">
        <v>52204</v>
      </c>
      <c r="O131" s="491" t="s">
        <v>57</v>
      </c>
      <c r="P131" s="874" t="s">
        <v>261</v>
      </c>
      <c r="Q131" s="493">
        <v>45896</v>
      </c>
      <c r="R131" s="505"/>
      <c r="S131" s="505"/>
      <c r="T131" s="505"/>
      <c r="U131" s="510" t="s">
        <v>336</v>
      </c>
      <c r="V131" s="494">
        <v>4048</v>
      </c>
      <c r="W131" s="796">
        <v>5120</v>
      </c>
      <c r="X131" s="108">
        <f t="shared" si="26"/>
        <v>-1072</v>
      </c>
      <c r="Y131" s="22">
        <f t="shared" si="27"/>
        <v>1.2648221343873518</v>
      </c>
      <c r="Z131" s="728">
        <v>45910</v>
      </c>
      <c r="AA131" s="368">
        <v>1</v>
      </c>
      <c r="AB131" s="368">
        <v>1</v>
      </c>
      <c r="AC131" s="941">
        <v>0</v>
      </c>
      <c r="AD131" s="984" t="s">
        <v>353</v>
      </c>
    </row>
    <row r="132" spans="1:31" ht="24.75" customHeight="1">
      <c r="A132" s="1069" t="s">
        <v>354</v>
      </c>
      <c r="B132" s="487" t="s">
        <v>121</v>
      </c>
      <c r="C132" s="498">
        <v>45930</v>
      </c>
      <c r="D132" s="489" t="s">
        <v>139</v>
      </c>
      <c r="E132" s="489">
        <v>45915</v>
      </c>
      <c r="F132" s="686" t="s">
        <v>179</v>
      </c>
      <c r="G132" s="733"/>
      <c r="H132" s="491">
        <v>53</v>
      </c>
      <c r="I132" s="711" t="s">
        <v>260</v>
      </c>
      <c r="J132" s="491" t="s">
        <v>63</v>
      </c>
      <c r="K132" s="491"/>
      <c r="L132" s="489">
        <v>45912</v>
      </c>
      <c r="M132" s="491" t="s">
        <v>57</v>
      </c>
      <c r="N132" s="572">
        <v>47676</v>
      </c>
      <c r="O132" s="491" t="s">
        <v>57</v>
      </c>
      <c r="P132" s="874" t="s">
        <v>261</v>
      </c>
      <c r="Q132" s="493">
        <v>45912</v>
      </c>
      <c r="R132" s="585"/>
      <c r="S132" s="585"/>
      <c r="T132" s="585"/>
      <c r="U132" s="510" t="s">
        <v>336</v>
      </c>
      <c r="V132" s="494">
        <v>4022</v>
      </c>
      <c r="W132" s="796">
        <v>3933</v>
      </c>
      <c r="X132" s="108">
        <f>SUM(V132-W132)</f>
        <v>89</v>
      </c>
      <c r="Y132" s="707">
        <f>IFERROR($W132/$V132, 0)</f>
        <v>0.97787170561909498</v>
      </c>
      <c r="Z132" s="728">
        <v>45931</v>
      </c>
      <c r="AA132" s="368">
        <v>1</v>
      </c>
      <c r="AB132" s="368">
        <v>1</v>
      </c>
      <c r="AC132" s="690">
        <v>0</v>
      </c>
      <c r="AD132" s="811" t="s">
        <v>355</v>
      </c>
    </row>
    <row r="133" spans="1:31" ht="24.75" customHeight="1">
      <c r="A133" s="942" t="s">
        <v>356</v>
      </c>
      <c r="B133" s="732" t="s">
        <v>121</v>
      </c>
      <c r="C133" s="498">
        <v>45930</v>
      </c>
      <c r="D133" s="686" t="s">
        <v>77</v>
      </c>
      <c r="E133" s="489">
        <v>45902</v>
      </c>
      <c r="F133" s="487" t="s">
        <v>122</v>
      </c>
      <c r="G133" s="812"/>
      <c r="H133" s="491">
        <v>0</v>
      </c>
      <c r="I133" s="711" t="s">
        <v>260</v>
      </c>
      <c r="J133" s="491" t="s">
        <v>63</v>
      </c>
      <c r="K133" s="491"/>
      <c r="L133" s="498">
        <v>45902</v>
      </c>
      <c r="M133" s="491" t="s">
        <v>57</v>
      </c>
      <c r="N133" s="572">
        <v>5604.6</v>
      </c>
      <c r="O133" s="491" t="s">
        <v>57</v>
      </c>
      <c r="P133" s="874" t="s">
        <v>261</v>
      </c>
      <c r="Q133" s="501">
        <v>45902</v>
      </c>
      <c r="R133" s="493"/>
      <c r="S133" s="493"/>
      <c r="T133" s="493"/>
      <c r="U133" s="510" t="s">
        <v>336</v>
      </c>
      <c r="V133" s="494">
        <v>328</v>
      </c>
      <c r="W133" s="796">
        <v>335</v>
      </c>
      <c r="X133" s="494">
        <f t="shared" si="26"/>
        <v>-7</v>
      </c>
      <c r="Y133" s="495">
        <f t="shared" si="27"/>
        <v>1.0213414634146341</v>
      </c>
      <c r="Z133" s="501">
        <v>45922</v>
      </c>
      <c r="AA133" s="368">
        <v>1</v>
      </c>
      <c r="AB133" s="368">
        <v>1</v>
      </c>
      <c r="AC133" s="494">
        <v>0</v>
      </c>
      <c r="AD133" s="811" t="s">
        <v>357</v>
      </c>
    </row>
    <row r="134" spans="1:31" ht="24.75" customHeight="1">
      <c r="A134" s="942" t="s">
        <v>358</v>
      </c>
      <c r="B134" s="953" t="s">
        <v>121</v>
      </c>
      <c r="C134" s="498">
        <v>45930</v>
      </c>
      <c r="D134" s="686" t="s">
        <v>77</v>
      </c>
      <c r="E134" s="489">
        <v>45902</v>
      </c>
      <c r="F134" s="487" t="s">
        <v>122</v>
      </c>
      <c r="G134" s="487"/>
      <c r="H134" s="491">
        <v>0</v>
      </c>
      <c r="I134" s="491" t="s">
        <v>260</v>
      </c>
      <c r="J134" s="491" t="s">
        <v>63</v>
      </c>
      <c r="K134" s="491"/>
      <c r="L134" s="489">
        <v>45902</v>
      </c>
      <c r="M134" s="491" t="s">
        <v>57</v>
      </c>
      <c r="N134" s="572">
        <v>12695</v>
      </c>
      <c r="O134" s="491" t="s">
        <v>57</v>
      </c>
      <c r="P134" s="874" t="s">
        <v>261</v>
      </c>
      <c r="Q134" s="493">
        <v>45902</v>
      </c>
      <c r="R134" s="493"/>
      <c r="S134" s="493"/>
      <c r="T134" s="493"/>
      <c r="U134" s="510" t="s">
        <v>336</v>
      </c>
      <c r="V134" s="851">
        <v>1010</v>
      </c>
      <c r="W134" s="1000">
        <v>978</v>
      </c>
      <c r="X134" s="494">
        <f>SUM(V134-W134)</f>
        <v>32</v>
      </c>
      <c r="Y134" s="712">
        <f t="shared" si="27"/>
        <v>0.96831683168316829</v>
      </c>
      <c r="Z134" s="501">
        <v>45911</v>
      </c>
      <c r="AA134" s="368">
        <v>1</v>
      </c>
      <c r="AB134" s="368">
        <v>1</v>
      </c>
      <c r="AC134" s="494">
        <v>0</v>
      </c>
      <c r="AD134" s="811" t="s">
        <v>359</v>
      </c>
    </row>
    <row r="135" spans="1:31" ht="24.75" customHeight="1">
      <c r="A135" s="942" t="s">
        <v>360</v>
      </c>
      <c r="B135" s="487" t="s">
        <v>121</v>
      </c>
      <c r="C135" s="498">
        <v>45960</v>
      </c>
      <c r="D135" s="489" t="s">
        <v>361</v>
      </c>
      <c r="E135" s="489">
        <v>45915</v>
      </c>
      <c r="F135" s="487" t="s">
        <v>362</v>
      </c>
      <c r="G135" s="733"/>
      <c r="H135" s="491">
        <v>384</v>
      </c>
      <c r="I135" s="711" t="s">
        <v>260</v>
      </c>
      <c r="J135" s="491" t="s">
        <v>56</v>
      </c>
      <c r="K135" s="491"/>
      <c r="L135" s="489">
        <v>45905</v>
      </c>
      <c r="M135" s="491" t="s">
        <v>57</v>
      </c>
      <c r="N135" s="572">
        <v>145985.5</v>
      </c>
      <c r="O135" s="491" t="s">
        <v>57</v>
      </c>
      <c r="P135" s="874" t="s">
        <v>261</v>
      </c>
      <c r="Q135" s="493">
        <v>45906</v>
      </c>
      <c r="R135" s="493"/>
      <c r="S135" s="493"/>
      <c r="T135" s="493"/>
      <c r="U135" s="510" t="s">
        <v>336</v>
      </c>
      <c r="V135" s="436">
        <v>14150</v>
      </c>
      <c r="W135" s="1083">
        <v>15469</v>
      </c>
      <c r="X135" s="108">
        <f t="shared" ref="X135" si="28">SUM(V135-W135)</f>
        <v>-1319</v>
      </c>
      <c r="Y135" s="707">
        <f t="shared" si="27"/>
        <v>1.0932155477031802</v>
      </c>
      <c r="Z135" s="728">
        <v>45926</v>
      </c>
      <c r="AA135" s="368">
        <v>1</v>
      </c>
      <c r="AB135" s="368">
        <v>1</v>
      </c>
      <c r="AC135" s="494">
        <v>0</v>
      </c>
      <c r="AD135" s="545"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336</v>
      </c>
      <c r="V136" s="947">
        <v>4979</v>
      </c>
      <c r="W136" s="796">
        <v>5020</v>
      </c>
      <c r="X136" s="494">
        <f t="shared" si="26"/>
        <v>-41</v>
      </c>
      <c r="Y136" s="712">
        <f t="shared" si="27"/>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336</v>
      </c>
      <c r="V137" s="519">
        <v>7980</v>
      </c>
      <c r="W137" s="795">
        <v>7901</v>
      </c>
      <c r="X137" s="108">
        <f t="shared" si="26"/>
        <v>79</v>
      </c>
      <c r="Y137" s="22">
        <f t="shared" si="27"/>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336</v>
      </c>
      <c r="V138" s="519">
        <v>7562</v>
      </c>
      <c r="W138" s="795">
        <v>7556</v>
      </c>
      <c r="X138" s="108">
        <f t="shared" si="26"/>
        <v>6</v>
      </c>
      <c r="Y138" s="22">
        <f t="shared" si="27"/>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336</v>
      </c>
      <c r="V139" s="951">
        <v>5005</v>
      </c>
      <c r="W139" s="952">
        <v>4996</v>
      </c>
      <c r="X139" s="494">
        <f t="shared" si="26"/>
        <v>9</v>
      </c>
      <c r="Y139" s="712">
        <f t="shared" si="27"/>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336</v>
      </c>
      <c r="V140" s="947">
        <v>4979</v>
      </c>
      <c r="W140" s="952">
        <v>4984</v>
      </c>
      <c r="X140" s="494">
        <f t="shared" si="26"/>
        <v>-5</v>
      </c>
      <c r="Y140" s="712">
        <f t="shared" si="27"/>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324</v>
      </c>
      <c r="J141" s="491" t="s">
        <v>63</v>
      </c>
      <c r="K141" s="923"/>
      <c r="L141" s="487" t="s">
        <v>261</v>
      </c>
      <c r="M141" s="711" t="s">
        <v>57</v>
      </c>
      <c r="N141" s="572">
        <v>43130</v>
      </c>
      <c r="O141" s="711" t="s">
        <v>57</v>
      </c>
      <c r="P141" s="874" t="s">
        <v>261</v>
      </c>
      <c r="Q141" s="493">
        <v>45691</v>
      </c>
      <c r="R141" s="493">
        <v>45870</v>
      </c>
      <c r="S141" s="493">
        <v>45908</v>
      </c>
      <c r="T141" s="493"/>
      <c r="U141" s="510" t="s">
        <v>336</v>
      </c>
      <c r="V141" s="494">
        <v>2931</v>
      </c>
      <c r="W141" s="796">
        <v>2931</v>
      </c>
      <c r="X141" s="494">
        <f t="shared" si="26"/>
        <v>0</v>
      </c>
      <c r="Y141" s="712">
        <f t="shared" si="27"/>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324</v>
      </c>
      <c r="J142" s="500" t="s">
        <v>63</v>
      </c>
      <c r="K142" s="500"/>
      <c r="L142" s="924">
        <v>45706</v>
      </c>
      <c r="M142" s="923" t="s">
        <v>57</v>
      </c>
      <c r="N142" s="573">
        <v>69212.5</v>
      </c>
      <c r="O142" s="923" t="s">
        <v>57</v>
      </c>
      <c r="P142" s="874" t="s">
        <v>261</v>
      </c>
      <c r="Q142" s="501">
        <v>45679</v>
      </c>
      <c r="R142" s="501">
        <v>45917</v>
      </c>
      <c r="S142" s="501">
        <v>45918</v>
      </c>
      <c r="T142" s="501"/>
      <c r="U142" s="510" t="s">
        <v>336</v>
      </c>
      <c r="V142" s="41">
        <v>5661</v>
      </c>
      <c r="W142" s="796">
        <v>5752</v>
      </c>
      <c r="X142" s="494">
        <f t="shared" si="26"/>
        <v>-91</v>
      </c>
      <c r="Y142" s="712">
        <f t="shared" si="27"/>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336</v>
      </c>
      <c r="V143" s="41">
        <v>3967</v>
      </c>
      <c r="W143" s="796">
        <v>3936</v>
      </c>
      <c r="X143" s="494">
        <f t="shared" si="26"/>
        <v>31</v>
      </c>
      <c r="Y143" s="712">
        <f t="shared" si="27"/>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336</v>
      </c>
      <c r="V144" s="41">
        <v>4194</v>
      </c>
      <c r="W144" s="796">
        <v>4448</v>
      </c>
      <c r="X144" s="494">
        <f t="shared" si="26"/>
        <v>-254</v>
      </c>
      <c r="Y144" s="712">
        <f t="shared" si="27"/>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336</v>
      </c>
      <c r="V145" s="951">
        <v>153</v>
      </c>
      <c r="W145" s="795">
        <v>153</v>
      </c>
      <c r="X145" s="108">
        <f t="shared" si="26"/>
        <v>0</v>
      </c>
      <c r="Y145" s="707">
        <f t="shared" si="27"/>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336</v>
      </c>
      <c r="V146" s="521">
        <v>129</v>
      </c>
      <c r="W146" s="1001">
        <v>129</v>
      </c>
      <c r="X146" s="521">
        <f t="shared" si="26"/>
        <v>0</v>
      </c>
      <c r="Y146" s="963">
        <f t="shared" si="27"/>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3 I94" xr:uid="{926DFC83-3DBF-4858-99BA-16460A4A14DD}">
      <formula1>"N/A, On Track, In Jeopardy, Completed on Track, Completed, Completed -Missed TSD, On Hold Per Tillman"</formula1>
    </dataValidation>
    <dataValidation allowBlank="1" showInputMessage="1" showErrorMessage="1" sqref="E7 E17 R7 Q3:U6 E117 E139 E90 D90:D92 Q8:U11 E107:E108 D145:D146 Q103:T103 Q144:T148 Q149:U1048576 R131:T131 D124:E124 Q17:U101 Q132:T142 Q105:T130 L2:L1048576 U103:U148" xr:uid="{1D31F93E-3D68-4310-94BF-578ADAD65882}"/>
    <dataValidation type="list" allowBlank="1" showInputMessage="1" showErrorMessage="1" sqref="J95:J97 J84 J82 J87:J92 J124 J2:J77 J100:J102 J126:J146 J104:J119" xr:uid="{5598570D-D2DE-4A6E-ABB1-14F4B3480632}">
      <formula1>"Received, Pending, Not Required"</formula1>
    </dataValidation>
    <dataValidation type="list" allowBlank="1" showInputMessage="1" showErrorMessage="1" sqref="I6 I4 I34 I91:I93 I8:I16 I118:I122 I18:I22 I146:I1048576 I104 I82:I89 I133 I140:I144 I126:I127 I106 I137:I138 I114:I116 I95:I101 I52:I77 I135" xr:uid="{BDA55F74-4FDA-49CF-8062-F3046665EBCB}">
      <formula1>"On Track, In Jeopardy, Completed on Track, Completed, Completed -Missed TSD"</formula1>
    </dataValidation>
    <dataValidation type="list" allowBlank="1" showInputMessage="1" showErrorMessage="1" sqref="I7 I5 I17 I90 I117 I78:I81 I124:I125 I105 I102:I103 I2:I3 I145 I139 I107:I113 I23:I33 I35:I51 I128:I132 I134 I136"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324</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324</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324</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324</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324</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324</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324</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324</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324</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324</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324</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326</v>
      </c>
      <c r="E42" s="708">
        <v>45692</v>
      </c>
      <c r="F42" s="708" t="s">
        <v>78</v>
      </c>
      <c r="G42" s="709" t="s">
        <v>496</v>
      </c>
      <c r="H42" s="52">
        <v>86</v>
      </c>
      <c r="I42" s="710" t="s">
        <v>324</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326</v>
      </c>
      <c r="E45" s="708">
        <v>45691</v>
      </c>
      <c r="F45" s="708" t="s">
        <v>78</v>
      </c>
      <c r="G45" s="709" t="s">
        <v>506</v>
      </c>
      <c r="H45" s="52">
        <v>73</v>
      </c>
      <c r="I45" s="717" t="s">
        <v>324</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324</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324</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324</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322</v>
      </c>
      <c r="G64" s="709" t="s">
        <v>551</v>
      </c>
      <c r="H64" s="52">
        <v>86</v>
      </c>
      <c r="I64" s="717" t="s">
        <v>324</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324</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324</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342</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324</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322</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322</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322</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320</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320</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325</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320</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325</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320</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325</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320</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325</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320</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325</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329</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320</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329</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312</v>
      </c>
      <c r="B470">
        <v>644</v>
      </c>
      <c r="C470">
        <v>1430</v>
      </c>
      <c r="D470">
        <v>970</v>
      </c>
      <c r="G470">
        <v>3044</v>
      </c>
    </row>
    <row r="471" spans="1:7">
      <c r="A471" t="s">
        <v>334</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312</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329</v>
      </c>
      <c r="E501">
        <v>341</v>
      </c>
      <c r="G501">
        <v>341</v>
      </c>
    </row>
    <row r="502" spans="1:7">
      <c r="A502" t="s">
        <v>759</v>
      </c>
    </row>
    <row r="503" spans="1:7">
      <c r="A503" t="s">
        <v>312</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312</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329</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312</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329</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329</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305</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305</v>
      </c>
      <c r="C715">
        <v>977</v>
      </c>
      <c r="G715">
        <v>977</v>
      </c>
    </row>
    <row r="716" spans="1:7">
      <c r="A716" t="s">
        <v>695</v>
      </c>
      <c r="D716">
        <v>2819</v>
      </c>
      <c r="G716">
        <v>2819</v>
      </c>
    </row>
    <row r="717" spans="1:7">
      <c r="A717" t="s">
        <v>604</v>
      </c>
      <c r="D717">
        <v>1491</v>
      </c>
      <c r="E717">
        <v>1549</v>
      </c>
      <c r="G717">
        <v>3040</v>
      </c>
    </row>
    <row r="718" spans="1:7">
      <c r="A718" t="s">
        <v>780</v>
      </c>
    </row>
    <row r="719" spans="1:7">
      <c r="A719" t="s">
        <v>339</v>
      </c>
      <c r="E719">
        <v>903</v>
      </c>
      <c r="G719">
        <v>903</v>
      </c>
    </row>
    <row r="720" spans="1:7">
      <c r="A720" t="s">
        <v>337</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329</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339</v>
      </c>
      <c r="B731">
        <v>254</v>
      </c>
      <c r="C731">
        <v>1686</v>
      </c>
      <c r="D731">
        <v>611</v>
      </c>
      <c r="G731">
        <v>2551</v>
      </c>
    </row>
    <row r="732" spans="1:7">
      <c r="A732" t="s">
        <v>337</v>
      </c>
      <c r="E732">
        <v>82</v>
      </c>
      <c r="G732">
        <v>82</v>
      </c>
    </row>
    <row r="733" spans="1:7">
      <c r="A733" t="s">
        <v>659</v>
      </c>
      <c r="C733">
        <v>329</v>
      </c>
      <c r="D733">
        <v>333</v>
      </c>
      <c r="G733">
        <v>662</v>
      </c>
    </row>
    <row r="734" spans="1:7">
      <c r="A734" t="s">
        <v>352</v>
      </c>
      <c r="D734">
        <v>740</v>
      </c>
      <c r="G734">
        <v>740</v>
      </c>
    </row>
    <row r="735" spans="1:7">
      <c r="A735" t="s">
        <v>358</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339</v>
      </c>
      <c r="D748">
        <v>250</v>
      </c>
      <c r="G748">
        <v>250</v>
      </c>
    </row>
    <row r="749" spans="1:7">
      <c r="A749" t="s">
        <v>352</v>
      </c>
      <c r="B749">
        <v>1238</v>
      </c>
      <c r="C749">
        <v>1531</v>
      </c>
      <c r="D749">
        <v>1250</v>
      </c>
      <c r="E749">
        <v>361</v>
      </c>
      <c r="G749">
        <v>4380</v>
      </c>
    </row>
    <row r="750" spans="1:7">
      <c r="A750" t="s">
        <v>358</v>
      </c>
      <c r="B750">
        <v>711</v>
      </c>
      <c r="G750">
        <v>711</v>
      </c>
    </row>
    <row r="751" spans="1:7">
      <c r="A751" t="s">
        <v>781</v>
      </c>
      <c r="D751">
        <v>75</v>
      </c>
      <c r="G751">
        <v>75</v>
      </c>
    </row>
    <row r="752" spans="1:7">
      <c r="A752" t="s">
        <v>341</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352</v>
      </c>
    </row>
    <row r="769" spans="1:7">
      <c r="A769" t="s">
        <v>341</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356</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347</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783</v>
      </c>
      <c r="B797">
        <v>1418</v>
      </c>
      <c r="C797">
        <v>701</v>
      </c>
      <c r="E797">
        <v>614</v>
      </c>
      <c r="F797">
        <v>486</v>
      </c>
      <c r="G797">
        <v>3219</v>
      </c>
    </row>
    <row r="798" spans="1:7">
      <c r="A798" t="s">
        <v>302</v>
      </c>
      <c r="B798">
        <v>600</v>
      </c>
      <c r="G798">
        <v>600</v>
      </c>
    </row>
    <row r="799" spans="1:7">
      <c r="A799" t="s">
        <v>347</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344</v>
      </c>
      <c r="C804">
        <v>1850</v>
      </c>
      <c r="D804">
        <v>1276</v>
      </c>
      <c r="E804">
        <v>1479</v>
      </c>
      <c r="G804">
        <v>4605</v>
      </c>
    </row>
    <row r="805" spans="1:7">
      <c r="A805" t="s">
        <v>308</v>
      </c>
      <c r="D805">
        <v>1118</v>
      </c>
      <c r="E805">
        <v>1472</v>
      </c>
      <c r="G805">
        <v>2590</v>
      </c>
    </row>
    <row r="806" spans="1:7">
      <c r="A806" t="s">
        <v>354</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347</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308</v>
      </c>
      <c r="B825">
        <v>1174</v>
      </c>
      <c r="C825">
        <v>1597</v>
      </c>
      <c r="D825">
        <v>308</v>
      </c>
      <c r="G825">
        <v>3079</v>
      </c>
    </row>
    <row r="826" spans="1:7">
      <c r="A826" t="s">
        <v>354</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6">
      <c r="A834" s="44" t="s">
        <v>724</v>
      </c>
      <c r="B834" s="44" t="s">
        <v>722</v>
      </c>
    </row>
    <row r="835" spans="1:6">
      <c r="A835" s="44" t="s">
        <v>725</v>
      </c>
      <c r="B835" s="113">
        <v>45943</v>
      </c>
      <c r="C835" s="113">
        <v>45944</v>
      </c>
      <c r="D835" s="113">
        <v>45945</v>
      </c>
      <c r="E835" s="113">
        <v>45946</v>
      </c>
      <c r="F835" t="s">
        <v>726</v>
      </c>
    </row>
    <row r="836" spans="1:6">
      <c r="A836" t="s">
        <v>752</v>
      </c>
      <c r="C836">
        <v>163</v>
      </c>
      <c r="D836">
        <v>535</v>
      </c>
      <c r="F836">
        <v>698</v>
      </c>
    </row>
    <row r="837" spans="1:6">
      <c r="A837" t="s">
        <v>758</v>
      </c>
    </row>
    <row r="838" spans="1:6">
      <c r="A838" t="s">
        <v>252</v>
      </c>
    </row>
    <row r="839" spans="1:6">
      <c r="A839" t="s">
        <v>216</v>
      </c>
      <c r="D839">
        <v>986</v>
      </c>
      <c r="F839">
        <v>986</v>
      </c>
    </row>
    <row r="840" spans="1:6">
      <c r="A840" t="s">
        <v>783</v>
      </c>
      <c r="B840">
        <v>916</v>
      </c>
      <c r="C840">
        <v>144</v>
      </c>
      <c r="F840">
        <v>1060</v>
      </c>
    </row>
    <row r="841" spans="1:6">
      <c r="A841" t="s">
        <v>354</v>
      </c>
    </row>
    <row r="842" spans="1:6">
      <c r="A842" t="s">
        <v>174</v>
      </c>
      <c r="B842">
        <v>828</v>
      </c>
      <c r="C842">
        <v>150</v>
      </c>
      <c r="E842">
        <v>688</v>
      </c>
      <c r="F842">
        <v>1666</v>
      </c>
    </row>
    <row r="843" spans="1:6">
      <c r="A843" t="s">
        <v>787</v>
      </c>
      <c r="B843">
        <v>233</v>
      </c>
      <c r="F843">
        <v>233</v>
      </c>
    </row>
    <row r="844" spans="1:6">
      <c r="A844" t="s">
        <v>310</v>
      </c>
      <c r="B844">
        <v>1768</v>
      </c>
      <c r="C844">
        <v>510</v>
      </c>
      <c r="F844">
        <v>2278</v>
      </c>
    </row>
    <row r="845" spans="1:6">
      <c r="A845" t="s">
        <v>114</v>
      </c>
      <c r="B845">
        <v>220</v>
      </c>
      <c r="C845">
        <v>435</v>
      </c>
      <c r="D845">
        <v>227</v>
      </c>
      <c r="F845">
        <v>882</v>
      </c>
    </row>
    <row r="846" spans="1:6">
      <c r="A846" t="s">
        <v>259</v>
      </c>
      <c r="B846">
        <v>60</v>
      </c>
      <c r="C846">
        <v>219</v>
      </c>
      <c r="F846">
        <v>279</v>
      </c>
    </row>
    <row r="847" spans="1:6">
      <c r="A847" t="s">
        <v>315</v>
      </c>
      <c r="D847">
        <v>240</v>
      </c>
      <c r="F847">
        <v>240</v>
      </c>
    </row>
    <row r="848" spans="1:6">
      <c r="A848" t="s">
        <v>788</v>
      </c>
      <c r="C848">
        <v>1603</v>
      </c>
      <c r="D848">
        <v>791</v>
      </c>
      <c r="F848">
        <v>2394</v>
      </c>
    </row>
    <row r="849" spans="1:6">
      <c r="A849" t="s">
        <v>226</v>
      </c>
      <c r="C849">
        <v>927</v>
      </c>
      <c r="D849">
        <v>1221</v>
      </c>
      <c r="F849">
        <v>2148</v>
      </c>
    </row>
    <row r="850" spans="1:6">
      <c r="A850" t="s">
        <v>148</v>
      </c>
      <c r="C850">
        <v>974</v>
      </c>
      <c r="D850">
        <v>1312</v>
      </c>
      <c r="F850">
        <v>2286</v>
      </c>
    </row>
    <row r="851" spans="1:6">
      <c r="A851" t="s">
        <v>138</v>
      </c>
      <c r="D851">
        <v>1239</v>
      </c>
      <c r="F851">
        <v>1239</v>
      </c>
    </row>
    <row r="852" spans="1:6">
      <c r="A852" t="s">
        <v>233</v>
      </c>
      <c r="D852">
        <v>1457</v>
      </c>
      <c r="F852">
        <v>1457</v>
      </c>
    </row>
    <row r="853" spans="1:6">
      <c r="A853" t="s">
        <v>726</v>
      </c>
      <c r="B853">
        <v>4025</v>
      </c>
      <c r="C853">
        <v>5125</v>
      </c>
      <c r="D853">
        <v>8008</v>
      </c>
      <c r="E853">
        <v>688</v>
      </c>
      <c r="F853">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326</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320</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326</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320</v>
      </c>
      <c r="B27" s="161" t="s">
        <v>793</v>
      </c>
      <c r="C27" s="156">
        <v>45707</v>
      </c>
      <c r="D27" s="119"/>
      <c r="E27" s="119"/>
      <c r="F27" s="120" t="s">
        <v>796</v>
      </c>
      <c r="G27" t="str">
        <f t="shared" si="0"/>
        <v>February</v>
      </c>
    </row>
    <row r="28" spans="1:7">
      <c r="A28" s="119" t="s">
        <v>495</v>
      </c>
      <c r="B28" s="249" t="s">
        <v>326</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326</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320</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326</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320</v>
      </c>
      <c r="B44" s="161" t="s">
        <v>793</v>
      </c>
      <c r="C44" s="156">
        <v>45709</v>
      </c>
      <c r="D44" s="119">
        <v>24</v>
      </c>
      <c r="E44" s="119"/>
      <c r="F44" s="120" t="s">
        <v>802</v>
      </c>
      <c r="G44" t="str">
        <f t="shared" si="0"/>
        <v>February</v>
      </c>
    </row>
    <row r="45" spans="1:7">
      <c r="A45" s="119" t="s">
        <v>325</v>
      </c>
      <c r="B45" s="249" t="s">
        <v>326</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320</v>
      </c>
      <c r="B59" s="161" t="s">
        <v>793</v>
      </c>
      <c r="C59" s="156">
        <v>45713</v>
      </c>
      <c r="D59" s="119"/>
      <c r="E59" s="119"/>
      <c r="F59" s="120" t="s">
        <v>806</v>
      </c>
      <c r="G59" t="str">
        <f t="shared" si="0"/>
        <v>February</v>
      </c>
    </row>
    <row r="60" spans="1:7">
      <c r="A60" s="119" t="s">
        <v>495</v>
      </c>
      <c r="B60" s="250" t="s">
        <v>326</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325</v>
      </c>
      <c r="B62" s="250" t="s">
        <v>326</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326</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320</v>
      </c>
      <c r="B83" s="161" t="s">
        <v>793</v>
      </c>
      <c r="C83" s="156">
        <v>45714</v>
      </c>
      <c r="D83" s="119"/>
      <c r="E83" s="119"/>
      <c r="F83" s="119"/>
      <c r="G83" t="str">
        <f t="shared" si="1"/>
        <v>February</v>
      </c>
    </row>
    <row r="84" spans="1:7">
      <c r="A84" s="119" t="s">
        <v>495</v>
      </c>
      <c r="B84" s="250" t="s">
        <v>326</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325</v>
      </c>
      <c r="B87" s="250" t="s">
        <v>326</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326</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320</v>
      </c>
      <c r="B114" s="161" t="s">
        <v>793</v>
      </c>
      <c r="C114" s="124">
        <v>45715</v>
      </c>
      <c r="D114" s="120"/>
      <c r="E114" s="120"/>
      <c r="F114" s="120"/>
      <c r="G114" t="str">
        <f t="shared" si="1"/>
        <v>February</v>
      </c>
    </row>
    <row r="115" spans="1:7">
      <c r="A115" s="119" t="s">
        <v>495</v>
      </c>
      <c r="B115" s="250" t="s">
        <v>326</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325</v>
      </c>
      <c r="B118" s="250" t="s">
        <v>326</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326</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320</v>
      </c>
      <c r="B145" s="161" t="s">
        <v>793</v>
      </c>
      <c r="C145" s="124">
        <v>45716</v>
      </c>
      <c r="D145" s="125">
        <v>9</v>
      </c>
      <c r="E145" s="125"/>
      <c r="F145" s="120" t="s">
        <v>800</v>
      </c>
      <c r="G145" t="str">
        <f t="shared" si="2"/>
        <v>February</v>
      </c>
    </row>
    <row r="146" spans="1:7">
      <c r="A146" s="119" t="s">
        <v>495</v>
      </c>
      <c r="B146" s="250" t="s">
        <v>326</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325</v>
      </c>
      <c r="B149" s="250" t="s">
        <v>326</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326</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320</v>
      </c>
      <c r="B176" s="161" t="s">
        <v>793</v>
      </c>
      <c r="C176" s="124">
        <v>45719</v>
      </c>
      <c r="D176" s="125" t="s">
        <v>819</v>
      </c>
      <c r="E176" s="125"/>
      <c r="F176" s="120"/>
      <c r="G176" t="str">
        <f t="shared" si="2"/>
        <v>March</v>
      </c>
    </row>
    <row r="177" spans="1:7">
      <c r="A177" s="119" t="s">
        <v>495</v>
      </c>
      <c r="B177" s="250" t="s">
        <v>326</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325</v>
      </c>
      <c r="B180" s="250" t="s">
        <v>326</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326</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320</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320</v>
      </c>
      <c r="B225" s="161" t="s">
        <v>793</v>
      </c>
      <c r="C225" s="124">
        <v>45721</v>
      </c>
      <c r="D225" s="125">
        <v>0</v>
      </c>
      <c r="E225" s="125"/>
      <c r="F225" s="120"/>
      <c r="G225" t="str">
        <f t="shared" si="3"/>
        <v>March</v>
      </c>
    </row>
    <row r="226" spans="1:7">
      <c r="A226" s="119" t="s">
        <v>495</v>
      </c>
      <c r="B226" s="250" t="s">
        <v>326</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325</v>
      </c>
      <c r="B229" s="250" t="s">
        <v>326</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326</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320</v>
      </c>
      <c r="B262" s="161" t="s">
        <v>793</v>
      </c>
      <c r="C262" s="124">
        <v>45722</v>
      </c>
      <c r="D262" s="137">
        <v>0</v>
      </c>
      <c r="E262" s="137"/>
      <c r="F262" s="120"/>
      <c r="G262" t="str">
        <f t="shared" si="4"/>
        <v>March</v>
      </c>
    </row>
    <row r="263" spans="1:7">
      <c r="A263" s="119" t="s">
        <v>495</v>
      </c>
      <c r="B263" s="250" t="s">
        <v>326</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325</v>
      </c>
      <c r="B266" s="250" t="s">
        <v>326</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326</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320</v>
      </c>
      <c r="B302" s="161" t="s">
        <v>793</v>
      </c>
      <c r="C302" s="56">
        <v>45723</v>
      </c>
      <c r="D302" s="137">
        <v>0</v>
      </c>
      <c r="E302" s="137"/>
      <c r="G302" t="str">
        <f t="shared" si="4"/>
        <v>March</v>
      </c>
    </row>
    <row r="303" spans="1:7">
      <c r="A303" s="119" t="s">
        <v>495</v>
      </c>
      <c r="B303" s="250" t="s">
        <v>326</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325</v>
      </c>
      <c r="B306" s="250" t="s">
        <v>326</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326</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320</v>
      </c>
      <c r="B343" s="161" t="s">
        <v>793</v>
      </c>
      <c r="C343" s="56">
        <v>45726</v>
      </c>
      <c r="D343" s="137">
        <v>0</v>
      </c>
      <c r="E343" s="137"/>
      <c r="G343" t="str">
        <f t="shared" si="5"/>
        <v>March</v>
      </c>
    </row>
    <row r="344" spans="1:7">
      <c r="A344" s="119" t="s">
        <v>495</v>
      </c>
      <c r="B344" s="250" t="s">
        <v>326</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325</v>
      </c>
      <c r="B347" s="250" t="s">
        <v>326</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326</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320</v>
      </c>
      <c r="B384" s="161" t="s">
        <v>793</v>
      </c>
      <c r="C384" s="56">
        <v>45727</v>
      </c>
      <c r="D384" s="125">
        <v>3</v>
      </c>
      <c r="E384" s="125"/>
      <c r="F384" s="111" t="s">
        <v>812</v>
      </c>
      <c r="G384" t="str">
        <f t="shared" si="5"/>
        <v>March</v>
      </c>
    </row>
    <row r="385" spans="1:7">
      <c r="A385" s="119" t="s">
        <v>495</v>
      </c>
      <c r="B385" s="250" t="s">
        <v>326</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325</v>
      </c>
      <c r="B388" s="250" t="s">
        <v>326</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326</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320</v>
      </c>
      <c r="B430" s="161" t="s">
        <v>793</v>
      </c>
      <c r="C430" s="56">
        <v>45728</v>
      </c>
      <c r="D430" s="125"/>
      <c r="E430" s="125"/>
      <c r="F430" s="125" t="s">
        <v>852</v>
      </c>
      <c r="G430" t="str">
        <f t="shared" si="6"/>
        <v>March</v>
      </c>
    </row>
    <row r="431" spans="1:7">
      <c r="A431" s="119" t="s">
        <v>495</v>
      </c>
      <c r="B431" s="250" t="s">
        <v>326</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325</v>
      </c>
      <c r="B434" s="250" t="s">
        <v>326</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326</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320</v>
      </c>
      <c r="B480" s="161" t="s">
        <v>793</v>
      </c>
      <c r="C480" s="56">
        <v>45729</v>
      </c>
      <c r="D480" s="125"/>
      <c r="E480" s="125"/>
      <c r="F480" s="125" t="s">
        <v>852</v>
      </c>
      <c r="G480" t="str">
        <f t="shared" si="7"/>
        <v>March</v>
      </c>
    </row>
    <row r="481" spans="1:7">
      <c r="A481" s="119" t="s">
        <v>495</v>
      </c>
      <c r="B481" s="250" t="s">
        <v>326</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325</v>
      </c>
      <c r="B484" s="250" t="s">
        <v>326</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326</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320</v>
      </c>
      <c r="B531" s="161" t="s">
        <v>793</v>
      </c>
      <c r="C531" s="56">
        <v>45730</v>
      </c>
      <c r="D531" s="125"/>
      <c r="E531" s="125"/>
      <c r="F531" s="125" t="s">
        <v>852</v>
      </c>
      <c r="G531" t="str">
        <f t="shared" si="8"/>
        <v>March</v>
      </c>
    </row>
    <row r="532" spans="1:7">
      <c r="A532" s="119" t="s">
        <v>495</v>
      </c>
      <c r="B532" s="250" t="s">
        <v>326</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325</v>
      </c>
      <c r="B535" s="250" t="s">
        <v>326</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326</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320</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325</v>
      </c>
      <c r="B584" s="250" t="s">
        <v>326</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326</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320</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326</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329</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329</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320</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329</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329</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334</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334</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329</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329</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329</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329</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329</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329</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339</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337</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339</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352</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337</v>
      </c>
      <c r="B1564" s="735" t="s">
        <v>1158</v>
      </c>
      <c r="C1564" s="56">
        <v>45910</v>
      </c>
      <c r="F1564" s="43" t="s">
        <v>996</v>
      </c>
      <c r="G1564" t="s">
        <v>1277</v>
      </c>
    </row>
    <row r="1565" spans="1:7">
      <c r="A1565" s="89" t="s">
        <v>758</v>
      </c>
      <c r="B1565" s="415" t="s">
        <v>735</v>
      </c>
      <c r="C1565" s="56">
        <v>45911</v>
      </c>
      <c r="D1565" s="43">
        <v>302</v>
      </c>
      <c r="G1565" t="s">
        <v>1277</v>
      </c>
    </row>
    <row r="1566" spans="1:7">
      <c r="A1566" s="89" t="s">
        <v>329</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337</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337</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352</v>
      </c>
      <c r="B1577" s="735" t="s">
        <v>139</v>
      </c>
      <c r="C1577" s="56">
        <v>45915</v>
      </c>
      <c r="D1577" s="158">
        <v>1238</v>
      </c>
      <c r="F1577" s="69"/>
      <c r="G1577" t="s">
        <v>1277</v>
      </c>
    </row>
    <row r="1578" spans="1:7">
      <c r="A1578" s="734"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352</v>
      </c>
      <c r="B1582" s="735" t="s">
        <v>139</v>
      </c>
      <c r="C1582" s="56">
        <v>45916</v>
      </c>
      <c r="D1582" s="158">
        <v>1531</v>
      </c>
      <c r="F1582" s="785"/>
      <c r="G1582" t="s">
        <v>1277</v>
      </c>
    </row>
    <row r="1583" spans="1:7">
      <c r="A1583" s="734" t="s">
        <v>358</v>
      </c>
      <c r="B1583" s="133" t="s">
        <v>735</v>
      </c>
      <c r="C1583" s="56">
        <v>45916</v>
      </c>
      <c r="E1583" s="327"/>
      <c r="F1583" s="785" t="s">
        <v>1303</v>
      </c>
      <c r="G1583" t="s">
        <v>1277</v>
      </c>
    </row>
    <row r="1584" spans="1:7">
      <c r="A1584" s="69" t="s">
        <v>341</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352</v>
      </c>
      <c r="B1590" s="364" t="s">
        <v>139</v>
      </c>
      <c r="C1590" s="56">
        <v>45917</v>
      </c>
      <c r="D1590" s="158">
        <v>1250</v>
      </c>
      <c r="F1590" s="785" t="s">
        <v>1305</v>
      </c>
      <c r="G1590" t="s">
        <v>1277</v>
      </c>
    </row>
    <row r="1591" spans="1:7">
      <c r="A1591" s="789" t="s">
        <v>339</v>
      </c>
      <c r="B1591" s="321" t="s">
        <v>71</v>
      </c>
      <c r="C1591" s="56">
        <v>45917</v>
      </c>
      <c r="D1591" s="43">
        <v>250</v>
      </c>
      <c r="F1591" s="785" t="s">
        <v>1306</v>
      </c>
      <c r="G1591" t="s">
        <v>1277</v>
      </c>
    </row>
    <row r="1592" spans="1:7">
      <c r="A1592" s="144" t="s">
        <v>341</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352</v>
      </c>
      <c r="B1599" s="735" t="s">
        <v>139</v>
      </c>
      <c r="C1599" s="56">
        <v>45918</v>
      </c>
      <c r="D1599" s="43">
        <v>361</v>
      </c>
      <c r="F1599" s="785" t="s">
        <v>1310</v>
      </c>
      <c r="G1599" t="s">
        <v>1277</v>
      </c>
    </row>
    <row r="1600" spans="1:7">
      <c r="A1600" s="69" t="s">
        <v>341</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350</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358</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350</v>
      </c>
      <c r="B1614" s="799" t="s">
        <v>139</v>
      </c>
      <c r="C1614" s="56">
        <v>45922</v>
      </c>
      <c r="D1614" s="43">
        <v>1285</v>
      </c>
      <c r="F1614" s="785" t="s">
        <v>1317</v>
      </c>
      <c r="G1614" t="s">
        <v>1277</v>
      </c>
    </row>
    <row r="1615" spans="1:7">
      <c r="A1615" s="798" t="s">
        <v>356</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356</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347</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352</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352</v>
      </c>
      <c r="B1641" s="674" t="s">
        <v>735</v>
      </c>
      <c r="C1641" s="56">
        <v>45924</v>
      </c>
      <c r="E1641" s="327">
        <v>1837</v>
      </c>
      <c r="F1641" s="69" t="s">
        <v>1329</v>
      </c>
      <c r="G1641" t="s">
        <v>1277</v>
      </c>
    </row>
    <row r="1642" spans="1:7">
      <c r="A1642" s="810" t="s">
        <v>341</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347</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350</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44" t="s">
        <v>735</v>
      </c>
      <c r="C1797" s="316">
        <v>45946</v>
      </c>
      <c r="G1797" t="s">
        <v>1344</v>
      </c>
    </row>
    <row r="1798" spans="1:7">
      <c r="A1798" s="1073" t="s">
        <v>758</v>
      </c>
      <c r="B1798" s="144" t="s">
        <v>735</v>
      </c>
      <c r="C1798" s="316">
        <v>45946</v>
      </c>
      <c r="F1798" s="322" t="s">
        <v>1368</v>
      </c>
      <c r="G1798" t="s">
        <v>1344</v>
      </c>
    </row>
    <row r="1799" spans="1:7">
      <c r="A1799" s="1074" t="s">
        <v>114</v>
      </c>
      <c r="B1799" s="144" t="s">
        <v>1335</v>
      </c>
      <c r="C1799" s="316">
        <v>45946</v>
      </c>
      <c r="G1799" t="s">
        <v>1344</v>
      </c>
    </row>
    <row r="1800" spans="1:7">
      <c r="A1800" s="1075" t="s">
        <v>148</v>
      </c>
      <c r="B1800" s="144" t="s">
        <v>139</v>
      </c>
      <c r="C1800" s="316">
        <v>45946</v>
      </c>
      <c r="G1800" t="s">
        <v>1344</v>
      </c>
    </row>
    <row r="1801" spans="1:7">
      <c r="A1801" s="1076" t="s">
        <v>138</v>
      </c>
      <c r="B1801" s="144" t="s">
        <v>139</v>
      </c>
      <c r="C1801" s="316">
        <v>45946</v>
      </c>
      <c r="G1801" t="s">
        <v>1344</v>
      </c>
    </row>
    <row r="1802" spans="1:7">
      <c r="A1802" s="311" t="s">
        <v>788</v>
      </c>
      <c r="B1802" s="311" t="s">
        <v>202</v>
      </c>
      <c r="C1802" s="316">
        <v>45946</v>
      </c>
      <c r="G1802" t="s">
        <v>1344</v>
      </c>
    </row>
    <row r="1803" spans="1:7">
      <c r="A1803" s="144" t="s">
        <v>174</v>
      </c>
      <c r="B1803" s="144" t="s">
        <v>139</v>
      </c>
      <c r="C1803" s="316">
        <v>45946</v>
      </c>
      <c r="D1803" s="43">
        <v>688</v>
      </c>
      <c r="G1803" t="s">
        <v>1344</v>
      </c>
    </row>
    <row r="1804" spans="1:7">
      <c r="A1804" s="1072"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334</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335</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337</v>
      </c>
      <c r="B18" s="185" t="s">
        <v>205</v>
      </c>
      <c r="C18" s="426">
        <v>45991</v>
      </c>
      <c r="D18" s="427" t="s">
        <v>338</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320</v>
      </c>
      <c r="B103" s="187" t="s">
        <v>50</v>
      </c>
      <c r="C103" s="188">
        <v>45688</v>
      </c>
      <c r="D103" s="189" t="s">
        <v>323</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325</v>
      </c>
      <c r="B143" s="423" t="s">
        <v>50</v>
      </c>
      <c r="C143" s="774">
        <v>45688</v>
      </c>
      <c r="D143" s="550" t="s">
        <v>327</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329</v>
      </c>
      <c r="B148" s="423" t="s">
        <v>50</v>
      </c>
      <c r="C148" s="417">
        <v>45991</v>
      </c>
      <c r="D148" s="427" t="s">
        <v>331</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1453</v>
      </c>
      <c r="B1" s="1079"/>
      <c r="C1" s="1079"/>
      <c r="E1" s="1079" t="s">
        <v>1454</v>
      </c>
      <c r="F1" s="1079"/>
      <c r="G1" s="1079"/>
      <c r="I1" s="1079" t="s">
        <v>1455</v>
      </c>
      <c r="J1" s="1079"/>
      <c r="K1" s="1079"/>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321</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326</v>
      </c>
      <c r="G10">
        <v>4975</v>
      </c>
      <c r="I10" t="s">
        <v>320</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325</v>
      </c>
      <c r="J13">
        <v>4975</v>
      </c>
      <c r="Q13" t="s">
        <v>1474</v>
      </c>
      <c r="R13">
        <v>1</v>
      </c>
      <c r="V13" t="s">
        <v>669</v>
      </c>
      <c r="W13">
        <v>1</v>
      </c>
    </row>
    <row r="14" spans="1:30">
      <c r="I14" t="s">
        <v>107</v>
      </c>
      <c r="J14">
        <v>1534</v>
      </c>
      <c r="Q14" t="s">
        <v>516</v>
      </c>
      <c r="R14">
        <v>1</v>
      </c>
      <c r="U14" t="s">
        <v>1475</v>
      </c>
      <c r="W14">
        <v>5</v>
      </c>
    </row>
    <row r="15" spans="1:30">
      <c r="I15" t="s">
        <v>334</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312</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341</v>
      </c>
      <c r="J37">
        <v>3012</v>
      </c>
      <c r="Q37" t="s">
        <v>449</v>
      </c>
      <c r="R37">
        <v>1</v>
      </c>
    </row>
    <row r="38" spans="9:18">
      <c r="I38" t="s">
        <v>299</v>
      </c>
      <c r="J38">
        <v>2385</v>
      </c>
      <c r="Q38" t="s">
        <v>451</v>
      </c>
      <c r="R38">
        <v>1</v>
      </c>
    </row>
    <row r="39" spans="9:18">
      <c r="I39" t="s">
        <v>344</v>
      </c>
      <c r="J39">
        <v>4774</v>
      </c>
      <c r="P39" t="s">
        <v>1481</v>
      </c>
      <c r="R39">
        <v>12</v>
      </c>
    </row>
    <row r="40" spans="9:18">
      <c r="I40" t="s">
        <v>302</v>
      </c>
      <c r="J40">
        <v>4833</v>
      </c>
      <c r="P40" t="s">
        <v>726</v>
      </c>
      <c r="R40">
        <v>31</v>
      </c>
    </row>
    <row r="41" spans="9:18">
      <c r="I41" t="s">
        <v>252</v>
      </c>
      <c r="J41">
        <v>7022</v>
      </c>
    </row>
    <row r="42" spans="9:18">
      <c r="I42" t="s">
        <v>337</v>
      </c>
      <c r="J42">
        <v>321</v>
      </c>
    </row>
    <row r="43" spans="9:18">
      <c r="I43" t="s">
        <v>347</v>
      </c>
      <c r="J43">
        <v>3895</v>
      </c>
    </row>
    <row r="44" spans="9:18">
      <c r="I44" t="s">
        <v>305</v>
      </c>
      <c r="J44">
        <v>4071</v>
      </c>
    </row>
    <row r="45" spans="9:18">
      <c r="I45" t="s">
        <v>339</v>
      </c>
      <c r="J45">
        <v>3566</v>
      </c>
    </row>
    <row r="46" spans="9:18">
      <c r="I46" t="s">
        <v>350</v>
      </c>
      <c r="J46">
        <v>2084</v>
      </c>
    </row>
    <row r="47" spans="9:18">
      <c r="I47" t="s">
        <v>352</v>
      </c>
      <c r="J47">
        <v>4048</v>
      </c>
    </row>
    <row r="48" spans="9:18">
      <c r="I48" t="s">
        <v>354</v>
      </c>
      <c r="J48">
        <v>4022</v>
      </c>
    </row>
    <row r="49" spans="9:10">
      <c r="I49" t="s">
        <v>259</v>
      </c>
      <c r="J49">
        <v>158</v>
      </c>
    </row>
    <row r="50" spans="9:10">
      <c r="I50" t="s">
        <v>308</v>
      </c>
      <c r="J50">
        <v>5669</v>
      </c>
    </row>
    <row r="51" spans="9:10">
      <c r="I51" t="s">
        <v>141</v>
      </c>
      <c r="J51">
        <v>2071</v>
      </c>
    </row>
    <row r="52" spans="9:10">
      <c r="I52" t="s">
        <v>148</v>
      </c>
      <c r="J52">
        <v>2874</v>
      </c>
    </row>
    <row r="53" spans="9:10">
      <c r="I53" t="s">
        <v>356</v>
      </c>
      <c r="J53">
        <v>328</v>
      </c>
    </row>
    <row r="54" spans="9:10">
      <c r="I54" t="s">
        <v>358</v>
      </c>
      <c r="J54">
        <v>1010</v>
      </c>
    </row>
    <row r="55" spans="9:10">
      <c r="I55" t="s">
        <v>138</v>
      </c>
      <c r="J55">
        <v>3495</v>
      </c>
    </row>
    <row r="56" spans="9:10">
      <c r="I56" t="s">
        <v>287</v>
      </c>
      <c r="J56">
        <v>865</v>
      </c>
    </row>
    <row r="57" spans="9:10">
      <c r="I57" t="s">
        <v>120</v>
      </c>
      <c r="J57">
        <v>807</v>
      </c>
    </row>
    <row r="58" spans="9:10">
      <c r="I58" t="s">
        <v>310</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321</v>
      </c>
      <c r="B10">
        <v>3</v>
      </c>
      <c r="D10" t="s">
        <v>321</v>
      </c>
      <c r="E10">
        <v>2</v>
      </c>
    </row>
    <row r="11" spans="1:5" hidden="1">
      <c r="A11" t="s">
        <v>326</v>
      </c>
      <c r="B11">
        <v>3</v>
      </c>
      <c r="D11" t="s">
        <v>326</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1491</v>
      </c>
      <c r="I1" s="1081"/>
      <c r="J1" s="1081"/>
      <c r="K1" s="1081"/>
      <c r="L1" s="1081"/>
      <c r="M1" s="1081"/>
      <c r="N1" s="1081"/>
      <c r="O1" s="1081"/>
      <c r="P1" s="266"/>
      <c r="Q1" s="1082" t="s">
        <v>34</v>
      </c>
      <c r="R1" s="1082"/>
      <c r="S1" s="1078"/>
      <c r="T1" s="1082"/>
      <c r="U1" s="1082"/>
      <c r="V1" s="1082"/>
      <c r="W1" s="1082"/>
      <c r="X1" s="1082"/>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329</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8DBFF79-1422-47E6-924A-62BAE5010C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2025-10-16T19:51:20Z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