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578" documentId="8_{941262AC-BC69-4A39-A0F5-E6C0C5A7C19A}" xr6:coauthVersionLast="47" xr6:coauthVersionMax="47" xr10:uidLastSave="{CDE10B41-67A6-44D8-AF9A-B84F1F2E9B09}"/>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221" r:id="rId12"/>
    <pivotCache cacheId="222" r:id="rId13"/>
    <pivotCache cacheId="223" r:id="rId14"/>
    <pivotCache cacheId="224" r:id="rId15"/>
    <pivotCache cacheId="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<sst xmlns="http://schemas.openxmlformats.org/spreadsheetml/2006/main" count="18910" uniqueCount="2403">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</sst>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0" xfId="0" applyFont="1" applyFill="1" applyBorder="1" applyAlignment="1">
      <alignment horizontal="center" vertic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0" fontId="0" fillId="3" borderId="0" xfId="0" applyFill="1" applyBorder="1" applyAlignment="1">
      <alignment horizont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Border="1" applyAlignment="1">
      <alignment horizontal="center"/>
    </xf>
    <xf numFmtId="3" fontId="15" fillId="3" borderId="0" xfId="0" applyNumberFormat="1" applyFont="1" applyFill="1" applyBorder="1" applyAlignment="1">
      <alignment horizontal="center"/>
    </xf>
    <xf numFmtId="3" fontId="0" fillId="3" borderId="0" xfId="0" applyNumberFormat="1" applyFill="1" applyBorder="1" applyAlignment="1">
      <alignment horizontal="center"/>
    </xf>
    <xf numFmtId="0" fontId="29" fillId="3" borderId="15" xfId="0"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12" t="s">
        <v>0</v>
      </c>
      <c r="B1" s="1312"/>
      <c r="C1" s="1312"/>
      <c r="D1" s="1312"/>
      <c r="E1" s="1312"/>
      <c r="F1" s="1312"/>
      <c r="G1" s="1312"/>
      <c r="H1" s="1312"/>
      <c r="I1" s="1312"/>
      <c r="J1" s="1312"/>
      <c r="K1" s="1312"/>
      <c r="L1" s="1312"/>
      <c r="M1" s="1312"/>
      <c r="N1" s="1312"/>
      <c r="O1" s="1312"/>
      <c r="P1" s="1312"/>
      <c r="Q1" s="1094"/>
      <c r="S1" s="1094"/>
      <c r="T1" s="1094"/>
      <c r="U1" s="1094"/>
      <c r="V1" s="1094"/>
      <c r="W1" s="1094"/>
      <c r="X1" s="1094"/>
      <c r="Y1" s="1094"/>
      <c r="Z1" s="1094"/>
    </row>
    <row r="2" spans="1:26" ht="24.95" customHeight="1">
      <c r="A2" s="1313" t="str">
        <f ca="1">"Last Updated: "&amp;TEXT(NOW(),"MM/DD/YYYY  h:mm AM/PM")</f>
        <v>Last Updated: 03/18/2026  3:20 PM</v>
      </c>
      <c r="B2" s="1313"/>
      <c r="C2" s="1313"/>
      <c r="D2" s="1313"/>
      <c r="E2" s="1313"/>
      <c r="F2" s="1313"/>
      <c r="G2" s="1313"/>
      <c r="H2" s="1313"/>
      <c r="I2" s="1313"/>
      <c r="J2" s="1313"/>
      <c r="K2" s="1313"/>
      <c r="L2" s="1313"/>
      <c r="M2" s="1313"/>
      <c r="N2" s="1313"/>
      <c r="O2" s="1313"/>
      <c r="P2" s="1313"/>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14" t="s">
        <v>8</v>
      </c>
      <c r="B7" s="1314"/>
      <c r="C7" s="1314"/>
      <c r="D7" s="1314"/>
      <c r="E7" s="1314"/>
      <c r="F7" s="1314"/>
      <c r="G7" s="1314"/>
      <c r="H7" s="1314"/>
      <c r="I7" s="1314"/>
      <c r="J7" s="1314"/>
      <c r="K7" s="1314"/>
      <c r="L7" s="1314"/>
      <c r="M7" s="1314"/>
      <c r="N7" s="1314"/>
      <c r="O7" s="1314"/>
      <c r="P7" s="1314"/>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15" t="s">
        <v>9</v>
      </c>
      <c r="B9" s="1316"/>
      <c r="C9" s="1094"/>
      <c r="D9" s="1306" t="s">
        <v>10</v>
      </c>
      <c r="E9" s="1307"/>
      <c r="F9" s="1308"/>
      <c r="G9" s="1094"/>
      <c r="H9" s="1306" t="s">
        <v>11</v>
      </c>
      <c r="I9" s="1307"/>
      <c r="J9" s="1308"/>
      <c r="K9" s="1094"/>
      <c r="L9" s="1306" t="s">
        <v>12</v>
      </c>
      <c r="M9" s="1307"/>
      <c r="N9" s="1308"/>
      <c r="O9" s="1094"/>
      <c r="P9" s="1094"/>
      <c r="Q9" s="1094"/>
      <c r="R9" s="1094"/>
      <c r="S9" s="1094"/>
      <c r="T9" s="1094"/>
      <c r="U9" s="1094"/>
      <c r="V9" s="1094"/>
      <c r="W9" s="1094"/>
      <c r="X9" s="1094"/>
      <c r="Y9" s="1094"/>
      <c r="Z9" s="1094"/>
    </row>
    <row r="10" spans="1:26" ht="50.1" customHeight="1">
      <c r="A10" s="1317"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18"/>
      <c r="C10" s="1094"/>
      <c r="D10" s="1317"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19"/>
      <c r="F10" s="1318"/>
      <c r="G10" s="1094"/>
      <c r="H10" s="132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21"/>
      <c r="J10" s="1322"/>
      <c r="K10" s="1094"/>
      <c r="L10" s="132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24"/>
      <c r="N10" s="132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06" t="s">
        <v>13</v>
      </c>
      <c r="B12" s="1308"/>
      <c r="C12" s="1094"/>
      <c r="D12" s="1306" t="s">
        <v>14</v>
      </c>
      <c r="E12" s="1307"/>
      <c r="F12" s="1308"/>
      <c r="G12" s="1094"/>
      <c r="H12" s="1306" t="s">
        <v>15</v>
      </c>
      <c r="I12" s="1307"/>
      <c r="J12" s="1308"/>
      <c r="K12" s="1094"/>
      <c r="L12" s="1306" t="s">
        <v>16</v>
      </c>
      <c r="M12" s="1307"/>
      <c r="N12" s="1308"/>
      <c r="O12" s="1094"/>
      <c r="P12" s="1094"/>
      <c r="Q12" s="1094"/>
      <c r="R12" s="1094"/>
      <c r="S12" s="1094"/>
      <c r="T12" s="1094"/>
      <c r="U12" s="1094"/>
      <c r="V12" s="1094"/>
      <c r="W12" s="1094"/>
      <c r="X12" s="1094"/>
      <c r="Y12" s="1094"/>
      <c r="Z12" s="1094"/>
    </row>
    <row r="13" spans="1:26" ht="50.1" customHeight="1">
      <c r="A13" s="1326">
        <f>IFERROR(H10/D10,0)</f>
        <v>0.95422193464898086</v>
      </c>
      <c r="B13" s="1327"/>
      <c r="C13" s="1094"/>
      <c r="D13" s="1332"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33"/>
      <c r="F13" s="1334"/>
      <c r="G13" s="1094"/>
      <c r="H13" s="1317"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19"/>
      <c r="J13" s="1318"/>
      <c r="K13" s="1094"/>
      <c r="L13" s="1309">
        <f>COUNTA('Completed Projects Pending PW'!A3:A43)-COUNTIF('Completed Projects Pending PW'!A3:A43,"")</f>
        <v>19</v>
      </c>
      <c r="M13" s="1310"/>
      <c r="N13" s="1311"/>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31" t="s">
        <v>17</v>
      </c>
      <c r="B15" s="1331"/>
      <c r="C15" s="1331"/>
      <c r="D15" s="1331"/>
      <c r="E15" s="1094"/>
      <c r="F15" s="1331" t="s">
        <v>18</v>
      </c>
      <c r="G15" s="1331"/>
      <c r="H15" s="1331"/>
      <c r="I15" s="1331"/>
      <c r="J15" s="1094"/>
      <c r="K15" s="1331" t="s">
        <v>19</v>
      </c>
      <c r="L15" s="1331"/>
      <c r="M15" s="1331"/>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31" t="s">
        <v>45</v>
      </c>
      <c r="B27" s="1331"/>
      <c r="C27" s="1331"/>
      <c r="D27" s="1331"/>
      <c r="F27" s="1335" t="s">
        <v>46</v>
      </c>
      <c r="G27" s="1335"/>
      <c r="H27" s="1335"/>
      <c r="I27" s="1335"/>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28" t="s">
        <v>65</v>
      </c>
      <c r="B39" s="1328"/>
      <c r="C39" s="1328"/>
      <c r="D39" s="1328"/>
      <c r="E39" s="1328"/>
      <c r="F39" s="1328"/>
      <c r="G39" s="1328"/>
      <c r="H39" s="1328"/>
      <c r="I39" s="1328"/>
      <c r="J39" s="1328"/>
      <c r="K39" s="1329"/>
      <c r="L39" s="1329"/>
      <c r="M39" s="1329"/>
      <c r="N39" s="1329"/>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30" t="s">
        <v>66</v>
      </c>
      <c r="B60" s="1330"/>
      <c r="C60" s="1330"/>
      <c r="D60" s="1330"/>
      <c r="E60" s="1330"/>
      <c r="F60" s="1330"/>
      <c r="G60" s="1330"/>
      <c r="H60" s="1330"/>
      <c r="I60" s="1330"/>
      <c r="J60" s="1330"/>
      <c r="K60" s="1330"/>
      <c r="L60" s="1330"/>
      <c r="M60" s="1330"/>
      <c r="N60" s="1330"/>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B1" activePane="topRight" state="frozen"/>
      <selection pane="topRight" activeCell="D4" sqref="D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03" t="s">
        <v>135</v>
      </c>
      <c r="B10" s="705" t="s">
        <v>32</v>
      </c>
      <c r="C10" s="772">
        <v>45838</v>
      </c>
      <c r="D10" s="456" t="s">
        <v>136</v>
      </c>
      <c r="E10" s="768">
        <v>46084</v>
      </c>
      <c r="F10" s="703" t="s">
        <v>58</v>
      </c>
      <c r="G10" s="705" t="s">
        <v>137</v>
      </c>
      <c r="H10" s="706">
        <v>26</v>
      </c>
      <c r="I10" s="1155" t="s">
        <v>119</v>
      </c>
      <c r="J10" s="706" t="s">
        <v>31</v>
      </c>
      <c r="K10" s="706"/>
      <c r="L10" s="704"/>
      <c r="M10" s="706" t="s">
        <v>120</v>
      </c>
      <c r="N10" s="707">
        <v>12781.6</v>
      </c>
      <c r="O10" s="706" t="s">
        <v>120</v>
      </c>
      <c r="P10" s="708" t="s">
        <v>36</v>
      </c>
      <c r="Q10" s="709">
        <v>46084</v>
      </c>
      <c r="R10" s="709"/>
      <c r="S10" s="709"/>
      <c r="T10" s="709"/>
      <c r="U10" s="333">
        <v>937</v>
      </c>
      <c r="V10" s="710">
        <v>560</v>
      </c>
      <c r="W10" s="710">
        <f>SUM(U10-V10)</f>
        <v>377</v>
      </c>
      <c r="X10" s="365">
        <f t="shared" ref="X10:X19" si="3">IFERROR($V10/$U10, 0)</f>
        <v>0.59765208110992529</v>
      </c>
      <c r="Y10" s="720">
        <v>46098</v>
      </c>
      <c r="Z10" s="712">
        <v>0</v>
      </c>
      <c r="AA10" s="712">
        <v>0</v>
      </c>
      <c r="AB10" s="1157">
        <v>0</v>
      </c>
      <c r="AC10" s="744" t="s">
        <v>138</v>
      </c>
      <c r="AD10" s="743"/>
    </row>
    <row r="11" spans="1:115" ht="24.75" customHeight="1">
      <c r="A11" s="738" t="s">
        <v>139</v>
      </c>
      <c r="B11" s="705" t="s">
        <v>32</v>
      </c>
      <c r="C11" s="1135">
        <v>46006</v>
      </c>
      <c r="D11" s="1135" t="s">
        <v>57</v>
      </c>
      <c r="E11" s="1135">
        <v>45936</v>
      </c>
      <c r="F11" s="705" t="s">
        <v>58</v>
      </c>
      <c r="G11" s="705" t="s">
        <v>140</v>
      </c>
      <c r="H11" s="706">
        <v>0</v>
      </c>
      <c r="I11" s="1155" t="s">
        <v>119</v>
      </c>
      <c r="J11" s="706" t="s">
        <v>31</v>
      </c>
      <c r="K11" s="706" t="s">
        <v>123</v>
      </c>
      <c r="L11" s="704" t="s">
        <v>141</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142</v>
      </c>
      <c r="AD11" s="730"/>
    </row>
    <row r="12" spans="1:115" ht="24.75" customHeight="1">
      <c r="A12" s="703" t="s">
        <v>143</v>
      </c>
      <c r="B12" s="705" t="s">
        <v>32</v>
      </c>
      <c r="C12" s="704">
        <v>46117</v>
      </c>
      <c r="D12" s="704"/>
      <c r="E12" s="704"/>
      <c r="F12" s="375" t="s">
        <v>144</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49"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49"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49" t="s">
        <v>160</v>
      </c>
      <c r="B17" s="769" t="s">
        <v>32</v>
      </c>
      <c r="C17" s="768">
        <v>46010</v>
      </c>
      <c r="D17" s="768" t="s">
        <v>51</v>
      </c>
      <c r="E17" s="768">
        <v>46007</v>
      </c>
      <c r="F17" s="769" t="s">
        <v>58</v>
      </c>
      <c r="G17" s="769" t="s">
        <v>161</v>
      </c>
      <c r="H17" s="770">
        <v>0</v>
      </c>
      <c r="I17" s="301" t="s">
        <v>119</v>
      </c>
      <c r="J17" s="770" t="s">
        <v>34</v>
      </c>
      <c r="K17" s="770" t="s">
        <v>123</v>
      </c>
      <c r="L17" s="768" t="s">
        <v>141</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50" t="s">
        <v>163</v>
      </c>
      <c r="B18" s="769" t="s">
        <v>32</v>
      </c>
      <c r="C18" s="768">
        <v>46203</v>
      </c>
      <c r="D18" s="768" t="s">
        <v>151</v>
      </c>
      <c r="E18" s="768"/>
      <c r="F18" s="769" t="s">
        <v>63</v>
      </c>
      <c r="G18" s="769" t="s">
        <v>164</v>
      </c>
      <c r="H18" s="770">
        <v>0</v>
      </c>
      <c r="I18" s="301" t="s">
        <v>119</v>
      </c>
      <c r="J18" s="770" t="s">
        <v>37</v>
      </c>
      <c r="K18" s="770"/>
      <c r="L18" s="768" t="s">
        <v>141</v>
      </c>
      <c r="M18" s="770" t="s">
        <v>120</v>
      </c>
      <c r="N18" s="800">
        <v>388</v>
      </c>
      <c r="O18" s="770" t="s">
        <v>120</v>
      </c>
      <c r="P18" s="1354" t="s">
        <v>36</v>
      </c>
      <c r="Q18" s="1136" t="s">
        <v>141</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51" t="s">
        <v>166</v>
      </c>
      <c r="B19" s="769" t="s">
        <v>32</v>
      </c>
      <c r="C19" s="768">
        <v>46073</v>
      </c>
      <c r="D19" s="768" t="s">
        <v>151</v>
      </c>
      <c r="E19" s="299"/>
      <c r="F19" s="769" t="s">
        <v>63</v>
      </c>
      <c r="G19" s="769" t="s">
        <v>167</v>
      </c>
      <c r="H19" s="770">
        <v>0</v>
      </c>
      <c r="I19" s="301" t="s">
        <v>119</v>
      </c>
      <c r="J19" s="770" t="s">
        <v>31</v>
      </c>
      <c r="K19" s="1077"/>
      <c r="L19" s="299"/>
      <c r="M19" s="770" t="s">
        <v>120</v>
      </c>
      <c r="N19" s="1352">
        <v>223.8</v>
      </c>
      <c r="O19" s="770" t="s">
        <v>120</v>
      </c>
      <c r="P19" s="1354"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53" t="s">
        <v>168</v>
      </c>
      <c r="B20" s="1341" t="s">
        <v>32</v>
      </c>
      <c r="C20" s="1341"/>
      <c r="D20" s="1341" t="s">
        <v>57</v>
      </c>
      <c r="E20" s="1342">
        <v>46098</v>
      </c>
      <c r="F20" s="1341"/>
      <c r="G20" s="1341"/>
      <c r="H20" s="1343">
        <v>36</v>
      </c>
      <c r="I20" s="1344" t="s">
        <v>119</v>
      </c>
      <c r="J20" s="1343" t="s">
        <v>34</v>
      </c>
      <c r="K20" s="1343" t="s">
        <v>126</v>
      </c>
      <c r="L20" s="1342">
        <v>46098</v>
      </c>
      <c r="M20" s="1343" t="s">
        <v>127</v>
      </c>
      <c r="N20" s="1343"/>
      <c r="O20" s="1343" t="s">
        <v>127</v>
      </c>
      <c r="P20" s="1368" t="s">
        <v>36</v>
      </c>
      <c r="Q20" s="1369">
        <v>46097</v>
      </c>
      <c r="R20" s="1345"/>
      <c r="S20" s="1345"/>
      <c r="T20" s="1345"/>
      <c r="U20" s="1370">
        <v>3625</v>
      </c>
      <c r="V20" s="1345"/>
      <c r="W20" s="1370">
        <v>3625</v>
      </c>
      <c r="X20" s="1371">
        <v>0</v>
      </c>
      <c r="Y20" s="1372"/>
      <c r="Z20" s="1373">
        <v>0</v>
      </c>
      <c r="AA20" s="1373">
        <v>0</v>
      </c>
      <c r="AB20" s="1345">
        <v>0</v>
      </c>
      <c r="AC20" s="1374"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55"/>
      <c r="B21" s="1355"/>
      <c r="C21" s="1355"/>
      <c r="D21" s="1355"/>
      <c r="E21" s="1356"/>
      <c r="F21" s="1355"/>
      <c r="G21" s="1355"/>
      <c r="H21" s="1357"/>
      <c r="I21" s="1358"/>
      <c r="J21" s="1357"/>
      <c r="K21" s="1357"/>
      <c r="L21" s="1356"/>
      <c r="M21" s="1357"/>
      <c r="N21" s="1357"/>
      <c r="O21" s="1366"/>
      <c r="P21" s="1359"/>
      <c r="Q21" s="1360"/>
      <c r="R21" s="1361"/>
      <c r="S21" s="1361"/>
      <c r="T21" s="1361"/>
      <c r="U21" s="1362"/>
      <c r="V21" s="1361"/>
      <c r="W21" s="1362"/>
      <c r="X21" s="3"/>
      <c r="Y21" s="208"/>
      <c r="Z21" s="1363"/>
      <c r="AA21" s="1363"/>
      <c r="AB21" s="1361"/>
      <c r="AC21" s="1364"/>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67"/>
      <c r="P22" s="752"/>
      <c r="Q22" s="740"/>
      <c r="R22" s="740"/>
      <c r="S22" s="740"/>
      <c r="T22" s="740"/>
      <c r="U22" s="740"/>
      <c r="V22" s="749"/>
      <c r="W22" s="749"/>
      <c r="X22" s="749"/>
      <c r="Y22" s="3"/>
      <c r="Z22" s="1365"/>
      <c r="AA22" s="852"/>
      <c r="AB22" s="852"/>
      <c r="AC22" s="749"/>
      <c r="AD22" s="742"/>
      <c r="AF22" s="750"/>
    </row>
    <row r="23" spans="1:115" ht="24.75" customHeight="1">
      <c r="A23" s="1346" t="s">
        <v>170</v>
      </c>
      <c r="B23" s="1347" t="s">
        <v>91</v>
      </c>
      <c r="C23" s="1347" t="s">
        <v>92</v>
      </c>
      <c r="D23" s="1347" t="s">
        <v>93</v>
      </c>
      <c r="E23" s="1347" t="s">
        <v>94</v>
      </c>
      <c r="F23" s="1347" t="s">
        <v>95</v>
      </c>
      <c r="G23" s="1347" t="s">
        <v>96</v>
      </c>
      <c r="H23" s="1347" t="s">
        <v>68</v>
      </c>
      <c r="I23" s="1347" t="s">
        <v>97</v>
      </c>
      <c r="J23" s="1347" t="s">
        <v>27</v>
      </c>
      <c r="K23" s="1347" t="s">
        <v>98</v>
      </c>
      <c r="L23" s="1347" t="s">
        <v>99</v>
      </c>
      <c r="M23" s="1347" t="s">
        <v>100</v>
      </c>
      <c r="N23" s="1348" t="s">
        <v>101</v>
      </c>
      <c r="O23" s="1347" t="s">
        <v>102</v>
      </c>
      <c r="P23" s="1347" t="s">
        <v>103</v>
      </c>
      <c r="Q23" s="1175" t="s">
        <v>104</v>
      </c>
      <c r="R23" s="1175" t="s">
        <v>105</v>
      </c>
      <c r="S23" s="1175" t="s">
        <v>106</v>
      </c>
      <c r="T23" s="1175" t="s">
        <v>107</v>
      </c>
      <c r="U23" s="1175" t="s">
        <v>69</v>
      </c>
      <c r="V23" s="1175" t="s">
        <v>108</v>
      </c>
      <c r="W23" s="1175" t="s">
        <v>109</v>
      </c>
      <c r="X23" s="1175" t="s">
        <v>110</v>
      </c>
      <c r="Y23" s="1175" t="s">
        <v>111</v>
      </c>
      <c r="Z23" s="1375" t="s">
        <v>112</v>
      </c>
      <c r="AA23" s="1175" t="s">
        <v>113</v>
      </c>
      <c r="AB23" s="1175" t="s">
        <v>114</v>
      </c>
      <c r="AC23" s="1376"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710">
        <v>3003</v>
      </c>
      <c r="W28" s="710">
        <f t="shared" si="5"/>
        <v>1591</v>
      </c>
      <c r="X28" s="365">
        <f t="shared" si="6"/>
        <v>0.65367871136264688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03" t="s">
        <v>235</v>
      </c>
      <c r="B47" s="377" t="s">
        <v>35</v>
      </c>
      <c r="C47" s="704">
        <v>46096</v>
      </c>
      <c r="D47" s="716" t="s">
        <v>53</v>
      </c>
      <c r="E47" s="715">
        <v>46077</v>
      </c>
      <c r="F47" s="716" t="s">
        <v>54</v>
      </c>
      <c r="G47" s="716" t="s">
        <v>236</v>
      </c>
      <c r="H47" s="717">
        <v>0</v>
      </c>
      <c r="I47" s="372" t="s">
        <v>119</v>
      </c>
      <c r="J47" s="717" t="s">
        <v>31</v>
      </c>
      <c r="K47" s="706"/>
      <c r="L47" s="715"/>
      <c r="M47" s="717" t="s">
        <v>120</v>
      </c>
      <c r="N47" s="727">
        <v>73653.899999999994</v>
      </c>
      <c r="O47" s="717" t="s">
        <v>120</v>
      </c>
      <c r="P47" s="729" t="s">
        <v>30</v>
      </c>
      <c r="Q47" s="720">
        <v>46077</v>
      </c>
      <c r="R47" s="720"/>
      <c r="S47" s="720"/>
      <c r="T47" s="720"/>
      <c r="U47" s="685">
        <v>5394</v>
      </c>
      <c r="V47" s="710">
        <v>4861</v>
      </c>
      <c r="W47" s="710">
        <f t="shared" si="5"/>
        <v>533</v>
      </c>
      <c r="X47" s="365">
        <f t="shared" si="6"/>
        <v>0.90118650352243235</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068"/>
      <c r="W61" s="1068">
        <f t="shared" si="7"/>
        <v>11789</v>
      </c>
      <c r="X61" s="365">
        <f t="shared" si="8"/>
        <v>0</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36" t="s">
        <v>712</v>
      </c>
      <c r="C1" s="1336"/>
      <c r="D1" s="427"/>
      <c r="E1" s="1336" t="s">
        <v>713</v>
      </c>
      <c r="F1" s="1336"/>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12591</v>
      </c>
      <c r="E4" s="12" t="s">
        <v>714</v>
      </c>
      <c r="F4" t="s">
        <v>49</v>
      </c>
      <c r="W4" t="s">
        <v>719</v>
      </c>
      <c r="X4">
        <v>22</v>
      </c>
    </row>
    <row r="5" spans="1:25">
      <c r="B5" t="s">
        <v>51</v>
      </c>
      <c r="C5">
        <v>28399</v>
      </c>
      <c r="E5" t="s">
        <v>49</v>
      </c>
      <c r="F5">
        <v>40990</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21350</v>
      </c>
      <c r="L8" t="s">
        <v>419</v>
      </c>
      <c r="M8">
        <v>1</v>
      </c>
      <c r="P8" t="s">
        <v>728</v>
      </c>
      <c r="R8">
        <v>1</v>
      </c>
      <c r="V8" t="s">
        <v>729</v>
      </c>
      <c r="W8" s="186">
        <v>203521</v>
      </c>
      <c r="X8" s="242">
        <f>X5/X4</f>
        <v>0.59090909090909094</v>
      </c>
      <c r="Y8" s="242">
        <f>W9/W8</f>
        <v>0.31446386367991508</v>
      </c>
    </row>
    <row r="9" spans="1:25">
      <c r="B9" t="s">
        <v>53</v>
      </c>
      <c r="C9">
        <v>37398</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8185</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272432</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37"/>
      <c r="B1" s="1337"/>
      <c r="C1" s="1337"/>
      <c r="D1" s="1337"/>
      <c r="E1" s="1337"/>
      <c r="F1" s="1337"/>
      <c r="G1" s="1337"/>
      <c r="H1" s="1338" t="s">
        <v>743</v>
      </c>
      <c r="I1" s="1338"/>
      <c r="J1" s="1338"/>
      <c r="K1" s="1338"/>
      <c r="L1" s="1338"/>
      <c r="M1" s="1338"/>
      <c r="N1" s="1338"/>
      <c r="O1" s="1338"/>
      <c r="P1" s="189"/>
      <c r="Q1" s="1339" t="s">
        <v>103</v>
      </c>
      <c r="R1" s="1339"/>
      <c r="S1" s="1340"/>
      <c r="T1" s="1339"/>
      <c r="U1" s="1339"/>
      <c r="V1" s="1339"/>
      <c r="W1" s="1339"/>
      <c r="X1" s="1339"/>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787</v>
      </c>
      <c r="J2" s="706" t="s">
        <v>31</v>
      </c>
      <c r="K2" s="1065"/>
      <c r="L2" s="715" t="s">
        <v>531</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787</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787</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787</v>
      </c>
      <c r="J5" s="706" t="s">
        <v>31</v>
      </c>
      <c r="K5" s="372"/>
      <c r="L5" s="715" t="s">
        <v>531</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402</v>
      </c>
      <c r="B6" s="377" t="s">
        <v>35</v>
      </c>
      <c r="C6" s="704">
        <v>46040</v>
      </c>
      <c r="D6" s="716" t="s">
        <v>800</v>
      </c>
      <c r="E6" s="715">
        <v>45867</v>
      </c>
      <c r="F6" s="716" t="s">
        <v>54</v>
      </c>
      <c r="G6" s="716" t="s">
        <v>801</v>
      </c>
      <c r="H6" s="717">
        <v>0</v>
      </c>
      <c r="I6" s="372" t="s">
        <v>787</v>
      </c>
      <c r="J6" s="717" t="s">
        <v>31</v>
      </c>
      <c r="K6" s="362"/>
      <c r="L6" s="715" t="s">
        <v>531</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401</v>
      </c>
      <c r="B7" s="377" t="s">
        <v>35</v>
      </c>
      <c r="C7" s="360">
        <v>45991</v>
      </c>
      <c r="D7" s="366" t="s">
        <v>803</v>
      </c>
      <c r="E7" s="367">
        <v>45716</v>
      </c>
      <c r="F7" s="366" t="s">
        <v>52</v>
      </c>
      <c r="G7" s="368" t="s">
        <v>436</v>
      </c>
      <c r="H7" s="369">
        <v>44</v>
      </c>
      <c r="I7" s="372" t="s">
        <v>787</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787</v>
      </c>
      <c r="J8" s="706" t="s">
        <v>31</v>
      </c>
      <c r="K8" s="706"/>
      <c r="L8" s="715" t="s">
        <v>531</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787</v>
      </c>
      <c r="J9" s="717" t="s">
        <v>31</v>
      </c>
      <c r="K9" s="706"/>
      <c r="L9" s="715" t="s">
        <v>531</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787</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787</v>
      </c>
      <c r="J11" s="1161" t="s">
        <v>31</v>
      </c>
      <c r="K11" s="706"/>
      <c r="L11" s="367" t="s">
        <v>531</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787</v>
      </c>
      <c r="J12" s="1161" t="s">
        <v>31</v>
      </c>
      <c r="K12" s="706"/>
      <c r="L12" s="367" t="s">
        <v>531</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787</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787</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787</v>
      </c>
      <c r="J15" s="369" t="s">
        <v>31</v>
      </c>
      <c r="K15" s="362"/>
      <c r="L15" s="367" t="s">
        <v>531</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787</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787</v>
      </c>
      <c r="J17" s="717" t="s">
        <v>31</v>
      </c>
      <c r="K17" s="706"/>
      <c r="L17" s="367" t="s">
        <v>531</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787</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787</v>
      </c>
      <c r="J19" s="706" t="s">
        <v>31</v>
      </c>
      <c r="K19" s="706"/>
      <c r="L19" s="367" t="s">
        <v>531</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787</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787</v>
      </c>
      <c r="J22" s="706" t="s">
        <v>31</v>
      </c>
      <c r="K22" s="706"/>
      <c r="L22" s="768" t="s">
        <v>531</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531</v>
      </c>
      <c r="F23" s="358" t="s">
        <v>61</v>
      </c>
      <c r="G23" s="361" t="s">
        <v>848</v>
      </c>
      <c r="H23" s="362">
        <v>0</v>
      </c>
      <c r="I23" s="362" t="s">
        <v>787</v>
      </c>
      <c r="J23" s="362" t="s">
        <v>31</v>
      </c>
      <c r="K23" s="362"/>
      <c r="L23" s="360" t="s">
        <v>141</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666</v>
      </c>
      <c r="H24" s="717">
        <v>81</v>
      </c>
      <c r="I24" s="1155" t="s">
        <v>787</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702</v>
      </c>
      <c r="B25" s="359" t="s">
        <v>29</v>
      </c>
      <c r="C25" s="704">
        <v>46080</v>
      </c>
      <c r="D25" s="716" t="s">
        <v>117</v>
      </c>
      <c r="E25" s="715">
        <v>45748</v>
      </c>
      <c r="F25" s="366" t="s">
        <v>7</v>
      </c>
      <c r="G25" s="716" t="s">
        <v>703</v>
      </c>
      <c r="H25" s="717">
        <v>0</v>
      </c>
      <c r="I25" s="717" t="s">
        <v>787</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770</v>
      </c>
      <c r="B26" s="359" t="s">
        <v>29</v>
      </c>
      <c r="C26" s="360">
        <v>45991</v>
      </c>
      <c r="D26" s="360" t="s">
        <v>51</v>
      </c>
      <c r="E26" s="367">
        <v>45748</v>
      </c>
      <c r="F26" s="366" t="s">
        <v>7</v>
      </c>
      <c r="G26" s="368" t="s">
        <v>854</v>
      </c>
      <c r="H26" s="369">
        <v>0</v>
      </c>
      <c r="I26" s="369" t="s">
        <v>787</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777</v>
      </c>
      <c r="B27" s="359" t="s">
        <v>29</v>
      </c>
      <c r="C27" s="704">
        <v>46048</v>
      </c>
      <c r="D27" s="704" t="s">
        <v>856</v>
      </c>
      <c r="E27" s="715">
        <v>45748</v>
      </c>
      <c r="F27" s="345" t="s">
        <v>7</v>
      </c>
      <c r="G27" s="716" t="s">
        <v>857</v>
      </c>
      <c r="H27" s="717">
        <v>0</v>
      </c>
      <c r="I27" s="717" t="s">
        <v>787</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704</v>
      </c>
      <c r="B28" s="575" t="s">
        <v>29</v>
      </c>
      <c r="C28" s="608">
        <v>45991</v>
      </c>
      <c r="D28" s="691" t="s">
        <v>51</v>
      </c>
      <c r="E28" s="24">
        <v>45779</v>
      </c>
      <c r="F28" s="576" t="s">
        <v>7</v>
      </c>
      <c r="G28" s="578" t="s">
        <v>705</v>
      </c>
      <c r="H28" s="579">
        <v>0</v>
      </c>
      <c r="I28" s="369" t="s">
        <v>787</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706</v>
      </c>
      <c r="B29" s="359" t="s">
        <v>29</v>
      </c>
      <c r="C29" s="704">
        <v>46044</v>
      </c>
      <c r="D29" s="704" t="s">
        <v>51</v>
      </c>
      <c r="E29" s="715">
        <v>45700</v>
      </c>
      <c r="F29" s="715" t="s">
        <v>7</v>
      </c>
      <c r="G29" s="715" t="s">
        <v>707</v>
      </c>
      <c r="H29" s="717">
        <v>0</v>
      </c>
      <c r="I29" s="717" t="s">
        <v>787</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531</v>
      </c>
      <c r="F31" s="716" t="s">
        <v>7</v>
      </c>
      <c r="G31" s="716" t="s">
        <v>862</v>
      </c>
      <c r="H31" s="717">
        <v>380</v>
      </c>
      <c r="I31" s="1155" t="s">
        <v>787</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759</v>
      </c>
      <c r="Z1" s="436" t="s">
        <v>867</v>
      </c>
      <c r="AA1" s="824" t="s">
        <v>868</v>
      </c>
      <c r="AB1" s="1054" t="s">
        <v>869</v>
      </c>
    </row>
    <row r="2" spans="1:28" ht="39.75" customHeight="1">
      <c r="A2" s="297" t="s">
        <v>383</v>
      </c>
      <c r="B2" s="311" t="s">
        <v>35</v>
      </c>
      <c r="C2" s="299">
        <v>45868</v>
      </c>
      <c r="D2" s="18" t="s">
        <v>870</v>
      </c>
      <c r="E2" s="19">
        <v>45716</v>
      </c>
      <c r="F2" s="18" t="s">
        <v>52</v>
      </c>
      <c r="G2" s="953" t="s">
        <v>384</v>
      </c>
      <c r="H2" s="20">
        <v>0</v>
      </c>
      <c r="I2" s="304" t="s">
        <v>787</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387</v>
      </c>
      <c r="B3" s="311" t="s">
        <v>35</v>
      </c>
      <c r="C3" s="299">
        <v>45991</v>
      </c>
      <c r="D3" s="19" t="s">
        <v>803</v>
      </c>
      <c r="E3" s="305">
        <v>45707</v>
      </c>
      <c r="F3" s="18" t="s">
        <v>52</v>
      </c>
      <c r="G3" s="441" t="s">
        <v>388</v>
      </c>
      <c r="H3" s="304">
        <v>0</v>
      </c>
      <c r="I3" s="304" t="s">
        <v>787</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389</v>
      </c>
      <c r="B4" s="311" t="s">
        <v>35</v>
      </c>
      <c r="C4" s="19">
        <v>45807</v>
      </c>
      <c r="D4" s="19" t="s">
        <v>873</v>
      </c>
      <c r="E4" s="19">
        <v>45706</v>
      </c>
      <c r="F4" s="18" t="s">
        <v>52</v>
      </c>
      <c r="G4" s="306" t="s">
        <v>390</v>
      </c>
      <c r="H4" s="20">
        <v>56</v>
      </c>
      <c r="I4" s="304" t="s">
        <v>787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400</v>
      </c>
      <c r="B5" s="311" t="s">
        <v>35</v>
      </c>
      <c r="C5" s="299">
        <v>45991</v>
      </c>
      <c r="D5" s="18" t="s">
        <v>875</v>
      </c>
      <c r="E5" s="19">
        <v>45716</v>
      </c>
      <c r="F5" s="18" t="s">
        <v>56</v>
      </c>
      <c r="G5" s="303" t="s">
        <v>393</v>
      </c>
      <c r="H5" s="20">
        <v>31</v>
      </c>
      <c r="I5" s="304" t="s">
        <v>787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876</v>
      </c>
      <c r="E6" s="19">
        <v>45735</v>
      </c>
      <c r="F6" s="18" t="s">
        <v>52</v>
      </c>
      <c r="G6" s="303" t="s">
        <v>410</v>
      </c>
      <c r="H6" s="20">
        <v>0</v>
      </c>
      <c r="I6" s="20" t="s">
        <v>787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803</v>
      </c>
      <c r="E7" s="367">
        <v>45866</v>
      </c>
      <c r="F7" s="366" t="s">
        <v>52</v>
      </c>
      <c r="G7" s="368" t="s">
        <v>413</v>
      </c>
      <c r="H7" s="369">
        <v>0</v>
      </c>
      <c r="I7" s="372" t="s">
        <v>787</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787</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417</v>
      </c>
      <c r="B9" s="18" t="s">
        <v>32</v>
      </c>
      <c r="C9" s="19">
        <v>45772</v>
      </c>
      <c r="D9" s="19" t="s">
        <v>51</v>
      </c>
      <c r="E9" s="305">
        <v>45691</v>
      </c>
      <c r="F9" s="305" t="s">
        <v>58</v>
      </c>
      <c r="G9" s="303" t="s">
        <v>418</v>
      </c>
      <c r="H9" s="20">
        <v>0</v>
      </c>
      <c r="I9" s="304" t="s">
        <v>787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864</v>
      </c>
      <c r="E10" s="299">
        <v>45735</v>
      </c>
      <c r="F10" s="457" t="s">
        <v>58</v>
      </c>
      <c r="G10" s="442" t="s">
        <v>420</v>
      </c>
      <c r="H10" s="300">
        <v>0</v>
      </c>
      <c r="I10" s="301" t="s">
        <v>787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421</v>
      </c>
      <c r="B11" s="298" t="s">
        <v>32</v>
      </c>
      <c r="C11" s="299">
        <v>45868</v>
      </c>
      <c r="D11" s="457" t="s">
        <v>57</v>
      </c>
      <c r="E11" s="299">
        <v>45813</v>
      </c>
      <c r="F11" s="457" t="s">
        <v>144</v>
      </c>
      <c r="G11" s="442" t="s">
        <v>422</v>
      </c>
      <c r="H11" s="300">
        <v>0</v>
      </c>
      <c r="I11" s="301" t="s">
        <v>787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787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787</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787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144</v>
      </c>
      <c r="G15" s="303" t="s">
        <v>430</v>
      </c>
      <c r="H15" s="20">
        <v>0</v>
      </c>
      <c r="I15" s="304" t="s">
        <v>787</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787</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787</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144</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144</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787</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144</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144</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144</v>
      </c>
      <c r="G27" s="303" t="s">
        <v>460</v>
      </c>
      <c r="H27" s="20">
        <v>52</v>
      </c>
      <c r="I27" s="20" t="s">
        <v>787</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787</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144</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144</v>
      </c>
      <c r="G30" s="303" t="s">
        <v>466</v>
      </c>
      <c r="H30" s="20">
        <v>59</v>
      </c>
      <c r="I30" s="304" t="s">
        <v>787</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787</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144</v>
      </c>
      <c r="G32" s="441" t="s">
        <v>468</v>
      </c>
      <c r="H32" s="20">
        <v>22</v>
      </c>
      <c r="I32" s="20" t="s">
        <v>787</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144</v>
      </c>
      <c r="G33" s="298" t="s">
        <v>470</v>
      </c>
      <c r="H33" s="300">
        <v>58</v>
      </c>
      <c r="I33" s="300" t="s">
        <v>787</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144</v>
      </c>
      <c r="G34" s="368"/>
      <c r="H34" s="369">
        <v>76</v>
      </c>
      <c r="I34" s="372" t="s">
        <v>787</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144</v>
      </c>
      <c r="G35" s="366" t="s">
        <v>472</v>
      </c>
      <c r="H35" s="369">
        <v>62</v>
      </c>
      <c r="I35" s="369" t="s">
        <v>787</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144</v>
      </c>
      <c r="G36" s="298" t="s">
        <v>474</v>
      </c>
      <c r="H36" s="300">
        <v>85</v>
      </c>
      <c r="I36" s="300" t="s">
        <v>787</v>
      </c>
      <c r="J36" s="300" t="s">
        <v>31</v>
      </c>
      <c r="K36" s="299">
        <v>45882</v>
      </c>
      <c r="L36" s="300" t="s">
        <v>120</v>
      </c>
      <c r="M36" s="346">
        <v>59869.5</v>
      </c>
      <c r="N36" s="343">
        <v>67514</v>
      </c>
      <c r="O36" s="343"/>
      <c r="P36" s="300" t="s">
        <v>120</v>
      </c>
      <c r="Q36" s="1377" t="s">
        <v>39</v>
      </c>
      <c r="R36" s="498">
        <v>45882</v>
      </c>
      <c r="S36" s="614">
        <v>4537</v>
      </c>
      <c r="T36" s="1378">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144</v>
      </c>
      <c r="G37" s="298" t="s">
        <v>478</v>
      </c>
      <c r="H37" s="300">
        <v>72</v>
      </c>
      <c r="I37" s="300" t="s">
        <v>787</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144</v>
      </c>
      <c r="G38" s="358" t="s">
        <v>905</v>
      </c>
      <c r="H38" s="362">
        <v>66</v>
      </c>
      <c r="I38" s="362" t="s">
        <v>787</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787</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144</v>
      </c>
      <c r="G40" s="298" t="s">
        <v>909</v>
      </c>
      <c r="H40" s="300">
        <v>87</v>
      </c>
      <c r="I40" s="300" t="s">
        <v>787</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787</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787</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144</v>
      </c>
      <c r="G43" s="298" t="s">
        <v>482</v>
      </c>
      <c r="H43" s="300">
        <v>66</v>
      </c>
      <c r="I43" s="300" t="s">
        <v>787</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787</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144</v>
      </c>
      <c r="G45" s="495" t="s">
        <v>915</v>
      </c>
      <c r="H45" s="300">
        <v>73</v>
      </c>
      <c r="I45" s="301" t="s">
        <v>787</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787</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787</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488</v>
      </c>
      <c r="B48" s="18" t="s">
        <v>32</v>
      </c>
      <c r="C48" s="19">
        <v>45862</v>
      </c>
      <c r="D48" s="305" t="s">
        <v>57</v>
      </c>
      <c r="E48" s="19">
        <v>45758</v>
      </c>
      <c r="F48" s="305" t="s">
        <v>58</v>
      </c>
      <c r="G48" s="442" t="s">
        <v>489</v>
      </c>
      <c r="H48" s="20">
        <v>62</v>
      </c>
      <c r="I48" s="20" t="s">
        <v>787</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787</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787</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787</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144</v>
      </c>
      <c r="G52" s="361" t="s">
        <v>924</v>
      </c>
      <c r="H52" s="362">
        <v>28</v>
      </c>
      <c r="I52" s="1155" t="s">
        <v>787</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787</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787</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144</v>
      </c>
      <c r="G55" s="361"/>
      <c r="H55" s="362">
        <v>34</v>
      </c>
      <c r="I55" s="1155" t="s">
        <v>787</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787</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787</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787</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787</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787</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787</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787</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787</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144</v>
      </c>
      <c r="G64" s="442" t="s">
        <v>442</v>
      </c>
      <c r="H64" s="20">
        <v>82</v>
      </c>
      <c r="I64" s="304" t="s">
        <v>787</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864</v>
      </c>
      <c r="E65" s="19">
        <v>45749</v>
      </c>
      <c r="F65" s="305" t="s">
        <v>144</v>
      </c>
      <c r="G65" s="303" t="s">
        <v>444</v>
      </c>
      <c r="H65" s="20">
        <v>79</v>
      </c>
      <c r="I65" s="304" t="s">
        <v>787</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787</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787</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787</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787</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787</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787</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787</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144</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787</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787</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787</v>
      </c>
      <c r="J76" s="1065" t="s">
        <v>31</v>
      </c>
      <c r="K76" s="360" t="s">
        <v>141</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144</v>
      </c>
      <c r="G77" s="495" t="s">
        <v>977</v>
      </c>
      <c r="H77" s="300">
        <v>0</v>
      </c>
      <c r="I77" s="301" t="s">
        <v>787</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787</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144</v>
      </c>
      <c r="G79" s="495" t="s">
        <v>511</v>
      </c>
      <c r="H79" s="300">
        <v>0</v>
      </c>
      <c r="I79" s="300" t="s">
        <v>787</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787</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787</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512</v>
      </c>
      <c r="B82" s="298" t="s">
        <v>32</v>
      </c>
      <c r="C82" s="457">
        <v>45805</v>
      </c>
      <c r="D82" s="457" t="s">
        <v>57</v>
      </c>
      <c r="E82" s="457">
        <v>45695</v>
      </c>
      <c r="F82" s="457" t="s">
        <v>144</v>
      </c>
      <c r="G82" s="1218" t="s">
        <v>513</v>
      </c>
      <c r="H82" s="300">
        <v>0</v>
      </c>
      <c r="I82" s="301" t="s">
        <v>787</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144</v>
      </c>
      <c r="G83" s="495" t="s">
        <v>515</v>
      </c>
      <c r="H83" s="300">
        <v>0</v>
      </c>
      <c r="I83" s="300" t="s">
        <v>787</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144</v>
      </c>
      <c r="G84" s="495" t="s">
        <v>989</v>
      </c>
      <c r="H84" s="300">
        <v>0</v>
      </c>
      <c r="I84" s="301" t="s">
        <v>787</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144</v>
      </c>
      <c r="G85" s="442" t="s">
        <v>518</v>
      </c>
      <c r="H85" s="300">
        <v>0</v>
      </c>
      <c r="I85" s="301" t="s">
        <v>787</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787</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787</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787</v>
      </c>
      <c r="J88" s="706" t="s">
        <v>31</v>
      </c>
      <c r="K88" s="704" t="s">
        <v>141</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523</v>
      </c>
      <c r="B89" s="298" t="s">
        <v>32</v>
      </c>
      <c r="C89" s="19">
        <v>45868</v>
      </c>
      <c r="D89" s="299" t="s">
        <v>51</v>
      </c>
      <c r="E89" s="457">
        <v>45839</v>
      </c>
      <c r="F89" s="299" t="s">
        <v>58</v>
      </c>
      <c r="G89" s="303" t="s">
        <v>524</v>
      </c>
      <c r="H89" s="20">
        <v>0</v>
      </c>
      <c r="I89" s="20" t="s">
        <v>787</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787</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787</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787</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787</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787</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787</v>
      </c>
      <c r="J95" s="362" t="s">
        <v>31</v>
      </c>
      <c r="K95" s="360" t="s">
        <v>141</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144</v>
      </c>
      <c r="G97" s="442" t="s">
        <v>530</v>
      </c>
      <c r="H97" s="300">
        <v>0</v>
      </c>
      <c r="I97" s="301" t="s">
        <v>787</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787</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787</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870</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787</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787</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558</v>
      </c>
      <c r="B107" s="302" t="s">
        <v>29</v>
      </c>
      <c r="C107" s="19">
        <v>45772</v>
      </c>
      <c r="D107" s="19" t="s">
        <v>57</v>
      </c>
      <c r="E107" s="305">
        <v>45685</v>
      </c>
      <c r="F107" s="305" t="s">
        <v>7</v>
      </c>
      <c r="G107" s="441" t="s">
        <v>559</v>
      </c>
      <c r="H107" s="304">
        <v>76</v>
      </c>
      <c r="I107" s="301" t="s">
        <v>787</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787</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562</v>
      </c>
      <c r="B109" s="302" t="s">
        <v>29</v>
      </c>
      <c r="C109" s="19">
        <v>45772</v>
      </c>
      <c r="D109" s="19" t="s">
        <v>1013</v>
      </c>
      <c r="E109" s="305">
        <v>45695</v>
      </c>
      <c r="F109" s="18" t="s">
        <v>1015</v>
      </c>
      <c r="G109" s="441" t="s">
        <v>561</v>
      </c>
      <c r="H109" s="304">
        <v>86</v>
      </c>
      <c r="I109" s="304" t="s">
        <v>787</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787</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565</v>
      </c>
      <c r="B111" s="302" t="s">
        <v>29</v>
      </c>
      <c r="C111" s="19">
        <v>45772</v>
      </c>
      <c r="D111" s="305" t="s">
        <v>898</v>
      </c>
      <c r="E111" s="305">
        <v>45686</v>
      </c>
      <c r="F111" s="305" t="s">
        <v>1008</v>
      </c>
      <c r="G111" s="441" t="s">
        <v>566</v>
      </c>
      <c r="H111" s="304">
        <v>81</v>
      </c>
      <c r="I111" s="301" t="s">
        <v>787</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787</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787</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581</v>
      </c>
      <c r="B119" s="302" t="s">
        <v>29</v>
      </c>
      <c r="C119" s="19">
        <v>45772</v>
      </c>
      <c r="D119" s="18" t="s">
        <v>873</v>
      </c>
      <c r="E119" s="19">
        <v>45743</v>
      </c>
      <c r="F119" s="18" t="s">
        <v>1032</v>
      </c>
      <c r="G119" s="303" t="s">
        <v>582</v>
      </c>
      <c r="H119" s="20">
        <v>85</v>
      </c>
      <c r="I119" s="304" t="s">
        <v>787</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583</v>
      </c>
      <c r="B120" s="302" t="s">
        <v>29</v>
      </c>
      <c r="C120" s="19">
        <v>45772</v>
      </c>
      <c r="D120" s="18" t="s">
        <v>1034</v>
      </c>
      <c r="E120" s="19">
        <v>45743</v>
      </c>
      <c r="F120" s="18" t="s">
        <v>56</v>
      </c>
      <c r="G120" s="303" t="s">
        <v>584</v>
      </c>
      <c r="H120" s="20">
        <v>88</v>
      </c>
      <c r="I120" s="304" t="s">
        <v>787</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585</v>
      </c>
      <c r="B121" s="302" t="s">
        <v>29</v>
      </c>
      <c r="C121" s="19">
        <v>45772</v>
      </c>
      <c r="D121" s="18" t="s">
        <v>1023</v>
      </c>
      <c r="E121" s="19">
        <v>45743</v>
      </c>
      <c r="F121" s="18" t="s">
        <v>7</v>
      </c>
      <c r="G121" s="303" t="s">
        <v>586</v>
      </c>
      <c r="H121" s="20">
        <v>57</v>
      </c>
      <c r="I121" s="304" t="s">
        <v>787</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787</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787</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787</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787</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787</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787</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787</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787</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612</v>
      </c>
      <c r="B134" s="302" t="s">
        <v>29</v>
      </c>
      <c r="C134" s="19">
        <v>45772</v>
      </c>
      <c r="D134" s="18" t="s">
        <v>57</v>
      </c>
      <c r="E134" s="19">
        <v>45743</v>
      </c>
      <c r="F134" s="18" t="s">
        <v>7</v>
      </c>
      <c r="G134" s="303" t="s">
        <v>613</v>
      </c>
      <c r="H134" s="20">
        <v>81</v>
      </c>
      <c r="I134" s="304" t="s">
        <v>787</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787</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787</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787</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787</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787</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787</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643</v>
      </c>
      <c r="B145" s="302" t="s">
        <v>29</v>
      </c>
      <c r="C145" s="305">
        <v>45711</v>
      </c>
      <c r="D145" s="19" t="s">
        <v>1034</v>
      </c>
      <c r="E145" s="299">
        <v>45706</v>
      </c>
      <c r="F145" s="19" t="s">
        <v>56</v>
      </c>
      <c r="G145" s="306" t="s">
        <v>644</v>
      </c>
      <c r="H145" s="20">
        <v>85</v>
      </c>
      <c r="I145" s="304" t="s">
        <v>787</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873</v>
      </c>
      <c r="E146" s="19">
        <v>45743</v>
      </c>
      <c r="F146" s="18" t="s">
        <v>1047</v>
      </c>
      <c r="G146" s="303" t="s">
        <v>648</v>
      </c>
      <c r="H146" s="20">
        <v>91</v>
      </c>
      <c r="I146" s="304" t="s">
        <v>787</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873</v>
      </c>
      <c r="E147" s="19">
        <v>45743</v>
      </c>
      <c r="F147" s="18" t="s">
        <v>1047</v>
      </c>
      <c r="G147" s="303" t="s">
        <v>650</v>
      </c>
      <c r="H147" s="20">
        <v>20</v>
      </c>
      <c r="I147" s="304" t="s">
        <v>787</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787</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787</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787</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870</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787</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787</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787</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144</v>
      </c>
      <c r="G161" s="1294"/>
      <c r="H161" s="1295">
        <v>0</v>
      </c>
      <c r="I161" s="1296" t="s">
        <v>787</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787</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787</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787</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787</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787</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787</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787</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787</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787</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144</v>
      </c>
      <c r="G171" s="495" t="s">
        <v>1083</v>
      </c>
      <c r="H171" s="300">
        <v>59</v>
      </c>
      <c r="I171" s="1256" t="s">
        <v>787</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144</v>
      </c>
      <c r="G172" s="495" t="s">
        <v>1086</v>
      </c>
      <c r="H172" s="300">
        <v>89</v>
      </c>
      <c r="I172" s="1256" t="s">
        <v>787</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144</v>
      </c>
      <c r="G173" s="495"/>
      <c r="H173" s="300">
        <v>88</v>
      </c>
      <c r="I173" s="1256" t="s">
        <v>787</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144</v>
      </c>
      <c r="G174" s="495" t="s">
        <v>1091</v>
      </c>
      <c r="H174" s="300">
        <v>87</v>
      </c>
      <c r="I174" s="1256" t="s">
        <v>787</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144</v>
      </c>
      <c r="G175" s="495"/>
      <c r="H175" s="300">
        <v>90</v>
      </c>
      <c r="I175" s="1256" t="s">
        <v>787</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144</v>
      </c>
      <c r="G176" s="769" t="s">
        <v>1096</v>
      </c>
      <c r="H176" s="770">
        <v>90</v>
      </c>
      <c r="I176" s="1256" t="s">
        <v>787</v>
      </c>
      <c r="J176" s="759" t="s">
        <v>31</v>
      </c>
      <c r="K176" s="772">
        <v>45961</v>
      </c>
      <c r="L176" s="759" t="s">
        <v>120</v>
      </c>
      <c r="M176" s="861">
        <v>91897</v>
      </c>
      <c r="N176" s="343">
        <v>76050</v>
      </c>
      <c r="O176" s="558"/>
      <c r="P176" s="774" t="s">
        <v>120</v>
      </c>
      <c r="Q176" s="1383"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144</v>
      </c>
      <c r="G177" s="495" t="s">
        <v>1099</v>
      </c>
      <c r="H177" s="300">
        <v>90</v>
      </c>
      <c r="I177" s="1256" t="s">
        <v>787</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144</v>
      </c>
      <c r="G178" s="769" t="s">
        <v>1102</v>
      </c>
      <c r="H178" s="770">
        <v>90</v>
      </c>
      <c r="I178" s="1256" t="s">
        <v>787</v>
      </c>
      <c r="J178" s="759" t="s">
        <v>31</v>
      </c>
      <c r="K178" s="772">
        <v>45964</v>
      </c>
      <c r="L178" s="759" t="s">
        <v>120</v>
      </c>
      <c r="M178" s="861">
        <v>85815</v>
      </c>
      <c r="N178" s="343">
        <v>71126</v>
      </c>
      <c r="O178" s="558"/>
      <c r="P178" s="774" t="s">
        <v>120</v>
      </c>
      <c r="Q178" s="1383"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144</v>
      </c>
      <c r="G179" s="769" t="s">
        <v>1105</v>
      </c>
      <c r="H179" s="770">
        <v>88</v>
      </c>
      <c r="I179" s="1256" t="s">
        <v>787</v>
      </c>
      <c r="J179" s="759" t="s">
        <v>31</v>
      </c>
      <c r="K179" s="772">
        <v>45964</v>
      </c>
      <c r="L179" s="759" t="s">
        <v>120</v>
      </c>
      <c r="M179" s="861">
        <v>78736.5</v>
      </c>
      <c r="N179" s="343">
        <v>65465.5</v>
      </c>
      <c r="O179" s="558"/>
      <c r="P179" s="774" t="s">
        <v>120</v>
      </c>
      <c r="Q179" s="1383"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144</v>
      </c>
      <c r="G180" s="769" t="s">
        <v>1108</v>
      </c>
      <c r="H180" s="770">
        <v>86</v>
      </c>
      <c r="I180" s="1256" t="s">
        <v>787</v>
      </c>
      <c r="J180" s="759" t="s">
        <v>31</v>
      </c>
      <c r="K180" s="772">
        <v>45964</v>
      </c>
      <c r="L180" s="759" t="s">
        <v>120</v>
      </c>
      <c r="M180" s="861">
        <v>80698</v>
      </c>
      <c r="N180" s="343">
        <v>67837</v>
      </c>
      <c r="O180" s="558"/>
      <c r="P180" s="774" t="s">
        <v>120</v>
      </c>
      <c r="Q180" s="1383"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144</v>
      </c>
      <c r="G181" s="769" t="s">
        <v>1111</v>
      </c>
      <c r="H181" s="770">
        <v>87</v>
      </c>
      <c r="I181" s="1256" t="s">
        <v>787</v>
      </c>
      <c r="J181" s="759" t="s">
        <v>31</v>
      </c>
      <c r="K181" s="772">
        <v>45964</v>
      </c>
      <c r="L181" s="759" t="s">
        <v>120</v>
      </c>
      <c r="M181" s="861">
        <v>79552</v>
      </c>
      <c r="N181" s="343">
        <v>66689</v>
      </c>
      <c r="O181" s="558"/>
      <c r="P181" s="774" t="s">
        <v>120</v>
      </c>
      <c r="Q181" s="1383"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144</v>
      </c>
      <c r="G182" s="769" t="s">
        <v>1114</v>
      </c>
      <c r="H182" s="770">
        <v>87</v>
      </c>
      <c r="I182" s="1256" t="s">
        <v>787</v>
      </c>
      <c r="J182" s="759" t="s">
        <v>31</v>
      </c>
      <c r="K182" s="772">
        <v>45964</v>
      </c>
      <c r="L182" s="759" t="s">
        <v>120</v>
      </c>
      <c r="M182" s="861">
        <v>87875</v>
      </c>
      <c r="N182" s="343">
        <v>74526</v>
      </c>
      <c r="O182" s="558"/>
      <c r="P182" s="774" t="s">
        <v>120</v>
      </c>
      <c r="Q182" s="1383"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80"/>
      <c r="S183" s="1381"/>
      <c r="T183" s="1382"/>
      <c r="U183" s="1379"/>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759</v>
      </c>
      <c r="Z189" s="356" t="s">
        <v>867</v>
      </c>
      <c r="AA189" s="436" t="s">
        <v>868</v>
      </c>
      <c r="AB189" s="1061" t="s">
        <v>869</v>
      </c>
    </row>
    <row r="190" spans="1:31" ht="39.75" customHeight="1">
      <c r="A190" s="563" t="s">
        <v>381</v>
      </c>
      <c r="B190" s="377" t="s">
        <v>35</v>
      </c>
      <c r="C190" s="360">
        <v>45960</v>
      </c>
      <c r="D190" s="360" t="s">
        <v>55</v>
      </c>
      <c r="E190" s="360">
        <v>45852</v>
      </c>
      <c r="F190" s="375" t="s">
        <v>52</v>
      </c>
      <c r="G190" s="361" t="s">
        <v>382</v>
      </c>
      <c r="H190" s="362">
        <v>0</v>
      </c>
      <c r="I190" s="362" t="s">
        <v>787</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787</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787</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787</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787</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787</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787</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787</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870</v>
      </c>
      <c r="E198" s="366" t="s">
        <v>531</v>
      </c>
      <c r="F198" s="358" t="s">
        <v>52</v>
      </c>
      <c r="G198" s="368" t="s">
        <v>397</v>
      </c>
      <c r="H198" s="362">
        <v>84</v>
      </c>
      <c r="I198" s="372" t="s">
        <v>787</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787</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787</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787</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787</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787</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787</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787</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787</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787</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787</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787</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787</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787</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787</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787</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144</v>
      </c>
      <c r="G214" s="495"/>
      <c r="H214" s="300">
        <v>50</v>
      </c>
      <c r="I214" s="301" t="s">
        <v>787</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787</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787</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787</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787</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787</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144</v>
      </c>
      <c r="G220" s="303"/>
      <c r="H220" s="20">
        <v>69</v>
      </c>
      <c r="I220" s="304" t="s">
        <v>787</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787</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787</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787</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787</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787</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144</v>
      </c>
      <c r="G226" s="361" t="s">
        <v>1199</v>
      </c>
      <c r="H226" s="362">
        <v>67</v>
      </c>
      <c r="I226" s="1155" t="s">
        <v>787</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787</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787</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787</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144</v>
      </c>
      <c r="G230" s="303" t="s">
        <v>1209</v>
      </c>
      <c r="H230" s="20">
        <v>70</v>
      </c>
      <c r="I230" s="304" t="s">
        <v>787</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144</v>
      </c>
      <c r="G231" s="303"/>
      <c r="H231" s="20">
        <v>87</v>
      </c>
      <c r="I231" s="304" t="s">
        <v>787</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787</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144</v>
      </c>
      <c r="G233" s="303"/>
      <c r="H233" s="20">
        <v>53</v>
      </c>
      <c r="I233" s="304" t="s">
        <v>787</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144</v>
      </c>
      <c r="G234" s="361"/>
      <c r="H234" s="362">
        <v>82</v>
      </c>
      <c r="I234" s="1155" t="s">
        <v>787</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787</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787</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787</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787</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787</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787</v>
      </c>
      <c r="J240" s="362" t="s">
        <v>31</v>
      </c>
      <c r="K240" s="360" t="s">
        <v>141</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144</v>
      </c>
      <c r="G241" s="665" t="s">
        <v>989</v>
      </c>
      <c r="H241" s="587">
        <v>0</v>
      </c>
      <c r="I241" s="591" t="s">
        <v>787</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787</v>
      </c>
      <c r="J242" s="706" t="s">
        <v>31</v>
      </c>
      <c r="K242" s="704" t="s">
        <v>141</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787</v>
      </c>
      <c r="J243" s="362" t="s">
        <v>31</v>
      </c>
      <c r="K243" s="360" t="s">
        <v>141</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144</v>
      </c>
      <c r="G244" s="361"/>
      <c r="H244" s="362">
        <v>385</v>
      </c>
      <c r="I244" s="1155" t="s">
        <v>787</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787</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787</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787</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787</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787</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144</v>
      </c>
      <c r="G250" s="578"/>
      <c r="H250" s="579">
        <v>208</v>
      </c>
      <c r="I250" s="584" t="s">
        <v>787</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787</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787</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787</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787</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787</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787</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787</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787</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787</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787</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787</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787</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787</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787</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787</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787</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787</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144</v>
      </c>
      <c r="G272" s="769" t="s">
        <v>1295</v>
      </c>
      <c r="H272" s="780">
        <v>89</v>
      </c>
      <c r="I272" s="1256" t="s">
        <v>787</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144</v>
      </c>
      <c r="G273" s="495"/>
      <c r="H273" s="300">
        <v>89</v>
      </c>
      <c r="I273" s="1256" t="s">
        <v>787</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144</v>
      </c>
      <c r="G274" s="495" t="s">
        <v>1300</v>
      </c>
      <c r="H274" s="300">
        <v>89</v>
      </c>
      <c r="I274" s="1256" t="s">
        <v>787</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144</v>
      </c>
      <c r="G275" s="769" t="s">
        <v>1303</v>
      </c>
      <c r="H275" s="770">
        <v>85</v>
      </c>
      <c r="I275" s="1256" t="s">
        <v>787</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144</v>
      </c>
      <c r="G276" s="769" t="s">
        <v>1306</v>
      </c>
      <c r="H276" s="770">
        <v>85</v>
      </c>
      <c r="I276" s="1256" t="s">
        <v>787</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144</v>
      </c>
      <c r="G277" s="769" t="s">
        <v>1309</v>
      </c>
      <c r="H277" s="770">
        <v>76</v>
      </c>
      <c r="I277" s="1256" t="s">
        <v>787</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144</v>
      </c>
      <c r="G278" s="796" t="s">
        <v>1312</v>
      </c>
      <c r="H278" s="797">
        <v>86</v>
      </c>
      <c r="I278" s="372" t="s">
        <v>787</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144</v>
      </c>
      <c r="G279" s="769" t="s">
        <v>1315</v>
      </c>
      <c r="H279" s="770">
        <v>78</v>
      </c>
      <c r="I279" s="304" t="s">
        <v>787</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144</v>
      </c>
      <c r="G280" s="769" t="s">
        <v>1318</v>
      </c>
      <c r="H280" s="770">
        <v>73</v>
      </c>
      <c r="I280" s="304" t="s">
        <v>787</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144</v>
      </c>
      <c r="G281" s="769" t="s">
        <v>1321</v>
      </c>
      <c r="H281" s="770">
        <v>0</v>
      </c>
      <c r="I281" s="1256" t="s">
        <v>787</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144</v>
      </c>
      <c r="G282" s="769" t="s">
        <v>1324</v>
      </c>
      <c r="H282" s="770">
        <v>0</v>
      </c>
      <c r="I282" s="1256" t="s">
        <v>787</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787</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787</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787</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787</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787</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787</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787</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144</v>
      </c>
      <c r="G290" s="853"/>
      <c r="H290" s="774">
        <v>0</v>
      </c>
      <c r="I290" s="304" t="s">
        <v>787</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392</v>
      </c>
      <c r="B295" s="377" t="s">
        <v>35</v>
      </c>
      <c r="C295" s="367">
        <v>45807</v>
      </c>
      <c r="D295" s="358" t="s">
        <v>847</v>
      </c>
      <c r="E295" s="366" t="s">
        <v>531</v>
      </c>
      <c r="F295" s="358" t="s">
        <v>1027</v>
      </c>
      <c r="G295" s="361" t="s">
        <v>393</v>
      </c>
      <c r="H295" s="362">
        <v>60</v>
      </c>
      <c r="I295" s="372" t="s">
        <v>787</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847</v>
      </c>
      <c r="E296" s="366" t="s">
        <v>531</v>
      </c>
      <c r="F296" s="366" t="s">
        <v>1027</v>
      </c>
      <c r="G296" s="368" t="s">
        <v>399</v>
      </c>
      <c r="H296" s="369">
        <v>79</v>
      </c>
      <c r="I296" s="372" t="s">
        <v>787</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847</v>
      </c>
      <c r="E297" s="366" t="s">
        <v>531</v>
      </c>
      <c r="F297" s="366" t="s">
        <v>1027</v>
      </c>
      <c r="G297" s="368" t="s">
        <v>1346</v>
      </c>
      <c r="H297" s="369">
        <v>83</v>
      </c>
      <c r="I297" s="372" t="s">
        <v>787</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847</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847</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787</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847</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144</v>
      </c>
      <c r="G305" s="358"/>
      <c r="H305" s="362">
        <v>0</v>
      </c>
      <c r="I305" s="1155" t="s">
        <v>39</v>
      </c>
      <c r="J305" s="362" t="s">
        <v>37</v>
      </c>
      <c r="K305" s="1042"/>
      <c r="L305" s="366" t="s">
        <v>37</v>
      </c>
      <c r="M305" s="362" t="s">
        <v>127</v>
      </c>
      <c r="N305" s="415">
        <v>0</v>
      </c>
      <c r="O305" s="362" t="s">
        <v>127</v>
      </c>
      <c r="P305" s="1043" t="s">
        <v>39</v>
      </c>
      <c r="Q305" s="277" t="s">
        <v>37</v>
      </c>
      <c r="R305" s="373" t="s">
        <v>141</v>
      </c>
      <c r="S305" s="373" t="s">
        <v>141</v>
      </c>
      <c r="T305" s="373" t="s">
        <v>141</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144</v>
      </c>
      <c r="G306" s="358"/>
      <c r="H306" s="362">
        <v>0</v>
      </c>
      <c r="I306" s="1155" t="s">
        <v>39</v>
      </c>
      <c r="J306" s="362" t="s">
        <v>37</v>
      </c>
      <c r="K306" s="1042"/>
      <c r="L306" s="366" t="s">
        <v>37</v>
      </c>
      <c r="M306" s="362" t="s">
        <v>127</v>
      </c>
      <c r="N306" s="415">
        <v>0</v>
      </c>
      <c r="O306" s="362" t="s">
        <v>127</v>
      </c>
      <c r="P306" s="1043" t="s">
        <v>39</v>
      </c>
      <c r="Q306" s="277" t="s">
        <v>37</v>
      </c>
      <c r="R306" s="373" t="s">
        <v>141</v>
      </c>
      <c r="S306" s="373" t="s">
        <v>141</v>
      </c>
      <c r="T306" s="373" t="s">
        <v>141</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787</v>
      </c>
      <c r="J307" s="1044" t="s">
        <v>31</v>
      </c>
      <c r="K307" s="605"/>
      <c r="L307" s="601" t="s">
        <v>37</v>
      </c>
      <c r="M307" s="641" t="s">
        <v>120</v>
      </c>
      <c r="N307" s="1045">
        <v>1035</v>
      </c>
      <c r="O307" s="759" t="s">
        <v>120</v>
      </c>
      <c r="P307" s="972" t="s">
        <v>39</v>
      </c>
      <c r="Q307" s="761">
        <v>46030</v>
      </c>
      <c r="R307" s="255" t="s">
        <v>141</v>
      </c>
      <c r="S307" s="255" t="s">
        <v>141</v>
      </c>
      <c r="T307" s="255" t="s">
        <v>141</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1013</v>
      </c>
      <c r="K5">
        <v>6147</v>
      </c>
      <c r="N5" t="s">
        <v>1013</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1034</v>
      </c>
      <c r="O7">
        <v>3158</v>
      </c>
      <c r="P7">
        <v>21322</v>
      </c>
      <c r="Q7">
        <v>12406</v>
      </c>
      <c r="R7">
        <v>36886</v>
      </c>
    </row>
    <row r="8" spans="1:18">
      <c r="A8" t="s">
        <v>579</v>
      </c>
      <c r="C8">
        <v>241</v>
      </c>
      <c r="D8">
        <v>366</v>
      </c>
      <c r="E8">
        <v>202</v>
      </c>
      <c r="F8">
        <v>120</v>
      </c>
      <c r="G8">
        <v>929</v>
      </c>
      <c r="J8" t="s">
        <v>1034</v>
      </c>
      <c r="K8">
        <v>3629</v>
      </c>
      <c r="N8" t="s">
        <v>1039</v>
      </c>
      <c r="P8">
        <v>4135</v>
      </c>
      <c r="Q8">
        <v>7641</v>
      </c>
      <c r="R8">
        <v>11776</v>
      </c>
    </row>
    <row r="9" spans="1:18">
      <c r="A9" t="s">
        <v>449</v>
      </c>
      <c r="E9">
        <v>106</v>
      </c>
      <c r="G9">
        <v>106</v>
      </c>
      <c r="J9" t="s">
        <v>1039</v>
      </c>
      <c r="K9">
        <v>0</v>
      </c>
      <c r="N9" t="s">
        <v>1366</v>
      </c>
      <c r="O9">
        <v>7188</v>
      </c>
      <c r="P9">
        <v>21650</v>
      </c>
      <c r="Q9">
        <v>8220</v>
      </c>
      <c r="R9">
        <v>37058</v>
      </c>
    </row>
    <row r="10" spans="1:18">
      <c r="A10" t="s">
        <v>453</v>
      </c>
      <c r="C10">
        <v>534</v>
      </c>
      <c r="D10">
        <v>460</v>
      </c>
      <c r="E10">
        <v>886</v>
      </c>
      <c r="F10">
        <v>202</v>
      </c>
      <c r="G10">
        <v>2082</v>
      </c>
      <c r="J10" t="s">
        <v>1042</v>
      </c>
      <c r="K10">
        <v>933</v>
      </c>
      <c r="N10" t="s">
        <v>898</v>
      </c>
      <c r="O10">
        <v>6561</v>
      </c>
      <c r="P10">
        <v>14625</v>
      </c>
      <c r="Q10">
        <v>17060</v>
      </c>
      <c r="R10">
        <v>38246</v>
      </c>
    </row>
    <row r="11" spans="1:18">
      <c r="A11" t="s">
        <v>698</v>
      </c>
      <c r="C11">
        <v>1990</v>
      </c>
      <c r="D11">
        <v>1045</v>
      </c>
      <c r="G11">
        <v>3035</v>
      </c>
      <c r="J11" t="s">
        <v>1366</v>
      </c>
      <c r="K11">
        <v>4129</v>
      </c>
      <c r="N11" t="s">
        <v>873</v>
      </c>
      <c r="P11">
        <v>5968</v>
      </c>
      <c r="Q11">
        <v>20002</v>
      </c>
      <c r="R11">
        <v>25970</v>
      </c>
    </row>
    <row r="12" spans="1:18">
      <c r="A12" t="s">
        <v>736</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736</v>
      </c>
      <c r="O13">
        <v>50898</v>
      </c>
      <c r="P13">
        <v>149957</v>
      </c>
      <c r="Q13">
        <v>113546</v>
      </c>
      <c r="R13">
        <v>314401</v>
      </c>
    </row>
    <row r="14" spans="1:18">
      <c r="J14" t="s">
        <v>873</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736</v>
      </c>
      <c r="J16" t="s">
        <v>1023</v>
      </c>
      <c r="K16">
        <v>6718</v>
      </c>
    </row>
    <row r="17" spans="1:11">
      <c r="A17" t="s">
        <v>565</v>
      </c>
      <c r="E17">
        <v>547</v>
      </c>
      <c r="F17">
        <v>792</v>
      </c>
      <c r="G17">
        <v>1339</v>
      </c>
      <c r="J17" t="s">
        <v>870</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1007</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1007</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1007</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1182</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1182</v>
      </c>
      <c r="D717">
        <v>1491</v>
      </c>
      <c r="E717">
        <v>1549</v>
      </c>
      <c r="G717">
        <v>3040</v>
      </c>
    </row>
    <row r="718" spans="1:7">
      <c r="A718" t="s">
        <v>1398</v>
      </c>
    </row>
    <row r="719" spans="1:7">
      <c r="A719" t="s">
        <v>897</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1182</v>
      </c>
      <c r="B730">
        <v>918</v>
      </c>
      <c r="G730">
        <v>918</v>
      </c>
    </row>
    <row r="731" spans="1:7">
      <c r="A731" t="s">
        <v>897</v>
      </c>
      <c r="B731">
        <v>254</v>
      </c>
      <c r="C731">
        <v>1686</v>
      </c>
      <c r="D731">
        <v>611</v>
      </c>
      <c r="G731">
        <v>2551</v>
      </c>
    </row>
    <row r="732" spans="1:7">
      <c r="A732" t="s">
        <v>414</v>
      </c>
      <c r="E732">
        <v>82</v>
      </c>
      <c r="G732">
        <v>82</v>
      </c>
    </row>
    <row r="733" spans="1:7">
      <c r="A733" t="s">
        <v>525</v>
      </c>
      <c r="C733">
        <v>329</v>
      </c>
      <c r="D733">
        <v>333</v>
      </c>
      <c r="G733">
        <v>662</v>
      </c>
    </row>
    <row r="734" spans="1:7">
      <c r="A734" t="s">
        <v>1211</v>
      </c>
      <c r="D734">
        <v>740</v>
      </c>
      <c r="G734">
        <v>740</v>
      </c>
    </row>
    <row r="735" spans="1:7">
      <c r="A735" t="s">
        <v>526</v>
      </c>
      <c r="E735">
        <v>267</v>
      </c>
      <c r="G735">
        <v>267</v>
      </c>
    </row>
    <row r="736" spans="1:7">
      <c r="A736" t="s">
        <v>1119</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526</v>
      </c>
      <c r="B750">
        <v>711</v>
      </c>
      <c r="G750">
        <v>711</v>
      </c>
    </row>
    <row r="751" spans="1:7">
      <c r="A751" t="s">
        <v>1399</v>
      </c>
      <c r="D751">
        <v>75</v>
      </c>
      <c r="G751">
        <v>75</v>
      </c>
    </row>
    <row r="752" spans="1:7">
      <c r="A752" t="s">
        <v>902</v>
      </c>
      <c r="C752">
        <v>1808</v>
      </c>
      <c r="E752">
        <v>1204</v>
      </c>
      <c r="G752">
        <v>3012</v>
      </c>
    </row>
    <row r="753" spans="1:7">
      <c r="A753" t="s">
        <v>404</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1211</v>
      </c>
    </row>
    <row r="769" spans="1:7">
      <c r="A769" t="s">
        <v>902</v>
      </c>
    </row>
    <row r="770" spans="1:7">
      <c r="A770" t="s">
        <v>404</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139</v>
      </c>
      <c r="D829">
        <v>1282</v>
      </c>
      <c r="E829">
        <v>980</v>
      </c>
      <c r="G829">
        <v>2262</v>
      </c>
    </row>
    <row r="830" spans="1:7">
      <c r="A830" t="s">
        <v>1122</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139</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791</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1119</v>
      </c>
    </row>
    <row r="886" spans="1:7">
      <c r="A886" t="s">
        <v>702</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1119</v>
      </c>
    </row>
    <row r="911" spans="1:7">
      <c r="A911" t="s">
        <v>1137</v>
      </c>
      <c r="F911">
        <v>569</v>
      </c>
      <c r="G911">
        <v>569</v>
      </c>
    </row>
    <row r="912" spans="1:7">
      <c r="A912" t="s">
        <v>1276</v>
      </c>
    </row>
    <row r="913" spans="1:7">
      <c r="A913" t="s">
        <v>791</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186</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186</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794</v>
      </c>
      <c r="B951">
        <v>435</v>
      </c>
      <c r="E951">
        <v>1123</v>
      </c>
      <c r="G951">
        <v>1558</v>
      </c>
    </row>
    <row r="952" spans="1:7">
      <c r="A952" t="s">
        <v>938</v>
      </c>
      <c r="D952">
        <v>1580</v>
      </c>
      <c r="E952">
        <v>1258</v>
      </c>
      <c r="G952">
        <v>2838</v>
      </c>
    </row>
    <row r="953" spans="1:7">
      <c r="A953" t="s">
        <v>936</v>
      </c>
      <c r="D953">
        <v>877</v>
      </c>
      <c r="E953">
        <v>814</v>
      </c>
      <c r="G953">
        <v>1691</v>
      </c>
    </row>
    <row r="954" spans="1:7">
      <c r="A954" t="s">
        <v>180</v>
      </c>
      <c r="D954">
        <v>711</v>
      </c>
      <c r="E954">
        <v>325</v>
      </c>
      <c r="F954">
        <v>430</v>
      </c>
      <c r="G954">
        <v>1466</v>
      </c>
    </row>
    <row r="955" spans="1:7">
      <c r="A955" t="s">
        <v>824</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186</v>
      </c>
      <c r="B973">
        <v>420</v>
      </c>
      <c r="G973">
        <v>420</v>
      </c>
    </row>
    <row r="974" spans="1:7">
      <c r="A974" t="s">
        <v>1005</v>
      </c>
    </row>
    <row r="975" spans="1:7">
      <c r="A975" t="s">
        <v>794</v>
      </c>
      <c r="C975">
        <v>1917</v>
      </c>
      <c r="E975">
        <v>272</v>
      </c>
      <c r="G975">
        <v>2189</v>
      </c>
    </row>
    <row r="976" spans="1:7">
      <c r="A976" t="s">
        <v>936</v>
      </c>
      <c r="B976">
        <v>956</v>
      </c>
      <c r="G976">
        <v>956</v>
      </c>
    </row>
    <row r="977" spans="1:7">
      <c r="A977" t="s">
        <v>180</v>
      </c>
      <c r="E977">
        <v>195</v>
      </c>
      <c r="G977">
        <v>195</v>
      </c>
    </row>
    <row r="978" spans="1:7">
      <c r="A978" t="s">
        <v>824</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1122</v>
      </c>
    </row>
    <row r="1008" spans="1:7">
      <c r="A1008" t="s">
        <v>1149</v>
      </c>
    </row>
    <row r="1009" spans="1:7">
      <c r="A1009" t="s">
        <v>1132</v>
      </c>
    </row>
    <row r="1010" spans="1:7">
      <c r="A1010" t="s">
        <v>1129</v>
      </c>
    </row>
    <row r="1011" spans="1:7">
      <c r="A1011" t="s">
        <v>186</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794</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812</v>
      </c>
      <c r="D1100">
        <v>817</v>
      </c>
      <c r="E1100">
        <v>1820</v>
      </c>
      <c r="G1100">
        <v>2637</v>
      </c>
    </row>
    <row r="1101" spans="1:7">
      <c r="A1101" t="s">
        <v>1195</v>
      </c>
      <c r="E1101">
        <v>1351</v>
      </c>
      <c r="G1101">
        <v>1351</v>
      </c>
    </row>
    <row r="1102" spans="1:7">
      <c r="A1102" t="s">
        <v>818</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818</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804</v>
      </c>
      <c r="C1129">
        <v>890</v>
      </c>
      <c r="D1129">
        <v>1810</v>
      </c>
      <c r="E1129">
        <v>967</v>
      </c>
      <c r="G1129">
        <v>3667</v>
      </c>
    </row>
    <row r="1130" spans="1:7">
      <c r="A1130" t="s">
        <v>828</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818</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818</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815</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815</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810</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260</v>
      </c>
      <c r="D1256">
        <v>2000</v>
      </c>
      <c r="E1256">
        <v>970</v>
      </c>
      <c r="G1256">
        <v>2970</v>
      </c>
    </row>
    <row r="1257" spans="1:7">
      <c r="A1257" t="s">
        <v>797</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797</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821</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1110</v>
      </c>
      <c r="E1299">
        <v>253</v>
      </c>
      <c r="G1299">
        <v>253</v>
      </c>
    </row>
    <row r="1300" spans="1:7">
      <c r="A1300" t="s">
        <v>1143</v>
      </c>
    </row>
    <row r="1301" spans="1:7">
      <c r="A1301" t="s">
        <v>777</v>
      </c>
    </row>
    <row r="1302" spans="1:7">
      <c r="A1302" t="s">
        <v>1423</v>
      </c>
    </row>
    <row r="1303" spans="1:7">
      <c r="A1303" t="s">
        <v>1424</v>
      </c>
    </row>
    <row r="1304" spans="1:7">
      <c r="A1304" t="s">
        <v>253</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821</v>
      </c>
      <c r="C1309">
        <v>1646</v>
      </c>
      <c r="F1309">
        <v>6</v>
      </c>
      <c r="G1309">
        <v>1652</v>
      </c>
    </row>
    <row r="1310" spans="1:7">
      <c r="A1310" t="s">
        <v>841</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1143</v>
      </c>
    </row>
    <row r="1322" spans="1:7">
      <c r="A1322" t="s">
        <v>1152</v>
      </c>
      <c r="E1322">
        <v>30</v>
      </c>
      <c r="G1322">
        <v>30</v>
      </c>
    </row>
    <row r="1323" spans="1:7">
      <c r="A1323" t="s">
        <v>841</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831</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1154</v>
      </c>
      <c r="B1351">
        <v>1274</v>
      </c>
      <c r="C1351">
        <v>1073</v>
      </c>
      <c r="D1351">
        <v>271</v>
      </c>
      <c r="G1351">
        <v>2618</v>
      </c>
    </row>
    <row r="1352" spans="1:7">
      <c r="A1352" t="s">
        <v>843</v>
      </c>
      <c r="E1352">
        <v>1033</v>
      </c>
      <c r="G1352">
        <v>1033</v>
      </c>
    </row>
    <row r="1353" spans="1:7">
      <c r="A1353" t="s">
        <v>253</v>
      </c>
      <c r="D1353">
        <v>667</v>
      </c>
      <c r="G1353">
        <v>667</v>
      </c>
    </row>
    <row r="1354" spans="1:7">
      <c r="A1354" t="s">
        <v>1178</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831</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804</v>
      </c>
      <c r="C1367">
        <v>179</v>
      </c>
      <c r="G1367">
        <v>179</v>
      </c>
    </row>
    <row r="1368" spans="1:7">
      <c r="A1368" t="s">
        <v>1154</v>
      </c>
    </row>
    <row r="1369" spans="1:7">
      <c r="A1369" t="s">
        <v>1178</v>
      </c>
    </row>
    <row r="1370" spans="1:7">
      <c r="A1370" t="s">
        <v>232</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835</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804</v>
      </c>
      <c r="B1393">
        <v>326</v>
      </c>
      <c r="E1393">
        <v>326</v>
      </c>
    </row>
    <row r="1394" spans="1:5">
      <c r="A1394" t="s">
        <v>1428</v>
      </c>
      <c r="B1394">
        <v>314</v>
      </c>
      <c r="C1394">
        <v>240</v>
      </c>
      <c r="E1394">
        <v>554</v>
      </c>
    </row>
    <row r="1395" spans="1:5">
      <c r="A1395" t="s">
        <v>1429</v>
      </c>
    </row>
    <row r="1396" spans="1:5">
      <c r="A1396" t="s">
        <v>183</v>
      </c>
      <c r="B1396">
        <v>307</v>
      </c>
      <c r="C1396">
        <v>872</v>
      </c>
      <c r="E1396">
        <v>1179</v>
      </c>
    </row>
    <row r="1397" spans="1:5">
      <c r="A1397" t="s">
        <v>235</v>
      </c>
      <c r="B1397">
        <v>1297</v>
      </c>
      <c r="C1397">
        <v>1300</v>
      </c>
      <c r="E1397">
        <v>2597</v>
      </c>
    </row>
    <row r="1398" spans="1:5">
      <c r="A1398" t="s">
        <v>1430</v>
      </c>
      <c r="B1398">
        <v>534</v>
      </c>
      <c r="C1398">
        <v>466</v>
      </c>
      <c r="E1398">
        <v>1000</v>
      </c>
    </row>
    <row r="1399" spans="1:5">
      <c r="A1399" t="s">
        <v>835</v>
      </c>
      <c r="B1399">
        <v>1581</v>
      </c>
      <c r="E1399">
        <v>1581</v>
      </c>
    </row>
    <row r="1400" spans="1:5">
      <c r="A1400" t="s">
        <v>785</v>
      </c>
      <c r="B1400">
        <v>1163</v>
      </c>
      <c r="E1400">
        <v>1163</v>
      </c>
    </row>
    <row r="1401" spans="1:5">
      <c r="A1401" t="s">
        <v>135</v>
      </c>
      <c r="C1401">
        <v>560</v>
      </c>
      <c r="E1401">
        <v>560</v>
      </c>
    </row>
    <row r="1402" spans="1:5">
      <c r="A1402" t="s">
        <v>226</v>
      </c>
    </row>
    <row r="1403" spans="1:5">
      <c r="A1403" t="s">
        <v>807</v>
      </c>
      <c r="C1403">
        <v>130</v>
      </c>
      <c r="E1403">
        <v>130</v>
      </c>
    </row>
    <row r="1404" spans="1:5">
      <c r="A1404" t="s">
        <v>1431</v>
      </c>
    </row>
    <row r="1405" spans="1:5">
      <c r="A1405" t="s">
        <v>1432</v>
      </c>
    </row>
    <row r="1406" spans="1:5">
      <c r="A1406" t="s">
        <v>270</v>
      </c>
    </row>
    <row r="1407" spans="1:5">
      <c r="A1407" t="s">
        <v>736</v>
      </c>
      <c r="B1407">
        <v>5522</v>
      </c>
      <c r="C1407">
        <v>3568</v>
      </c>
      <c r="E1407">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6" sqref="D28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873</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873</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873</v>
      </c>
      <c r="C760" s="23">
        <v>45744</v>
      </c>
      <c r="D760" s="143">
        <v>161</v>
      </c>
      <c r="E760" s="11" t="s">
        <v>1481</v>
      </c>
      <c r="F760" s="11" t="s">
        <v>1589</v>
      </c>
      <c r="G760" t="str">
        <f t="shared" si="11"/>
        <v>March</v>
      </c>
    </row>
    <row r="761" spans="1:13">
      <c r="A761" s="69" t="s">
        <v>389</v>
      </c>
      <c r="B761" s="76" t="s">
        <v>873</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873</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873</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873</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873</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873</v>
      </c>
      <c r="C813" s="23">
        <v>45750</v>
      </c>
      <c r="D813" s="11">
        <v>344</v>
      </c>
      <c r="E813" s="11"/>
      <c r="F813" s="11" t="s">
        <v>1607</v>
      </c>
      <c r="G813" t="str">
        <f t="shared" si="12"/>
        <v>April</v>
      </c>
    </row>
    <row r="814" spans="1:11">
      <c r="A814" s="235" t="s">
        <v>649</v>
      </c>
      <c r="B814" s="235" t="s">
        <v>873</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873</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873</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873</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873</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873</v>
      </c>
      <c r="C869" s="23">
        <v>45757</v>
      </c>
      <c r="E869" s="11"/>
      <c r="F869" s="76" t="s">
        <v>377</v>
      </c>
      <c r="G869" t="str">
        <f t="shared" si="13"/>
        <v>April</v>
      </c>
    </row>
    <row r="870" spans="1:7">
      <c r="A870" s="178" t="s">
        <v>649</v>
      </c>
      <c r="B870" s="76" t="s">
        <v>873</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873</v>
      </c>
      <c r="C880" s="23">
        <v>45758</v>
      </c>
      <c r="E880" s="11"/>
      <c r="F880" s="76" t="s">
        <v>377</v>
      </c>
      <c r="G880" t="str">
        <f t="shared" si="13"/>
        <v>April</v>
      </c>
    </row>
    <row r="881" spans="1:7">
      <c r="A881" s="76" t="s">
        <v>577</v>
      </c>
      <c r="B881" s="76" t="s">
        <v>873</v>
      </c>
      <c r="C881" s="23">
        <v>45758</v>
      </c>
      <c r="E881" s="11"/>
      <c r="F881" s="76" t="s">
        <v>377</v>
      </c>
      <c r="G881" t="str">
        <f t="shared" si="13"/>
        <v>April</v>
      </c>
    </row>
    <row r="882" spans="1:7">
      <c r="A882" s="76" t="s">
        <v>540</v>
      </c>
      <c r="B882" s="76" t="s">
        <v>870</v>
      </c>
      <c r="C882" s="23">
        <v>45758</v>
      </c>
      <c r="E882" s="11"/>
      <c r="F882" s="76" t="s">
        <v>1632</v>
      </c>
      <c r="G882" t="str">
        <f t="shared" si="13"/>
        <v>April</v>
      </c>
    </row>
    <row r="883" spans="1:7">
      <c r="A883" s="76" t="s">
        <v>677</v>
      </c>
      <c r="B883" s="76" t="s">
        <v>870</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870</v>
      </c>
      <c r="C894" s="23">
        <v>45761</v>
      </c>
      <c r="E894" s="11"/>
      <c r="G894" t="str">
        <f t="shared" si="13"/>
        <v>April</v>
      </c>
    </row>
    <row r="895" spans="1:7">
      <c r="A895" s="235" t="s">
        <v>677</v>
      </c>
      <c r="B895" s="235" t="s">
        <v>870</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870</v>
      </c>
      <c r="C905" s="23">
        <v>45762</v>
      </c>
      <c r="E905" s="11"/>
      <c r="F905" s="76" t="s">
        <v>1644</v>
      </c>
      <c r="G905" t="str">
        <f t="shared" si="14"/>
        <v>April</v>
      </c>
    </row>
    <row r="906" spans="1:7">
      <c r="A906" s="76" t="s">
        <v>677</v>
      </c>
      <c r="B906" s="76" t="s">
        <v>870</v>
      </c>
      <c r="C906" s="23">
        <v>45762</v>
      </c>
      <c r="E906" s="11"/>
      <c r="F906" s="76" t="s">
        <v>1644</v>
      </c>
      <c r="G906" t="str">
        <f t="shared" si="14"/>
        <v>April</v>
      </c>
    </row>
    <row r="907" spans="1:7">
      <c r="A907" s="235" t="s">
        <v>632</v>
      </c>
      <c r="B907" s="235" t="s">
        <v>870</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873</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873</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870</v>
      </c>
      <c r="C920" s="23">
        <v>45763</v>
      </c>
      <c r="E920" s="11"/>
      <c r="F920" s="76" t="s">
        <v>377</v>
      </c>
      <c r="G920" t="str">
        <f t="shared" si="14"/>
        <v>April</v>
      </c>
    </row>
    <row r="921" spans="1:7">
      <c r="A921" s="235" t="s">
        <v>632</v>
      </c>
      <c r="B921" s="235" t="s">
        <v>870</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873</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873</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870</v>
      </c>
      <c r="C946" s="23">
        <v>45765</v>
      </c>
      <c r="E946" s="11"/>
      <c r="F946" s="235" t="s">
        <v>1666</v>
      </c>
      <c r="G946" t="str">
        <f t="shared" si="14"/>
        <v>April</v>
      </c>
    </row>
    <row r="947" spans="1:7">
      <c r="A947" s="240" t="s">
        <v>632</v>
      </c>
      <c r="B947" s="240" t="s">
        <v>870</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870</v>
      </c>
      <c r="C959" s="23">
        <v>45768</v>
      </c>
      <c r="E959" s="11"/>
      <c r="F959" s="240" t="s">
        <v>1666</v>
      </c>
      <c r="G959" t="str">
        <f t="shared" si="15"/>
        <v>April</v>
      </c>
    </row>
    <row r="960" spans="1:7">
      <c r="A960" s="559" t="s">
        <v>677</v>
      </c>
      <c r="B960" s="235" t="s">
        <v>870</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873</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873</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873</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873</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873</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873</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873</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803</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803</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803</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803</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803</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803</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803</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803</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803</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803</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803</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803</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803</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803</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803</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803</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803</v>
      </c>
      <c r="C1418" s="23">
        <v>45875</v>
      </c>
      <c r="D1418" s="11">
        <v>840</v>
      </c>
      <c r="G1418" t="s">
        <v>1875</v>
      </c>
    </row>
    <row r="1419" spans="1:7">
      <c r="A1419" s="76" t="s">
        <v>381</v>
      </c>
      <c r="B1419" s="420" t="s">
        <v>803</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803</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803</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803</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803</v>
      </c>
      <c r="C1435" s="23">
        <v>45881</v>
      </c>
      <c r="D1435" s="11">
        <v>319</v>
      </c>
      <c r="G1435" t="s">
        <v>1875</v>
      </c>
    </row>
    <row r="1436" spans="1:7">
      <c r="A1436" s="421" t="s">
        <v>412</v>
      </c>
      <c r="B1436" s="240" t="s">
        <v>803</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803</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803</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803</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803</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803</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803</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803</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803</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803</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803</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803</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803</v>
      </c>
      <c r="C1512" s="23">
        <v>45896</v>
      </c>
      <c r="D1512" s="11">
        <v>358</v>
      </c>
      <c r="F1512" s="11" t="s">
        <v>1903</v>
      </c>
      <c r="G1512" t="s">
        <v>1875</v>
      </c>
    </row>
    <row r="1513" spans="1:7">
      <c r="A1513" s="886" t="s">
        <v>387</v>
      </c>
      <c r="B1513" s="235" t="s">
        <v>803</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803</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803</v>
      </c>
      <c r="C1520" s="23">
        <v>45897</v>
      </c>
      <c r="F1520" s="240" t="s">
        <v>1639</v>
      </c>
      <c r="G1520" t="s">
        <v>1875</v>
      </c>
    </row>
    <row r="1521" spans="1:7">
      <c r="A1521" s="883" t="s">
        <v>387</v>
      </c>
      <c r="B1521" s="273" t="s">
        <v>803</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803</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803</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803</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139</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139</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139</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139</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139</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G2798" t="s">
        <v>1363</v>
      </c>
    </row>
    <row r="2799" spans="1:7">
      <c r="A2799" s="244" t="s">
        <v>1432</v>
      </c>
      <c r="B2799" s="244" t="s">
        <v>136</v>
      </c>
      <c r="C2799" s="23">
        <v>46099</v>
      </c>
      <c r="D2799" s="11">
        <v>157</v>
      </c>
      <c r="G2799" t="s">
        <v>1363</v>
      </c>
    </row>
    <row r="2800" spans="1:7">
      <c r="A2800" s="240" t="s">
        <v>235</v>
      </c>
      <c r="B2800" s="240" t="s">
        <v>53</v>
      </c>
      <c r="C2800" s="23">
        <v>46099</v>
      </c>
      <c r="G2800" t="s">
        <v>1363</v>
      </c>
    </row>
    <row r="2801" spans="1:7">
      <c r="A2801" s="244" t="s">
        <v>183</v>
      </c>
      <c r="B2801" s="244" t="s">
        <v>55</v>
      </c>
      <c r="C2801" s="23">
        <v>46099</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560</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3003</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4861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BCC9BC-F725-4841-A1CF-C4B4132CA94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2026-03-18T19:21:11Z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