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2" documentId="8_{DCF85A03-1EEC-410A-B6A1-333228F65FDB}" xr6:coauthVersionLast="47" xr6:coauthVersionMax="47" xr10:uidLastSave="{15102252-B262-4446-9C7A-6630B52A807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5" r:id="rId12"/>
    <pivotCache cacheId="536" r:id="rId13"/>
    <pivotCache cacheId="537" r:id="rId14"/>
    <pivotCache cacheId="538" r:id="rId15"/>
    <pivotCache cacheId="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<sst xmlns="http://schemas.openxmlformats.org/spreadsheetml/2006/main" count="23683" uniqueCount="2854">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</sst>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6" t="s">
        <v>0</v>
      </c>
      <c r="B1" s="1626"/>
      <c r="C1" s="1626"/>
      <c r="D1" s="1626"/>
      <c r="E1" s="1626"/>
      <c r="F1" s="1626"/>
      <c r="G1" s="1626"/>
      <c r="H1" s="1626"/>
      <c r="I1" s="1626"/>
      <c r="J1" s="1626"/>
      <c r="K1" s="1626"/>
      <c r="L1" s="1626"/>
      <c r="M1" s="1626"/>
      <c r="N1" s="1626"/>
      <c r="O1" s="1626"/>
      <c r="P1" s="1626"/>
      <c r="Q1" s="1005"/>
      <c r="S1" s="1576"/>
      <c r="T1" s="1576"/>
      <c r="U1" s="1576"/>
      <c r="V1" s="1576"/>
      <c r="W1" s="1005"/>
      <c r="X1" s="1005"/>
      <c r="Y1" s="1005"/>
      <c r="Z1" s="1005"/>
    </row>
    <row r="2" spans="1:26" ht="24.95" customHeight="1">
      <c r="A2" s="1627" t="str">
        <f ca="1">"Last Updated: "&amp;TEXT(NOW(),"MM/DD/YYYY  h:mm AM/PM")</f>
        <v>Last Updated: 07/09/2026  10:12 PM</v>
      </c>
      <c r="B2" s="1627"/>
      <c r="C2" s="1627"/>
      <c r="D2" s="1627"/>
      <c r="E2" s="1627"/>
      <c r="F2" s="1627"/>
      <c r="G2" s="1627"/>
      <c r="H2" s="1627"/>
      <c r="I2" s="1627"/>
      <c r="J2" s="1627"/>
      <c r="K2" s="1627"/>
      <c r="L2" s="1627"/>
      <c r="M2" s="1627"/>
      <c r="N2" s="1627"/>
      <c r="O2" s="1627"/>
      <c r="P2" s="162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6"/>
      <c r="S9" s="1576"/>
      <c r="T9" s="1576"/>
      <c r="U9" s="1576"/>
      <c r="V9" s="1576"/>
      <c r="W9" s="1005"/>
      <c r="X9" s="1005"/>
      <c r="Y9" s="1005"/>
      <c r="Z9" s="1005"/>
    </row>
    <row r="10" spans="1:26" ht="50.1" customHeight="1">
      <c r="A10" s="163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0"/>
      <c r="C10" s="1005"/>
      <c r="D10" s="163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30"/>
      <c r="F10" s="1630"/>
      <c r="G10" s="1005"/>
      <c r="H10" s="163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1"/>
      <c r="J10" s="1631"/>
      <c r="K10" s="1005"/>
      <c r="L10" s="163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2"/>
      <c r="N10" s="163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6"/>
      <c r="S12" s="1576"/>
      <c r="T12" s="1576"/>
      <c r="U12" s="1576"/>
      <c r="V12" s="1576"/>
      <c r="W12" s="1005"/>
      <c r="X12" s="1005"/>
      <c r="Y12" s="1005"/>
      <c r="Z12" s="1005"/>
    </row>
    <row r="13" spans="1:26" ht="50.1" customHeight="1">
      <c r="A13" s="1633">
        <f>IFERROR(H10/D10,0)</f>
        <v>0.1700274363721532</v>
      </c>
      <c r="B13" s="1633"/>
      <c r="C13" s="1005"/>
      <c r="D13" s="163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7"/>
      <c r="F13" s="1637"/>
      <c r="G13" s="1005"/>
      <c r="H13" s="163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30"/>
      <c r="J13" s="1630"/>
      <c r="K13" s="1005"/>
      <c r="L13" s="1625">
        <f>COUNTA('Pending Resto-COP Packages'!A17:A76)</f>
        <v>48</v>
      </c>
      <c r="M13" s="1625"/>
      <c r="N13" s="162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61"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abSelected="1" topLeftCell="A1804"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c r="B1809" s="1644"/>
      <c r="C1809" s="1644"/>
      <c r="D1809" s="1644"/>
      <c r="E1809" s="1644"/>
      <c r="F1809" s="1644"/>
    </row>
    <row r="1810" spans="1:6">
      <c r="A1810" t="s">
        <v>839</v>
      </c>
      <c r="B1810" s="1644"/>
      <c r="C1810" s="1644"/>
      <c r="D1810" s="1644"/>
      <c r="E1810" s="1644"/>
      <c r="F1810" s="1644"/>
    </row>
    <row r="1811" spans="1:6">
      <c r="A1811" t="s">
        <v>878</v>
      </c>
      <c r="B1811" s="1644"/>
      <c r="C1811" s="1644">
        <v>37</v>
      </c>
      <c r="D1811" s="1644">
        <v>1440</v>
      </c>
      <c r="E1811" s="1644"/>
      <c r="F1811" s="1644">
        <v>1477</v>
      </c>
    </row>
    <row r="1812" spans="1:6">
      <c r="A1812" t="s">
        <v>867</v>
      </c>
      <c r="B1812" s="1644"/>
      <c r="C1812" s="1644"/>
      <c r="D1812" s="1644">
        <v>424</v>
      </c>
      <c r="E1812" s="1644"/>
      <c r="F1812" s="1644">
        <v>424</v>
      </c>
    </row>
    <row r="1813" spans="1:6">
      <c r="A1813" t="s">
        <v>700</v>
      </c>
      <c r="B1813" s="1644">
        <v>487</v>
      </c>
      <c r="C1813" s="1644"/>
      <c r="D1813" s="1644"/>
      <c r="E1813" s="1644"/>
      <c r="F1813" s="1644">
        <v>487</v>
      </c>
    </row>
    <row r="1814" spans="1:6">
      <c r="A1814" t="s">
        <v>931</v>
      </c>
      <c r="B1814" s="1644"/>
      <c r="C1814" s="1644"/>
      <c r="D1814" s="1644"/>
      <c r="E1814" s="1644"/>
      <c r="F1814" s="1644"/>
    </row>
    <row r="1815" spans="1:6">
      <c r="A1815" t="s">
        <v>803</v>
      </c>
      <c r="B1815" s="1644">
        <v>53</v>
      </c>
      <c r="C1815" s="1644"/>
      <c r="D1815" s="1644"/>
      <c r="E1815" s="1644"/>
      <c r="F1815" s="1644">
        <v>53</v>
      </c>
    </row>
    <row r="1816" spans="1:6">
      <c r="A1816" t="s">
        <v>590</v>
      </c>
      <c r="B1816" s="1644"/>
      <c r="C1816" s="1644">
        <v>340</v>
      </c>
      <c r="D1816" s="1644">
        <v>385</v>
      </c>
      <c r="E1816" s="1644">
        <v>255</v>
      </c>
      <c r="F1816" s="1644">
        <v>980</v>
      </c>
    </row>
    <row r="1817" spans="1:6">
      <c r="A1817" t="s">
        <v>580</v>
      </c>
      <c r="B1817" s="1644"/>
      <c r="C1817" s="1644"/>
      <c r="D1817" s="1644">
        <v>887</v>
      </c>
      <c r="E1817" s="1644"/>
      <c r="F1817" s="1644">
        <v>887</v>
      </c>
    </row>
    <row r="1818" spans="1:6">
      <c r="A1818" t="s">
        <v>932</v>
      </c>
      <c r="B1818" s="1644"/>
      <c r="C1818" s="1644"/>
      <c r="D1818" s="1644"/>
      <c r="E1818" s="1644"/>
      <c r="F1818" s="1644"/>
    </row>
    <row r="1819" spans="1:6">
      <c r="A1819" t="s">
        <v>701</v>
      </c>
      <c r="B1819" s="1644">
        <v>845</v>
      </c>
      <c r="C1819" s="1644">
        <v>206</v>
      </c>
      <c r="D1819" s="1644"/>
      <c r="E1819" s="1644"/>
      <c r="F1819" s="1644">
        <v>1051</v>
      </c>
    </row>
    <row r="1820" spans="1:6">
      <c r="A1820" t="s">
        <v>604</v>
      </c>
      <c r="B1820" s="1644">
        <v>86</v>
      </c>
      <c r="C1820" s="1644">
        <v>322</v>
      </c>
      <c r="D1820" s="1644">
        <v>222</v>
      </c>
      <c r="E1820" s="1644">
        <v>323</v>
      </c>
      <c r="F1820" s="1644">
        <v>953</v>
      </c>
    </row>
    <row r="1821" spans="1:6">
      <c r="A1821" t="s">
        <v>577</v>
      </c>
      <c r="B1821" s="1644">
        <v>235</v>
      </c>
      <c r="C1821" s="1644"/>
      <c r="D1821" s="1644"/>
      <c r="E1821" s="1644"/>
      <c r="F1821" s="1644">
        <v>235</v>
      </c>
    </row>
    <row r="1822" spans="1:6">
      <c r="A1822" t="s">
        <v>582</v>
      </c>
      <c r="B1822" s="1644"/>
      <c r="C1822" s="1644"/>
      <c r="D1822" s="1644"/>
      <c r="E1822" s="1644">
        <v>525</v>
      </c>
      <c r="F1822" s="1644">
        <v>525</v>
      </c>
    </row>
    <row r="1823" spans="1:6">
      <c r="A1823" t="s">
        <v>602</v>
      </c>
      <c r="B1823" s="1644">
        <v>646</v>
      </c>
      <c r="C1823" s="1644">
        <v>340</v>
      </c>
      <c r="D1823" s="1644"/>
      <c r="E1823" s="1644"/>
      <c r="F1823" s="1644">
        <v>986</v>
      </c>
    </row>
    <row r="1824" spans="1:6">
      <c r="A1824" t="s">
        <v>852</v>
      </c>
      <c r="B1824" s="1644"/>
      <c r="C1824" s="1644"/>
      <c r="D1824" s="1644"/>
      <c r="E1824" s="1644"/>
      <c r="F1824" s="1644"/>
    </row>
    <row r="1825" spans="1:6">
      <c r="A1825" t="s">
        <v>707</v>
      </c>
      <c r="B1825" s="1644">
        <v>509</v>
      </c>
      <c r="C1825" s="1644">
        <v>254</v>
      </c>
      <c r="D1825" s="1644">
        <v>187</v>
      </c>
      <c r="E1825" s="1644"/>
      <c r="F1825" s="1644">
        <v>950</v>
      </c>
    </row>
    <row r="1826" spans="1:6">
      <c r="A1826" t="s">
        <v>599</v>
      </c>
      <c r="B1826" s="1644"/>
      <c r="C1826" s="1644"/>
      <c r="D1826" s="1644">
        <v>930</v>
      </c>
      <c r="E1826" s="1644"/>
      <c r="F1826" s="1644">
        <v>930</v>
      </c>
    </row>
    <row r="1827" spans="1:6">
      <c r="A1827" t="s">
        <v>606</v>
      </c>
      <c r="B1827" s="1644">
        <v>936</v>
      </c>
      <c r="C1827" s="1644">
        <v>668</v>
      </c>
      <c r="D1827" s="1644">
        <v>240</v>
      </c>
      <c r="E1827" s="1644"/>
      <c r="F1827" s="1644">
        <v>1844</v>
      </c>
    </row>
    <row r="1828" spans="1:6">
      <c r="A1828" t="s">
        <v>637</v>
      </c>
      <c r="B1828" s="1644">
        <v>1036</v>
      </c>
      <c r="C1828" s="1644">
        <v>350</v>
      </c>
      <c r="D1828" s="1644"/>
      <c r="E1828" s="1644"/>
      <c r="F1828" s="1644">
        <v>1386</v>
      </c>
    </row>
    <row r="1829" spans="1:6">
      <c r="A1829" t="s">
        <v>658</v>
      </c>
      <c r="B1829" s="1644">
        <v>1027</v>
      </c>
      <c r="C1829" s="1644"/>
      <c r="D1829" s="1644"/>
      <c r="E1829" s="1644"/>
      <c r="F1829" s="1644">
        <v>1027</v>
      </c>
    </row>
    <row r="1830" spans="1:6">
      <c r="A1830" t="s">
        <v>1673</v>
      </c>
      <c r="B1830" s="1644">
        <v>698</v>
      </c>
      <c r="C1830" s="1644">
        <v>235</v>
      </c>
      <c r="D1830" s="1644">
        <v>351</v>
      </c>
      <c r="E1830" s="1644"/>
      <c r="F1830" s="1644">
        <v>1284</v>
      </c>
    </row>
    <row r="1831" spans="1:6">
      <c r="A1831" t="s">
        <v>851</v>
      </c>
      <c r="B1831" s="1644">
        <v>973</v>
      </c>
      <c r="C1831" s="1644"/>
      <c r="D1831" s="1644">
        <v>87</v>
      </c>
      <c r="E1831" s="1644"/>
      <c r="F1831" s="1644">
        <v>1060</v>
      </c>
    </row>
    <row r="1832" spans="1:6">
      <c r="A1832" t="s">
        <v>806</v>
      </c>
      <c r="B1832" s="1644"/>
      <c r="C1832" s="1644"/>
      <c r="D1832" s="1644">
        <v>1774</v>
      </c>
      <c r="E1832" s="1644"/>
      <c r="F1832" s="1644">
        <v>1774</v>
      </c>
    </row>
    <row r="1833" spans="1:6">
      <c r="A1833" t="s">
        <v>881</v>
      </c>
      <c r="B1833" s="1644">
        <v>1613</v>
      </c>
      <c r="C1833" s="1644">
        <v>1647</v>
      </c>
      <c r="D1833" s="1644">
        <v>1647</v>
      </c>
      <c r="E1833" s="1644">
        <v>495</v>
      </c>
      <c r="F1833" s="1644">
        <v>5402</v>
      </c>
    </row>
    <row r="1834" spans="1:6">
      <c r="A1834" t="s">
        <v>591</v>
      </c>
      <c r="B1834" s="1644">
        <v>1050</v>
      </c>
      <c r="C1834" s="1644">
        <v>770</v>
      </c>
      <c r="D1834" s="1644">
        <v>839</v>
      </c>
      <c r="E1834" s="1644">
        <v>874</v>
      </c>
      <c r="F1834" s="1644">
        <v>3533</v>
      </c>
    </row>
    <row r="1835" spans="1:6">
      <c r="A1835" t="s">
        <v>660</v>
      </c>
      <c r="B1835" s="1644"/>
      <c r="C1835" s="1644">
        <v>449</v>
      </c>
      <c r="D1835" s="1644">
        <v>665</v>
      </c>
      <c r="E1835" s="1644">
        <v>782</v>
      </c>
      <c r="F1835" s="1644">
        <v>1896</v>
      </c>
    </row>
    <row r="1836" spans="1:6">
      <c r="A1836" t="s">
        <v>857</v>
      </c>
      <c r="B1836" s="1644"/>
      <c r="C1836" s="1644">
        <v>721</v>
      </c>
      <c r="D1836" s="1644">
        <v>1146</v>
      </c>
      <c r="E1836" s="1644">
        <v>1085</v>
      </c>
      <c r="F1836" s="1644">
        <v>2952</v>
      </c>
    </row>
    <row r="1837" spans="1:6">
      <c r="A1837" t="s">
        <v>672</v>
      </c>
      <c r="B1837" s="1644"/>
      <c r="C1837" s="1644"/>
      <c r="D1837" s="1644">
        <v>998</v>
      </c>
      <c r="E1837" s="1644"/>
      <c r="F1837" s="1644">
        <v>998</v>
      </c>
    </row>
    <row r="1838" spans="1:6">
      <c r="A1838" t="s">
        <v>715</v>
      </c>
      <c r="B1838" s="1644"/>
      <c r="C1838" s="1644">
        <v>352</v>
      </c>
      <c r="D1838" s="1644"/>
      <c r="E1838" s="1644"/>
      <c r="F1838" s="1644">
        <v>352</v>
      </c>
    </row>
    <row r="1839" spans="1:6">
      <c r="A1839" t="s">
        <v>1674</v>
      </c>
      <c r="B1839" s="1644"/>
      <c r="C1839" s="1644"/>
      <c r="D1839" s="1644"/>
      <c r="E1839" s="1644">
        <v>934</v>
      </c>
      <c r="F1839" s="1644">
        <v>934</v>
      </c>
    </row>
    <row r="1840" spans="1:6">
      <c r="A1840" t="s">
        <v>578</v>
      </c>
      <c r="B1840" s="1644"/>
      <c r="C1840" s="1644"/>
      <c r="D1840" s="1644"/>
      <c r="E1840" s="1644">
        <v>1169</v>
      </c>
      <c r="F1840" s="1644">
        <v>1169</v>
      </c>
    </row>
    <row r="1841" spans="1:6">
      <c r="A1841" t="s">
        <v>1675</v>
      </c>
      <c r="B1841" s="1644"/>
      <c r="C1841" s="1644"/>
      <c r="D1841" s="1644"/>
      <c r="E1841" s="1644">
        <v>929</v>
      </c>
      <c r="F1841" s="1644">
        <v>929</v>
      </c>
    </row>
    <row r="1842" spans="1:6">
      <c r="A1842" t="s">
        <v>487</v>
      </c>
      <c r="B1842" s="1644">
        <v>10194</v>
      </c>
      <c r="C1842" s="1644">
        <v>6691</v>
      </c>
      <c r="D1842" s="1644">
        <v>12222</v>
      </c>
      <c r="E1842" s="1644">
        <v>7371</v>
      </c>
      <c r="F1842"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D1D0D63-D1CB-404E-AAFC-03C91AC0FB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2026-07-10T02:22:45Z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