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3" documentId="8_{DCF85A03-1EEC-410A-B6A1-333228F65FDB}" xr6:coauthVersionLast="47" xr6:coauthVersionMax="47" xr10:uidLastSave="{D4ABAE04-4574-47B1-8976-0684303589BD}"/>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45" i="30" l="1"/>
  <c r="X38" i="2"/>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5" i="2"/>
  <c r="Y45" i="2"/>
  <c r="Y46" i="2"/>
  <c r="X46" i="2"/>
  <c r="Y47" i="2"/>
  <c r="X47" i="2"/>
  <c r="Y48" i="2"/>
  <c r="X48" i="2"/>
  <c r="Y49" i="2"/>
  <c r="X49" i="2"/>
  <c r="Y50" i="2"/>
  <c r="X50" i="2"/>
  <c r="V289" i="30"/>
  <c r="L13" i="33"/>
  <c r="X9" i="31"/>
  <c r="Y9" i="31"/>
  <c r="X8" i="31"/>
  <c r="Y8" i="31"/>
  <c r="V66" i="30"/>
  <c r="V129" i="30"/>
  <c r="V55" i="30"/>
  <c r="V29" i="30"/>
  <c r="V86" i="30"/>
  <c r="V199"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5" i="30"/>
  <c r="V281" i="30"/>
  <c r="Y19" i="31"/>
  <c r="X19" i="31"/>
  <c r="V301" i="30"/>
  <c r="V267" i="30"/>
  <c r="V277" i="30"/>
  <c r="X40" i="2"/>
  <c r="Y40"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300" i="30"/>
  <c r="V298" i="30"/>
  <c r="V82" i="30"/>
  <c r="V89" i="30"/>
  <c r="V113" i="30"/>
  <c r="V90" i="30"/>
  <c r="V139" i="30"/>
  <c r="V87" i="30"/>
  <c r="V112" i="30"/>
  <c r="X41" i="2"/>
  <c r="Y41" i="2"/>
  <c r="V265" i="30"/>
  <c r="A1" i="32" a="1"/>
  <c r="A1" i="32" s="1"/>
  <c r="V311" i="30"/>
  <c r="V276" i="30"/>
  <c r="V94" i="30"/>
  <c r="V110" i="30"/>
  <c r="V60" i="30"/>
  <c r="V17" i="30"/>
  <c r="V130" i="30"/>
  <c r="V108" i="30"/>
  <c r="V107" i="30"/>
  <c r="V105" i="30"/>
  <c r="V104" i="30"/>
  <c r="V103" i="30"/>
  <c r="V102" i="30"/>
  <c r="V20" i="30"/>
  <c r="V278" i="30"/>
  <c r="V121" i="30"/>
  <c r="V91" i="30"/>
  <c r="X51" i="2"/>
  <c r="Y51" i="2"/>
  <c r="V92" i="30"/>
  <c r="V280" i="30"/>
  <c r="Y62" i="2"/>
  <c r="X62" i="2"/>
  <c r="Y61" i="2"/>
  <c r="X61" i="2"/>
  <c r="V309" i="30"/>
  <c r="V313" i="30"/>
  <c r="X27" i="31"/>
  <c r="Y27" i="31"/>
  <c r="V268" i="30"/>
  <c r="V275" i="30"/>
  <c r="V308" i="30"/>
  <c r="V293" i="30"/>
  <c r="V297" i="30"/>
  <c r="V286" i="30"/>
  <c r="V285" i="30"/>
  <c r="V274" i="30"/>
  <c r="V266" i="30"/>
  <c r="V310" i="30"/>
  <c r="V263" i="30"/>
  <c r="V314" i="30"/>
  <c r="V288" i="30"/>
  <c r="X20" i="2"/>
  <c r="Y20" i="2"/>
  <c r="X39" i="2"/>
  <c r="Y39" i="2"/>
  <c r="V299" i="30"/>
  <c r="V279" i="30"/>
  <c r="X36" i="2"/>
  <c r="Y36" i="2"/>
  <c r="Y15" i="31"/>
  <c r="X15" i="31"/>
  <c r="Y14" i="31"/>
  <c r="X14" i="31"/>
  <c r="Y10" i="2"/>
  <c r="Y13" i="31"/>
  <c r="X13" i="31"/>
  <c r="Y30" i="31"/>
  <c r="X30" i="31"/>
  <c r="V312" i="30"/>
  <c r="Y32" i="31"/>
  <c r="X32" i="31"/>
  <c r="Y18" i="31"/>
  <c r="X18" i="31"/>
  <c r="Y129" i="2"/>
  <c r="Y130" i="2"/>
  <c r="Y131" i="2"/>
  <c r="Y132" i="2"/>
  <c r="Y133" i="2"/>
  <c r="Y134" i="2"/>
  <c r="Y135" i="2"/>
  <c r="Y136" i="2"/>
  <c r="Y137" i="2"/>
  <c r="Y138" i="2"/>
  <c r="Y139" i="2"/>
  <c r="Y140" i="2"/>
  <c r="Y32" i="2"/>
  <c r="X32" i="2"/>
  <c r="Y12" i="31"/>
  <c r="X12" i="31"/>
  <c r="V118" i="30"/>
  <c r="V283"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30" i="30"/>
  <c r="X330" i="30"/>
  <c r="Y329" i="30"/>
  <c r="X329" i="30"/>
  <c r="V325" i="30"/>
  <c r="V324" i="30"/>
  <c r="V323" i="30"/>
  <c r="V322" i="30"/>
  <c r="V321" i="30"/>
  <c r="V320" i="30"/>
  <c r="V319" i="30"/>
  <c r="V272" i="30"/>
  <c r="V284" i="30"/>
  <c r="V294" i="30"/>
  <c r="V295" i="30"/>
  <c r="V296" i="30"/>
  <c r="V303" i="30"/>
  <c r="V304"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71" i="30"/>
  <c r="V291" i="30"/>
  <c r="V262" i="30"/>
  <c r="V149" i="30"/>
  <c r="V292"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5" authorId="60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6" authorId="60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6" authorId="60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7" authorId="60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7" authorId="60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8" authorId="60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8" authorId="60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9" authorId="61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9" authorId="61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90" authorId="613"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1" authorId="615"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2" authorId="616"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2" authorId="617"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3" authorId="6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3" authorId="6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4" authorId="6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4" authorId="6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5" authorId="6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5" authorId="6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6" authorId="6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6" authorId="6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6" authorId="6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6" authorId="6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7" authorId="6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7" authorId="6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7" authorId="6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8" authorId="6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8" authorId="6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9" authorId="6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9" authorId="6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0" authorId="6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0" authorId="6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1" authorId="6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1" authorId="6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2" authorId="6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2" authorId="6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3" authorId="6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3" authorId="6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3" authorId="6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4" authorId="6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4" authorId="6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5" authorId="64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6" authorId="6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7" authorId="6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7" authorId="6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8" authorId="6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8" authorId="6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8" authorId="6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9" authorId="65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9" authorId="65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0" authorId="65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1" authorId="65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6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6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2" authorId="66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3" authorId="66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4" authorId="66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9" authorId="6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9" authorId="6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3" authorId="6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4" authorId="6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4" authorId="6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5" authorId="6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<sst xmlns="http://schemas.openxmlformats.org/spreadsheetml/2006/main" count="19662" uniqueCount="2473">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</sst>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8:AC325" totalsRowShown="0" tableBorderDxfId="70">
  <autoFilter ref="A318:AC32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IFERROR($U319/$T319,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8:AC330" totalsRowShown="0" headerRowDxfId="42">
  <autoFilter ref="A328:AC33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SUM(V329-W329)</calculatedColumnFormula>
    </tableColumn>
    <tableColumn id="25" xr3:uid="{770FAB41-DACC-4B3F-B9E9-E295E26EBA4D}" name="Footage Remaining" dataDxfId="33">
      <calculatedColumnFormula>IFERROR($W329/$V329,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4" totalsRowShown="0" headerRowDxfId="31" dataDxfId="30" headerRowBorderDxfId="29">
  <autoFilter ref="A259:AC314" xr:uid="{3754D8CF-035B-4624-939E-6943FE283BFD}"/>
  <sortState xmlns:xlrd2="http://schemas.microsoft.com/office/spreadsheetml/2017/richdata2" ref="A260:AC306">
    <sortCondition ref="B259:B30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6-01-02T16:57:06.87" personId="{79160F3F-A2CD-4B5D-ACD4-80E02EA51DFF}" id="{EAC732D0-AB96-4C69-A91D-BB359554AB1A}">
    <text>1-2-2025 Confirmed Actual Completed Footage.</text>
  </threadedComment>
  <threadedComment ref="V285" dT="2026-01-02T16:57:28.34" personId="{79160F3F-A2CD-4B5D-ACD4-80E02EA51DFF}" id="{E91BF1F0-0963-45B5-A474-CADA3DA4504E}">
    <text>1-2-2025 Conduit Placement Confirmed Completed.</text>
  </threadedComment>
  <threadedComment ref="U286" dT="2025-11-03T17:53:22.59" personId="{79160F3F-A2CD-4B5D-ACD4-80E02EA51DFF}" id="{72EB9C4C-DE17-41D2-A678-76EBCA054D4D}">
    <text>11-3-2025 Confirmed Actual Completed Footage.</text>
  </threadedComment>
  <threadedComment ref="V286" dT="2025-11-03T17:53:44.56" personId="{79160F3F-A2CD-4B5D-ACD4-80E02EA51DFF}" id="{AA6A1BC9-0D53-4FA7-B453-E62F63289AE1}">
    <text>11-3-2025 Conduit Placement Confirmed Completed.</text>
  </threadedComment>
  <threadedComment ref="U287" dT="2026-01-06T15:27:35.06" personId="{74F12554-A315-4F9B-B137-457CC8B8B285}" id="{F8B2389A-5065-41F8-84D3-EB3EF0C0A196}">
    <text>1-6-2025 Confirmed Actual Completed Footage.</text>
  </threadedComment>
  <threadedComment ref="V287" dT="2026-01-18T16:36:21.24" personId="{79160F3F-A2CD-4B5D-ACD4-80E02EA51DFF}" id="{76C45A56-2FFC-43A0-90EC-7414E0AE5855}">
    <text>1-6-2025 Conduit Placement Confirmed Completed.</text>
  </threadedComment>
  <threadedComment ref="U288" dT="2026-02-12T19:12:13.25" personId="{79160F3F-A2CD-4B5D-ACD4-80E02EA51DFF}" id="{6F20F396-E348-4B7A-915C-C6CA63EE3BB0}">
    <text>2-12-2026 Confirmed Actual Completed Footage.</text>
  </threadedComment>
  <threadedComment ref="V288" dT="2026-02-12T19:13:06.70" personId="{79160F3F-A2CD-4B5D-ACD4-80E02EA51DFF}" id="{C9E88274-CA30-4519-9AD6-96FDC8D26E9F}">
    <text>2-12-2026 Conduit Placement Confirmed Completed.</text>
  </threadedComment>
  <threadedComment ref="U289" dT="2026-04-14T20:08:15.59" personId="{79160F3F-A2CD-4B5D-ACD4-80E02EA51DFF}" id="{9134BD5B-09A0-4D8E-B531-E2F85A77524B}">
    <text>4-14-2026 Confirmed Actual Completed Footage.</text>
  </threadedComment>
  <threadedComment ref="V289" dT="2026-04-14T20:08:42.97" personId="{79160F3F-A2CD-4B5D-ACD4-80E02EA51DFF}" id="{A8E56E48-B8BD-497F-81BE-01F9EDE87D04}">
    <text>4-14-2026 Conduit Placement Confirmed Completed.</text>
  </threadedComment>
  <threadedComment ref="U290" dT="2026-03-26T12:43:21.39" personId="{79160F3F-A2CD-4B5D-ACD4-80E02EA51DFF}" id="{51D0F08C-153A-4EE3-933A-F327E6F4089D}">
    <text>3-26-2026 HandHole Was Only 7' Not 47' As Per The SOW/PO.</text>
  </threadedComment>
  <threadedComment ref="U290" dT="2026-04-14T21:14:32.22" personId="{79160F3F-A2CD-4B5D-ACD4-80E02EA51DFF}" id="{35229282-6060-4842-BCC4-B920FCE7AD35}" parentId="{51D0F08C-153A-4EE3-933A-F327E6F4089D}">
    <text>4-14-2026 Confirmed Actual Completed Footage.</text>
  </threadedComment>
  <threadedComment ref="V290" dT="2026-04-14T21:15:00.31" personId="{79160F3F-A2CD-4B5D-ACD4-80E02EA51DFF}" id="{65E1E0BB-17B6-40A4-873E-04B88E081256}">
    <text>4-14-2026 Conduit Placement Confirmed Completed.</text>
  </threadedComment>
  <threadedComment ref="U291" dT="2026-04-14T21:15:35.87" personId="{79160F3F-A2CD-4B5D-ACD4-80E02EA51DFF}" id="{9A182E9C-B5F0-4DAC-A87C-7F9C8E696C45}">
    <text>4-14-2026 Confirmed Actual Completed Footage.</text>
  </threadedComment>
  <threadedComment ref="V291" dT="2026-04-14T21:15:12.08" personId="{79160F3F-A2CD-4B5D-ACD4-80E02EA51DFF}" id="{26E3B7B3-A7DB-4008-90FC-66A94C4FE137}">
    <text>4-14-2026 Conduit Placement Confirmed Completed.</text>
  </threadedComment>
  <threadedComment ref="U292" dT="2026-04-17T15:03:40.70" personId="{79160F3F-A2CD-4B5D-ACD4-80E02EA51DFF}" id="{3DDE7D53-E3D8-4D35-8A31-9C2CFCFF374F}">
    <text>4-17-2026 Confirmed Actual Completed Footage.</text>
  </threadedComment>
  <threadedComment ref="V292" dT="2026-04-17T15:04:06.88" personId="{79160F3F-A2CD-4B5D-ACD4-80E02EA51DFF}" id="{FFBDBB81-AEB6-4694-B531-FB7BEADA02CA}">
    <text>4-17-2026 Conduit Placement Confirmed Completed.</text>
  </threadedComment>
  <threadedComment ref="U293" dT="2025-04-07T20:33:57.07" personId="{79160F3F-A2CD-4B5D-ACD4-80E02EA51DFF}" id="{50F84F4B-CA08-4953-A659-686A5D4BF6C5}">
    <text>4-7-2025 Design Change Per Tillman.</text>
  </threadedComment>
  <threadedComment ref="U293" dT="2025-06-10T13:50:44.48" personId="{79160F3F-A2CD-4B5D-ACD4-80E02EA51DFF}" id="{0F5DE082-C2CC-49FF-9013-1FF5154D270E}" parentId="{50F84F4B-CA08-4953-A659-686A5D4BF6C5}">
    <text>6-10-2025 Confirmed Actual Completed Footage.</text>
  </threadedComment>
  <threadedComment ref="V293" dT="2025-06-10T13:51:26.28" personId="{79160F3F-A2CD-4B5D-ACD4-80E02EA51DFF}" id="{2B2F7E7E-F88F-4841-A27E-49AA7E710B67}">
    <text>6-10-2025 Conduit Placement Confirmed Completed.</text>
  </threadedComment>
  <threadedComment ref="U294" dT="2025-06-17T16:39:36.55" personId="{79160F3F-A2CD-4B5D-ACD4-80E02EA51DFF}" id="{D1852C84-14FD-4DC1-BC16-89890BB4781E}">
    <text xml:space="preserve">6-17-2025 Confirmed Actual Completed Footage. </text>
  </threadedComment>
  <threadedComment ref="V294" dT="2025-06-17T16:40:11.59" personId="{79160F3F-A2CD-4B5D-ACD4-80E02EA51DFF}" id="{3BBE86DA-5374-4D96-8579-A3B1FA92A2A9}">
    <text>6-17-2025 Conduit Placement Confirmed Completed.</text>
  </threadedComment>
  <threadedComment ref="U295" dT="2025-06-24T17:02:44.45" personId="{79160F3F-A2CD-4B5D-ACD4-80E02EA51DFF}" id="{745D7727-40D7-47F6-A2B1-BA4AB1E0BB2E}">
    <text>6-24-2025 Confirmed Actual Completed Footage.</text>
  </threadedComment>
  <threadedComment ref="V295" dT="2025-06-24T17:03:14.57" personId="{79160F3F-A2CD-4B5D-ACD4-80E02EA51DFF}" id="{2F8020AC-CF79-42FC-93FF-5B7A2960DB7C}">
    <text>6-24-2025 Conduit Placement Confirmed Completed.</text>
  </threadedComment>
  <threadedComment ref="A296" dT="2025-08-14T19:57:08.85" personId="{79160F3F-A2CD-4B5D-ACD4-80E02EA51DFF}" id="{6AB5DE0D-3B51-4FD4-9A91-1598EDB71722}">
    <text>8-14-2025 Partial Build Project As Per Tillman Email On 2-10-2025.</text>
  </threadedComment>
  <threadedComment ref="R296" dT="2025-01-29T22:16:27.08" personId="{79160F3F-A2CD-4B5D-ACD4-80E02EA51DFF}" id="{33521AA2-0B39-4641-B599-8482897CB736}">
    <text>Assigned To Barlett Fiber Per Curtis On 1/29/2025.</text>
  </threadedComment>
  <threadedComment ref="R296" dT="2025-05-29T12:42:02.77" personId="{79160F3F-A2CD-4B5D-ACD4-80E02EA51DFF}" id="{6D81CF5B-AF97-42F8-ADE1-D52FAC478536}" parentId="{33521AA2-0B39-4641-B599-8482897CB736}">
    <text>Partial Build Project Per Tillman On 2-10-2025.</text>
  </threadedComment>
  <threadedComment ref="U296" dT="2025-05-29T12:41:16.60" personId="{79160F3F-A2CD-4B5D-ACD4-80E02EA51DFF}" id="{45665442-E3C8-4B10-A5C7-C77C21BFDB56}">
    <text>Per Tillman On 2-10-2025 SOW Shows The Whole Project, But This Is To Complete The 4100ft Left On The Project. Partial Build Project.</text>
  </threadedComment>
  <threadedComment ref="U296" dT="2025-08-14T19:52:09.67" personId="{79160F3F-A2CD-4B5D-ACD4-80E02EA51DFF}" id="{EABAAA62-3798-4AD3-8733-0B979639ABDE}" parentId="{45665442-E3C8-4B10-A5C7-C77C21BFDB56}">
    <text>10-13-2025 Confirmed Actual Completed Footage.</text>
  </threadedComment>
  <threadedComment ref="V296" dT="2025-08-14T19:53:25.30" personId="{79160F3F-A2CD-4B5D-ACD4-80E02EA51DFF}" id="{90997271-9650-4039-9458-321FFE3F47F6}">
    <text>10-13-2025 Partial Build Project--Conduit Placement Confirmed Completed.</text>
  </threadedComment>
  <threadedComment ref="U297" dT="2025-11-28T18:42:32.18" personId="{79160F3F-A2CD-4B5D-ACD4-80E02EA51DFF}" id="{DFA606EC-1656-404E-BD44-71980BDA735D}">
    <text>11-28-2025 Confirmed Actual Completed Footage.</text>
  </threadedComment>
  <threadedComment ref="V297" dT="2025-11-28T18:43:28.34" personId="{79160F3F-A2CD-4B5D-ACD4-80E02EA51DFF}" id="{2CC0BDFB-A319-4984-8071-35A472D333C7}">
    <text>11-28-2025 Conduit Placement Confirmed Completed.</text>
  </threadedComment>
  <threadedComment ref="AA297" dT="2026-03-23T20:37:24.24" personId="{79160F3F-A2CD-4B5D-ACD4-80E02EA51DFF}" id="{17FA39E7-B832-4042-A41A-2B57E8A5CB9B}">
    <text>3-23-2026 QC Date Entered In SiteTracker On 3/23/2026.</text>
  </threadedComment>
  <threadedComment ref="U298" dT="2026-03-05T19:26:45.41" personId="{79160F3F-A2CD-4B5D-ACD4-80E02EA51DFF}" id="{FE5D99F9-BFE9-451F-9F7E-A4CD22501884}">
    <text>3-5-2026 Confirmed Actual Completed Footage.</text>
  </threadedComment>
  <threadedComment ref="V298" dT="2026-03-05T19:27:19.10" personId="{79160F3F-A2CD-4B5D-ACD4-80E02EA51DFF}" id="{686B8EE3-213F-4466-BAF3-37E641755DA9}">
    <text>3-5-2026 Conduit Placement Confirmed Completed.</text>
  </threadedComment>
  <threadedComment ref="U299" dT="2026-02-12T12:14:29.49" personId="{79160F3F-A2CD-4B5D-ACD4-80E02EA51DFF}" id="{3D5B1262-F66B-4C59-BBBC-F6AFC2433BB9}">
    <text>2-12-2025 Confirmed Actual Completed Footage.</text>
  </threadedComment>
  <threadedComment ref="V299" dT="2026-02-12T12:15:03.38" personId="{79160F3F-A2CD-4B5D-ACD4-80E02EA51DFF}" id="{1F735FD8-2386-4BC2-B4E8-A477509547EE}">
    <text>2-12-2025 Conduit Placement Confirmed Completed.</text>
  </threadedComment>
  <threadedComment ref="U300" dT="2026-03-05T19:29:34.02" personId="{79160F3F-A2CD-4B5D-ACD4-80E02EA51DFF}" id="{2A3711DB-C2FE-4CC7-AA9B-5AC125161584}">
    <text>3-5-2026 Confirmed Actual Completed Footage.</text>
  </threadedComment>
  <threadedComment ref="V300" dT="2026-03-05T19:30:23.51" personId="{79160F3F-A2CD-4B5D-ACD4-80E02EA51DFF}" id="{59FC3BA9-B9B1-4F1C-8FA3-2E5E59939416}">
    <text>3-5-2026 Conduit Placement Confirmed Completed.</text>
  </threadedComment>
  <threadedComment ref="U301" dT="2026-03-26T11:42:30.55" personId="{79160F3F-A2CD-4B5D-ACD4-80E02EA51DFF}" id="{F0888280-340F-4A91-9B3D-1AAEEE774A12}">
    <text>3-26-2026 Confirmed Actual Completed Footage.</text>
  </threadedComment>
  <threadedComment ref="V301" dT="2026-03-26T11:42:58.31" personId="{79160F3F-A2CD-4B5D-ACD4-80E02EA51DFF}" id="{0588421F-D1B5-46F4-B7A4-A6A406827548}">
    <text>3-26-2026 Conduit Placement Confirmed Completed.</text>
  </threadedComment>
  <threadedComment ref="U302" dT="2025-10-24T14:15:47.33" personId="{79160F3F-A2CD-4B5D-ACD4-80E02EA51DFF}" id="{F382406F-04AA-4560-A001-1FD1AD150E9C}">
    <text>10-24-2025 Confirmed Actual Completed Footage.</text>
  </threadedComment>
  <threadedComment ref="U302" dT="2026-02-12T12:04:43.81" personId="{79160F3F-A2CD-4B5D-ACD4-80E02EA51DFF}" id="{5455B33A-0341-4217-9C6C-376F9634415F}" parentId="{F382406F-04AA-4560-A001-1FD1AD150E9C}">
    <text>2-12-2026 Footage Updated From Previous COP Package.</text>
  </threadedComment>
  <threadedComment ref="V302" dT="2025-10-24T14:16:13.77" personId="{79160F3F-A2CD-4B5D-ACD4-80E02EA51DFF}" id="{D47DB38C-951F-48D0-BAF4-D295F9189733}">
    <text>10-23-2025 Conduit Placement Confirmed Completed.</text>
  </threadedComment>
  <threadedComment ref="V302" dT="2026-02-12T12:05:02.03" personId="{79160F3F-A2CD-4B5D-ACD4-80E02EA51DFF}" id="{0D36A99E-3C73-438A-8288-C12505E9C896}" parentId="{D47DB38C-951F-48D0-BAF4-D295F9189733}">
    <text>2-12-2026 Footage Updated From Previous COP Package.</text>
  </threadedComment>
  <threadedComment ref="R303" dT="2025-01-29T22:16:27.08" personId="{79160F3F-A2CD-4B5D-ACD4-80E02EA51DFF}" id="{E0656D9E-91FB-43EA-BA86-B9995DFABA33}">
    <text>Assigned To Barlett Fiber Per Curtis On 1/29/2025.</text>
  </threadedComment>
  <threadedComment ref="U303" dT="2025-08-28T18:47:07.25" personId="{79160F3F-A2CD-4B5D-ACD4-80E02EA51DFF}" id="{E93D87B3-3FBB-4ECE-A260-E3DA40656D32}">
    <text>8-28-2025 Confirmed Actual Completed Footage.</text>
  </threadedComment>
  <threadedComment ref="V303" dT="2025-08-28T18:48:13.27" personId="{79160F3F-A2CD-4B5D-ACD4-80E02EA51DFF}" id="{C0706972-4404-4AC2-9F60-7E1BECE80834}">
    <text>8-28-2025 Conduit Placement Confirmed Completed.</text>
  </threadedComment>
  <threadedComment ref="U304" dT="2025-08-27T18:49:17.58" personId="{79160F3F-A2CD-4B5D-ACD4-80E02EA51DFF}" id="{24B742A4-1CDA-4ECA-91C3-1197BE43FF62}">
    <text>8-27-2025 Confirmed Actual Completed Footage.</text>
  </threadedComment>
  <threadedComment ref="V304" dT="2025-08-27T18:49:51.28" personId="{79160F3F-A2CD-4B5D-ACD4-80E02EA51DFF}" id="{1B31B59A-2D5F-402A-925E-BB7C97DFA533}">
    <text>8-27-2025 Conduit Placement Confirmed Completed.</text>
  </threadedComment>
  <threadedComment ref="U305" dT="2026-03-26T18:54:24.12" personId="{79160F3F-A2CD-4B5D-ACD4-80E02EA51DFF}" id="{1BA27F6F-51AE-4BE0-AF08-D3C7F2F7C476}">
    <text>3-26-2026 Confirmed Actual Completed Footage.</text>
  </threadedComment>
  <threadedComment ref="V305" dT="2026-03-26T18:55:02.46" personId="{79160F3F-A2CD-4B5D-ACD4-80E02EA51DFF}" id="{246AE5E7-5713-4288-927A-9681C937663B}">
    <text>3-26-2026 Conduit Placement Confirmed Completed.</text>
  </threadedComment>
  <threadedComment ref="U306" dT="2025-09-03T16:33:54.38" personId="{79160F3F-A2CD-4B5D-ACD4-80E02EA51DFF}" id="{27B8619C-5C7F-45EA-AC39-FB33987A8417}">
    <text>9-3-2025 Confirmed Actual Completed Footage.</text>
  </threadedComment>
  <threadedComment ref="V306" dT="2025-09-03T16:34:18.42" personId="{79160F3F-A2CD-4B5D-ACD4-80E02EA51DFF}" id="{2ABA58B2-A453-411E-9D6B-092ACC54AF58}">
    <text>9-3-2025 Conduit Placement Confirmed Completed.</text>
  </threadedComment>
  <threadedComment ref="U307" dT="2026-01-22T15:37:27.51" personId="{79160F3F-A2CD-4B5D-ACD4-80E02EA51DFF}" id="{C1437040-BD6F-4B71-A174-A63D12FE65F0}">
    <text>1-22-2026 Confirmed Actual Completed Footage.</text>
  </threadedComment>
  <threadedComment ref="V307" dT="2026-01-18T19:06:49.29" personId="{79160F3F-A2CD-4B5D-ACD4-80E02EA51DFF}" id="{19EAB0C6-1425-4247-8A45-FCC0FB3D1AED}">
    <text>1-22-2026 Conduit Placement Confirmed Completed.</text>
  </threadedComment>
  <threadedComment ref="T308" dT="2025-11-07T21:20:51.48" personId="{79160F3F-A2CD-4B5D-ACD4-80E02EA51DFF}" id="{EC719E92-C077-43B7-BBDA-FF7B8D67D5DF}">
    <text>11-7-2025 Additional Footage Added For Connection Conduit That Was Not Completed By The MDU Vendor.</text>
  </threadedComment>
  <threadedComment ref="U308" dT="2025-11-07T21:28:03.34" personId="{79160F3F-A2CD-4B5D-ACD4-80E02EA51DFF}" id="{6FE375DB-D560-49AB-9894-D42851ABC6FF}">
    <text>11-7-2025 Additional Footage Added For Connection Conduit That Was Not Completed By The MDU Vendor.</text>
  </threadedComment>
  <threadedComment ref="U308" dT="2025-12-31T16:43:31.93" personId="{79160F3F-A2CD-4B5D-ACD4-80E02EA51DFF}" id="{938E8F24-F356-4846-BC92-6C6DEBCA159F}" parentId="{6FE375DB-D560-49AB-9894-D42851ABC6FF}">
    <text>12-31-2025 Confirmed Actual Completed Footage.</text>
  </threadedComment>
  <threadedComment ref="V308" dT="2025-12-31T16:44:01.34" personId="{79160F3F-A2CD-4B5D-ACD4-80E02EA51DFF}" id="{86C231E1-31D3-477D-8A75-806AA4FADE40}">
    <text>12-31-2025 Conduit Placement Confirmed Completed.</text>
  </threadedComment>
  <threadedComment ref="U309" dT="2026-02-18T20:05:05.58" personId="{79160F3F-A2CD-4B5D-ACD4-80E02EA51DFF}" id="{A98BE3A8-337A-4FE4-AC67-017D4B5FBC87}">
    <text>2-18-2026 Confirmed Actual Completed Footage.</text>
  </threadedComment>
  <threadedComment ref="V309" dT="2026-02-18T20:05:56.81" personId="{79160F3F-A2CD-4B5D-ACD4-80E02EA51DFF}" id="{3C71D945-CF91-47B5-9BB0-67B3A7AA6711}">
    <text>2-18-2026 Conduit Placement Confirmed Completed.</text>
  </threadedComment>
  <threadedComment ref="U310" dT="2026-02-13T14:56:00.16" personId="{79160F3F-A2CD-4B5D-ACD4-80E02EA51DFF}" id="{12588EC4-9811-492A-9A60-A16A1FB09105}">
    <text>2-13-2026 Confirmed Actual Completed Footage.</text>
  </threadedComment>
  <threadedComment ref="V310" dT="2026-02-13T14:57:12.34" personId="{79160F3F-A2CD-4B5D-ACD4-80E02EA51DFF}" id="{A69F6EB8-8025-41C5-AA8D-65B8B395FC6F}">
    <text>2-13-2025 Conduit Placement Confirmed Completed.</text>
  </threadedComment>
  <threadedComment ref="U311" dT="2026-03-02T15:57:56.06" personId="{79160F3F-A2CD-4B5D-ACD4-80E02EA51DFF}" id="{ED6D5542-FEED-43B0-95EB-A4F8D3E3730A}">
    <text>3-2-2026 Confirmed Actual Completed Footage.</text>
  </threadedComment>
  <threadedComment ref="V311" dT="2026-03-02T15:58:32.41" personId="{79160F3F-A2CD-4B5D-ACD4-80E02EA51DFF}" id="{FB492AF6-E564-4A7C-9755-E53B7798C17F}">
    <text>3-2-2026 Conduit Placement Confirmed Completed.</text>
  </threadedComment>
  <threadedComment ref="U312" dT="2026-01-18T17:12:51.84" personId="{79160F3F-A2CD-4B5D-ACD4-80E02EA51DFF}" id="{2D2B9981-4324-4855-A594-46124D70FC47}">
    <text>1-6-2026 Confirmed Actual Completed Footage.</text>
  </threadedComment>
  <threadedComment ref="V312" dT="2026-01-18T17:14:26.89" personId="{79160F3F-A2CD-4B5D-ACD4-80E02EA51DFF}" id="{0158FCDB-5746-4906-8BAB-94D3F90B878A}">
    <text>1-6-2026 Fiber Placement and Splicing.</text>
  </threadedComment>
  <threadedComment ref="U313" dT="2026-02-18T14:14:07.56" personId="{79160F3F-A2CD-4B5D-ACD4-80E02EA51DFF}" id="{0D3ECAD9-AD0C-4008-91D4-C10F6C9BDE65}">
    <text>2-18-2026 Confirmed Actual Completed Footage.</text>
  </threadedComment>
  <threadedComment ref="V313" dT="2026-02-18T14:14:32.51" personId="{79160F3F-A2CD-4B5D-ACD4-80E02EA51DFF}" id="{C9344CE6-A1EB-4F93-99E9-82DD02424943}">
    <text>2-18-2026 Conduit Placement Confirmed Completed.</text>
  </threadedComment>
  <threadedComment ref="U314" dT="2026-02-12T21:05:41.41" personId="{79160F3F-A2CD-4B5D-ACD4-80E02EA51DFF}" id="{FE4DFD32-6BA4-4777-9F6B-8BE5755F0E1B}">
    <text>2-12-2026 Confirmed Actual Completed Footage.</text>
  </threadedComment>
  <threadedComment ref="V314" dT="2026-02-12T21:06:06.02" personId="{79160F3F-A2CD-4B5D-ACD4-80E02EA51DFF}" id="{D40C653A-FB90-47B3-9402-B36AF5F4FA0A}">
    <text>2-12-2026 Conduit Placement Confirmed Completed.</text>
  </threadedComment>
  <threadedComment ref="A319" dT="2025-02-27T13:01:24.28" personId="{79160F3F-A2CD-4B5D-ACD4-80E02EA51DFF}" id="{A37A4793-E60C-4CE6-A76D-C7E3B8D681AB}">
    <text>NTP Received Fiber Placement and Splice Only Project.</text>
  </threadedComment>
  <threadedComment ref="D319" dT="2025-10-13T19:33:59.98" personId="{79160F3F-A2CD-4B5D-ACD4-80E02EA51DFF}" id="{DA91151F-4A1B-4C7E-8021-AEA313E78314}">
    <text>10-13-2025 Light Levels Sent On 5-23-2025 and 10-13-2025.</text>
  </threadedComment>
  <threadedComment ref="R319" dT="2025-01-29T22:16:27.08" personId="{79160F3F-A2CD-4B5D-ACD4-80E02EA51DFF}" id="{22BB94B6-292D-4F48-9F8F-2E7606AE5DB2}">
    <text>Assigned To Barlett Fiber Per Curtis On 1/29/2025.</text>
  </threadedComment>
  <threadedComment ref="A320" dT="2025-02-27T13:01:41.97" personId="{79160F3F-A2CD-4B5D-ACD4-80E02EA51DFF}" id="{1C613D79-198D-4F2E-B2B9-68EF42CB9F7B}">
    <text>NTP Received Fiber Placement and Splice Only Project.</text>
  </threadedComment>
  <threadedComment ref="D320" dT="2025-10-13T19:34:27.77" personId="{79160F3F-A2CD-4B5D-ACD4-80E02EA51DFF}" id="{CBF15CBA-88EB-470D-A62F-EE9DD467B0E9}">
    <text>10-13-2025 Light Levels Sent On 5-27-2025 and 10-13-2025.</text>
  </threadedComment>
  <threadedComment ref="R320" dT="2025-01-29T22:16:27.08" personId="{79160F3F-A2CD-4B5D-ACD4-80E02EA51DFF}" id="{C6D60ED1-BBF7-4E26-82EE-4A886DDDEEC6}">
    <text>Assigned To Barlett Fiber Per Curtis On 1/29/2025.</text>
  </threadedComment>
  <threadedComment ref="A321" dT="2025-02-27T13:01:49.84" personId="{79160F3F-A2CD-4B5D-ACD4-80E02EA51DFF}" id="{F6E499A0-F22E-4BC3-99F7-2214F12B4AF1}">
    <text>NTP Received Fiber Placement and Splice Only Project.</text>
  </threadedComment>
  <threadedComment ref="D321" dT="2025-10-13T19:34:54.93" personId="{79160F3F-A2CD-4B5D-ACD4-80E02EA51DFF}" id="{5A6DA43F-3E8D-489F-A7C7-81F36A33DD07}">
    <text>10-13-2025 Light Levels Sent On 5-27-2025 and 10-13-2025.</text>
  </threadedComment>
  <threadedComment ref="R321" dT="2025-01-29T22:16:27.08" personId="{79160F3F-A2CD-4B5D-ACD4-80E02EA51DFF}" id="{71A8135D-E913-4871-A81E-2F6A38E72F03}">
    <text>Assigned To Barlett Fiber Per Curtis On 1/29/2025.</text>
  </threadedComment>
  <threadedComment ref="A322" dT="2025-02-26T19:39:10.79" personId="{79160F3F-A2CD-4B5D-ACD4-80E02EA51DFF}" id="{D9F82B91-30C2-447A-9648-88D40C07F333}">
    <text>NTP Received Fiber Placement and Splice Only Project.</text>
  </threadedComment>
  <threadedComment ref="D322" dT="2025-10-13T19:35:38.16" personId="{79160F3F-A2CD-4B5D-ACD4-80E02EA51DFF}" id="{7DFF0006-B99C-46CE-90DA-63CA840B8AD8}">
    <text>10-13-2025 Light Levels Sent On 7-1-2025 and 10-13-2025.</text>
  </threadedComment>
  <threadedComment ref="D323" dT="2025-10-13T19:36:00.24" personId="{79160F3F-A2CD-4B5D-ACD4-80E02EA51DFF}" id="{BFFB3A05-E815-4E8B-986D-A7F5FC862DC2}">
    <text>10-13-2025 Light Levels Sent On 5-6-2025 and 10-13-2025.</text>
  </threadedComment>
  <threadedComment ref="A324" dT="2025-02-26T16:54:04.19" personId="{79160F3F-A2CD-4B5D-ACD4-80E02EA51DFF}" id="{34365959-AADA-4175-BEAD-5AE4D2FD766E}">
    <text>NTP Received Splice Only Project.</text>
  </threadedComment>
  <threadedComment ref="D324" dT="2025-10-13T19:36:40.93" personId="{79160F3F-A2CD-4B5D-ACD4-80E02EA51DFF}" id="{670D42A8-5418-4E36-950C-1200A0E7FE7D}">
    <text>10-13-2025 Light Levels Sent On 10-13-2025.</text>
  </threadedComment>
  <threadedComment ref="A325" dT="2025-02-26T19:38:35.07" personId="{79160F3F-A2CD-4B5D-ACD4-80E02EA51DFF}" id="{A24F9781-5662-44CF-BEE7-9DE1D8BBE520}">
    <text>NTP Received Fiber Placement and Splice Only Project.</text>
  </threadedComment>
  <threadedComment ref="D32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6" t="s">
        <v>0</v>
      </c>
      <c r="B1" s="1456"/>
      <c r="C1" s="1456"/>
      <c r="D1" s="1456"/>
      <c r="E1" s="1456"/>
      <c r="F1" s="1456"/>
      <c r="G1" s="1456"/>
      <c r="H1" s="1456"/>
      <c r="I1" s="1456"/>
      <c r="J1" s="1456"/>
      <c r="K1" s="1456"/>
      <c r="L1" s="1456"/>
      <c r="M1" s="1456"/>
      <c r="N1" s="1456"/>
      <c r="O1" s="1456"/>
      <c r="P1" s="1456"/>
      <c r="Q1" s="1021"/>
      <c r="S1" s="1021"/>
      <c r="T1" s="1021"/>
      <c r="U1" s="1021"/>
      <c r="V1" s="1021"/>
      <c r="W1" s="1021"/>
      <c r="X1" s="1021"/>
      <c r="Y1" s="1021"/>
      <c r="Z1" s="1021"/>
    </row>
    <row r="2" spans="1:26" ht="24.95" customHeight="1">
      <c r="A2" s="1457" t="str">
        <f ca="1">"Last Updated: "&amp;TEXT(NOW(),"MM/DD/YYYY  h:mm AM/PM")</f>
        <v>Last Updated: 04/25/2026  3:42 PM</v>
      </c>
      <c r="B2" s="1457"/>
      <c r="C2" s="1457"/>
      <c r="D2" s="1457"/>
      <c r="E2" s="1457"/>
      <c r="F2" s="1457"/>
      <c r="G2" s="1457"/>
      <c r="H2" s="1457"/>
      <c r="I2" s="1457"/>
      <c r="J2" s="1457"/>
      <c r="K2" s="1457"/>
      <c r="L2" s="1457"/>
      <c r="M2" s="1457"/>
      <c r="N2" s="1457"/>
      <c r="O2" s="1457"/>
      <c r="P2" s="1457"/>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5" t="s">
        <v>1</v>
      </c>
      <c r="B4" s="1485"/>
      <c r="C4" s="1485"/>
      <c r="D4" s="1485"/>
      <c r="E4" s="1485"/>
      <c r="F4" s="1485"/>
      <c r="G4" s="1485"/>
      <c r="H4" s="148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8" t="s">
        <v>7</v>
      </c>
      <c r="B7" s="1458"/>
      <c r="C7" s="1458"/>
      <c r="D7" s="1458"/>
      <c r="E7" s="1458"/>
      <c r="F7" s="1458"/>
      <c r="G7" s="1458"/>
      <c r="H7" s="1458"/>
      <c r="I7" s="1458"/>
      <c r="J7" s="1458"/>
      <c r="K7" s="1458"/>
      <c r="L7" s="1458"/>
      <c r="M7" s="1458"/>
      <c r="N7" s="1458"/>
      <c r="O7" s="1458"/>
      <c r="P7" s="1458"/>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9" t="s">
        <v>8</v>
      </c>
      <c r="B9" s="1460"/>
      <c r="C9" s="1021"/>
      <c r="D9" s="1450" t="s">
        <v>9</v>
      </c>
      <c r="E9" s="1451"/>
      <c r="F9" s="1452"/>
      <c r="G9" s="1021"/>
      <c r="H9" s="1450" t="s">
        <v>10</v>
      </c>
      <c r="I9" s="1451"/>
      <c r="J9" s="1452"/>
      <c r="K9" s="1021"/>
      <c r="L9" s="1450" t="s">
        <v>11</v>
      </c>
      <c r="M9" s="1451"/>
      <c r="N9" s="1452"/>
      <c r="O9" s="1021"/>
      <c r="P9" s="1021"/>
      <c r="Q9" s="1021"/>
      <c r="R9" s="1021"/>
      <c r="S9" s="1021"/>
      <c r="T9" s="1021"/>
      <c r="U9" s="1021"/>
      <c r="V9" s="1021"/>
      <c r="W9" s="1021"/>
      <c r="X9" s="1021"/>
      <c r="Y9" s="1021"/>
      <c r="Z9" s="1021"/>
    </row>
    <row r="10" spans="1:26" ht="50.1" customHeight="1">
      <c r="A10" s="1461"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62"/>
      <c r="C10" s="1021"/>
      <c r="D10" s="1461"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63"/>
      <c r="F10" s="1462"/>
      <c r="G10" s="1021"/>
      <c r="H10" s="1464"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5"/>
      <c r="J10" s="1466"/>
      <c r="K10" s="1021"/>
      <c r="L10" s="1467"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50" t="s">
        <v>12</v>
      </c>
      <c r="B12" s="1452"/>
      <c r="C12" s="1021"/>
      <c r="D12" s="1450" t="s">
        <v>13</v>
      </c>
      <c r="E12" s="1451"/>
      <c r="F12" s="1452"/>
      <c r="G12" s="1021"/>
      <c r="H12" s="1450" t="s">
        <v>14</v>
      </c>
      <c r="I12" s="1451"/>
      <c r="J12" s="1452"/>
      <c r="K12" s="1021"/>
      <c r="L12" s="1450" t="s">
        <v>15</v>
      </c>
      <c r="M12" s="1451"/>
      <c r="N12" s="1452"/>
      <c r="O12" s="1021"/>
      <c r="P12" s="1021"/>
      <c r="Q12" s="1021"/>
      <c r="R12" s="1021"/>
      <c r="S12" s="1021"/>
      <c r="T12" s="1021"/>
      <c r="U12" s="1021"/>
      <c r="V12" s="1021"/>
      <c r="W12" s="1021"/>
      <c r="X12" s="1021"/>
      <c r="Y12" s="1021"/>
      <c r="Z12" s="1021"/>
    </row>
    <row r="13" spans="1:26" ht="50.1" customHeight="1">
      <c r="A13" s="1470">
        <f>IFERROR(H10/D10,0)</f>
        <v>6.2758879475818666E-2</v>
      </c>
      <c r="B13" s="1471"/>
      <c r="C13" s="1021"/>
      <c r="D13" s="1476"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77"/>
      <c r="F13" s="1478"/>
      <c r="G13" s="1021"/>
      <c r="H13" s="1461"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63"/>
      <c r="J13" s="1462"/>
      <c r="K13" s="1021"/>
      <c r="L13" s="1453">
        <f>COUNTA('Completed Projects Pending PW'!A3:A44)</f>
        <v>30</v>
      </c>
      <c r="M13" s="1454"/>
      <c r="N13" s="1455"/>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5" t="s">
        <v>16</v>
      </c>
      <c r="B15" s="1475"/>
      <c r="C15" s="1475"/>
      <c r="D15" s="1475"/>
      <c r="E15" s="1021"/>
      <c r="F15" s="1475" t="s">
        <v>17</v>
      </c>
      <c r="G15" s="1475"/>
      <c r="H15" s="1475"/>
      <c r="I15" s="1475"/>
      <c r="J15" s="1021"/>
      <c r="K15" s="1475" t="s">
        <v>18</v>
      </c>
      <c r="L15" s="1475"/>
      <c r="M15" s="1475"/>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5" t="s">
        <v>44</v>
      </c>
      <c r="B27" s="1475"/>
      <c r="C27" s="1475"/>
      <c r="D27" s="1475"/>
      <c r="F27" s="1479" t="s">
        <v>45</v>
      </c>
      <c r="G27" s="1479"/>
      <c r="H27" s="1479"/>
      <c r="I27" s="1479"/>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2" t="s">
        <v>65</v>
      </c>
      <c r="B39" s="1472"/>
      <c r="C39" s="1472"/>
      <c r="D39" s="1472"/>
      <c r="E39" s="1472"/>
      <c r="F39" s="1472"/>
      <c r="G39" s="1472"/>
      <c r="H39" s="1472"/>
      <c r="I39" s="1472"/>
      <c r="J39" s="1472"/>
      <c r="K39" s="1473"/>
      <c r="L39" s="1473"/>
      <c r="M39" s="1473"/>
      <c r="N39" s="1473"/>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4" t="s">
        <v>66</v>
      </c>
      <c r="B60" s="1474"/>
      <c r="C60" s="1474"/>
      <c r="D60" s="1474"/>
      <c r="E60" s="1474"/>
      <c r="F60" s="1474"/>
      <c r="G60" s="1474"/>
      <c r="H60" s="1474"/>
      <c r="I60" s="1474"/>
      <c r="J60" s="1474"/>
      <c r="K60" s="1474"/>
      <c r="L60" s="1474"/>
      <c r="M60" s="1474"/>
      <c r="N60" s="1474"/>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0" t="s">
        <v>441</v>
      </c>
      <c r="C1" s="1480"/>
      <c r="D1" s="427"/>
      <c r="E1" s="1480" t="s">
        <v>442</v>
      </c>
      <c r="F1" s="148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1"/>
      <c r="B1" s="1481"/>
      <c r="C1" s="1481"/>
      <c r="D1" s="1481"/>
      <c r="E1" s="1481"/>
      <c r="F1" s="1481"/>
      <c r="G1" s="1481"/>
      <c r="H1" s="1482" t="s">
        <v>480</v>
      </c>
      <c r="I1" s="1482"/>
      <c r="J1" s="1482"/>
      <c r="K1" s="1482"/>
      <c r="L1" s="1482"/>
      <c r="M1" s="1482"/>
      <c r="N1" s="1482"/>
      <c r="O1" s="1482"/>
      <c r="P1" s="189"/>
      <c r="Q1" s="1483" t="s">
        <v>97</v>
      </c>
      <c r="R1" s="1483"/>
      <c r="S1" s="1484"/>
      <c r="T1" s="1483"/>
      <c r="U1" s="1483"/>
      <c r="V1" s="1483"/>
      <c r="W1" s="1483"/>
      <c r="X1" s="148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4">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4">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3">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716" customFormat="1" ht="24.75" customHeight="1">
      <c r="A35" s="724" t="s">
        <v>619</v>
      </c>
      <c r="B35" s="377" t="s">
        <v>34</v>
      </c>
      <c r="C35" s="701">
        <v>46040</v>
      </c>
      <c r="D35" s="702" t="s">
        <v>54</v>
      </c>
      <c r="E35" s="701">
        <v>46125</v>
      </c>
      <c r="F35" s="702" t="s">
        <v>53</v>
      </c>
      <c r="G35" s="702" t="s">
        <v>620</v>
      </c>
      <c r="H35" s="703">
        <v>0</v>
      </c>
      <c r="I35" s="372" t="s">
        <v>543</v>
      </c>
      <c r="J35" s="703" t="s">
        <v>30</v>
      </c>
      <c r="K35" s="703"/>
      <c r="L35" s="701"/>
      <c r="M35" s="703" t="s">
        <v>110</v>
      </c>
      <c r="N35" s="713">
        <v>18171.599999999999</v>
      </c>
      <c r="O35" s="703" t="s">
        <v>110</v>
      </c>
      <c r="P35" s="715" t="s">
        <v>32</v>
      </c>
      <c r="Q35" s="706"/>
      <c r="R35" s="706"/>
      <c r="S35" s="706"/>
      <c r="T35" s="706"/>
      <c r="U35" s="706"/>
      <c r="V35" s="707">
        <v>1514</v>
      </c>
      <c r="W35" s="707"/>
      <c r="X35" s="707">
        <f t="shared" ref="X35:X41" si="7">SUM(V35-W35)</f>
        <v>1514</v>
      </c>
      <c r="Y35" s="365">
        <f t="shared" ref="Y35:Y41" si="8">IFERROR($W35/$V35, 0)</f>
        <v>0</v>
      </c>
      <c r="Z35" s="706"/>
      <c r="AA35" s="1440">
        <v>0</v>
      </c>
      <c r="AB35" s="1440">
        <v>0</v>
      </c>
      <c r="AC35" s="707">
        <v>0</v>
      </c>
      <c r="AD35" s="1441" t="s">
        <v>621</v>
      </c>
      <c r="AE35" s="1442"/>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47" t="s">
        <v>628</v>
      </c>
      <c r="B38" s="377" t="s">
        <v>34</v>
      </c>
      <c r="C38" s="701">
        <v>46181</v>
      </c>
      <c r="D38" s="1448"/>
      <c r="E38" s="1449"/>
      <c r="F38" s="1448"/>
      <c r="G38" s="1267"/>
      <c r="H38" s="1004">
        <v>0</v>
      </c>
      <c r="I38" s="372" t="s">
        <v>543</v>
      </c>
      <c r="J38" s="703" t="s">
        <v>30</v>
      </c>
      <c r="K38" s="1486"/>
      <c r="L38" s="1449"/>
      <c r="M38" s="703" t="s">
        <v>110</v>
      </c>
      <c r="N38" s="713">
        <v>3443</v>
      </c>
      <c r="O38" s="703" t="s">
        <v>110</v>
      </c>
      <c r="P38" s="694" t="s">
        <v>32</v>
      </c>
      <c r="Q38" s="1487"/>
      <c r="R38" s="1487"/>
      <c r="S38" s="1487"/>
      <c r="T38" s="1487"/>
      <c r="U38" s="1487"/>
      <c r="V38" s="1488">
        <v>224</v>
      </c>
      <c r="W38" s="1488"/>
      <c r="X38" s="1488">
        <f>SUM(V38-W38)</f>
        <v>224</v>
      </c>
      <c r="Y38" s="1268">
        <f>IFERROR($W38/$V38, 0)</f>
        <v>0</v>
      </c>
      <c r="Z38" s="1487"/>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45">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9"/>
  <sheetViews>
    <sheetView tabSelected="1" topLeftCell="A80" workbookViewId="0">
      <pane xSplit="1" topLeftCell="V141" activePane="topRight" state="frozen"/>
      <selection pane="topRight" activeCell="W145" sqref="W145:AC1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6"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1099</v>
      </c>
      <c r="B145" s="358" t="s">
        <v>31</v>
      </c>
      <c r="C145" s="360">
        <v>45996</v>
      </c>
      <c r="D145" s="360" t="s">
        <v>463</v>
      </c>
      <c r="E145" s="360">
        <v>45958</v>
      </c>
      <c r="F145" s="358" t="s">
        <v>61</v>
      </c>
      <c r="G145" s="361" t="s">
        <v>1100</v>
      </c>
      <c r="H145" s="362">
        <v>303</v>
      </c>
      <c r="I145" s="1070" t="s">
        <v>626</v>
      </c>
      <c r="J145" s="362" t="s">
        <v>36</v>
      </c>
      <c r="K145" s="360">
        <v>45953</v>
      </c>
      <c r="L145" s="362" t="s">
        <v>110</v>
      </c>
      <c r="M145" s="640">
        <v>168480.55</v>
      </c>
      <c r="N145" s="640">
        <v>168480.55</v>
      </c>
      <c r="O145" s="415">
        <v>6165</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858</v>
      </c>
      <c r="AC145" s="352" t="s">
        <v>1101</v>
      </c>
    </row>
    <row r="146" spans="1:29" ht="39.75" customHeight="1">
      <c r="A146" s="648" t="s">
        <v>1102</v>
      </c>
      <c r="B146" s="358" t="s">
        <v>31</v>
      </c>
      <c r="C146" s="367">
        <v>45960</v>
      </c>
      <c r="D146" s="360" t="s">
        <v>1103</v>
      </c>
      <c r="E146" s="360">
        <v>45915</v>
      </c>
      <c r="F146" s="358" t="s">
        <v>1104</v>
      </c>
      <c r="G146" s="361"/>
      <c r="H146" s="362">
        <v>384</v>
      </c>
      <c r="I146" s="1070" t="s">
        <v>626</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1105</v>
      </c>
    </row>
    <row r="147" spans="1:29" ht="39.75" customHeight="1">
      <c r="A147" s="297" t="s">
        <v>144</v>
      </c>
      <c r="B147" s="298" t="s">
        <v>31</v>
      </c>
      <c r="C147" s="19">
        <v>45899</v>
      </c>
      <c r="D147" s="299" t="s">
        <v>56</v>
      </c>
      <c r="E147" s="299">
        <v>45873</v>
      </c>
      <c r="F147" s="455" t="s">
        <v>885</v>
      </c>
      <c r="G147" s="492"/>
      <c r="H147" s="300">
        <v>50</v>
      </c>
      <c r="I147" s="301" t="s">
        <v>626</v>
      </c>
      <c r="J147" s="300" t="s">
        <v>36</v>
      </c>
      <c r="K147" s="299">
        <v>45874</v>
      </c>
      <c r="L147" s="300" t="s">
        <v>110</v>
      </c>
      <c r="M147" s="346">
        <v>11894.25</v>
      </c>
      <c r="N147" s="343">
        <v>10285.25</v>
      </c>
      <c r="O147" s="41"/>
      <c r="P147" s="343">
        <v>10285.25</v>
      </c>
      <c r="Q147" s="313" t="s">
        <v>110</v>
      </c>
      <c r="R147" s="1329" t="s">
        <v>38</v>
      </c>
      <c r="S147" s="127">
        <v>45873</v>
      </c>
      <c r="T147" s="1159">
        <v>1471</v>
      </c>
      <c r="U147" s="1125">
        <v>1437</v>
      </c>
      <c r="V147" s="1317">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885</v>
      </c>
      <c r="G148" s="571"/>
      <c r="H148" s="572">
        <v>208</v>
      </c>
      <c r="I148" s="577" t="s">
        <v>626</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1">
        <v>1.01</v>
      </c>
      <c r="W148" s="502">
        <v>45890</v>
      </c>
      <c r="X148" s="280">
        <v>1</v>
      </c>
      <c r="Y148" s="280">
        <v>1</v>
      </c>
      <c r="Z148" s="365">
        <v>1</v>
      </c>
      <c r="AA148" s="59">
        <v>45926</v>
      </c>
      <c r="AB148" s="59">
        <v>45926</v>
      </c>
      <c r="AC148" s="389" t="s">
        <v>1106</v>
      </c>
    </row>
    <row r="149" spans="1:29" ht="39.75" customHeight="1">
      <c r="A149" s="559" t="s">
        <v>1107</v>
      </c>
      <c r="B149" s="1078" t="s">
        <v>40</v>
      </c>
      <c r="C149" s="360">
        <v>46111</v>
      </c>
      <c r="D149" s="366" t="s">
        <v>50</v>
      </c>
      <c r="E149" s="367">
        <v>46097</v>
      </c>
      <c r="F149" s="702" t="s">
        <v>51</v>
      </c>
      <c r="G149" s="702" t="s">
        <v>1108</v>
      </c>
      <c r="H149" s="1009">
        <v>0</v>
      </c>
      <c r="I149" s="304" t="s">
        <v>626</v>
      </c>
      <c r="J149" s="755" t="s">
        <v>30</v>
      </c>
      <c r="K149" s="749" t="s">
        <v>260</v>
      </c>
      <c r="L149" s="755" t="s">
        <v>110</v>
      </c>
      <c r="M149" s="1416">
        <v>14178.2</v>
      </c>
      <c r="N149" s="423">
        <v>12286.2</v>
      </c>
      <c r="O149" s="423">
        <v>1892</v>
      </c>
      <c r="P149" s="1416">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1109</v>
      </c>
    </row>
    <row r="150" spans="1:29" ht="39.75" customHeight="1">
      <c r="A150" s="297" t="s">
        <v>265</v>
      </c>
      <c r="B150" s="302" t="s">
        <v>28</v>
      </c>
      <c r="C150" s="299">
        <v>45838</v>
      </c>
      <c r="D150" s="299" t="s">
        <v>926</v>
      </c>
      <c r="E150" s="299">
        <v>45818</v>
      </c>
      <c r="F150" s="298" t="s">
        <v>1110</v>
      </c>
      <c r="G150" s="298" t="s">
        <v>266</v>
      </c>
      <c r="H150" s="300">
        <v>56</v>
      </c>
      <c r="I150" s="300" t="s">
        <v>626</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1111</v>
      </c>
    </row>
    <row r="151" spans="1:29" ht="39.75" customHeight="1">
      <c r="A151" s="297" t="s">
        <v>267</v>
      </c>
      <c r="B151" s="302" t="s">
        <v>28</v>
      </c>
      <c r="C151" s="299">
        <v>45868</v>
      </c>
      <c r="D151" s="18" t="s">
        <v>1112</v>
      </c>
      <c r="E151" s="19">
        <v>45719</v>
      </c>
      <c r="F151" s="18" t="s">
        <v>1110</v>
      </c>
      <c r="G151" s="454" t="s">
        <v>268</v>
      </c>
      <c r="H151" s="20">
        <v>60</v>
      </c>
      <c r="I151" s="20" t="s">
        <v>626</v>
      </c>
      <c r="J151" s="20" t="s">
        <v>30</v>
      </c>
      <c r="K151" s="19">
        <v>45716</v>
      </c>
      <c r="L151" s="20" t="s">
        <v>110</v>
      </c>
      <c r="M151" s="343">
        <v>64727</v>
      </c>
      <c r="N151" s="423">
        <v>68203</v>
      </c>
      <c r="O151" s="423"/>
      <c r="P151" s="423">
        <v>68203</v>
      </c>
      <c r="Q151" s="1316"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844</v>
      </c>
      <c r="E152" s="19">
        <v>45727</v>
      </c>
      <c r="F152" s="18" t="s">
        <v>1113</v>
      </c>
      <c r="G152" s="454" t="s">
        <v>270</v>
      </c>
      <c r="H152" s="20">
        <v>80</v>
      </c>
      <c r="I152" s="20" t="s">
        <v>38</v>
      </c>
      <c r="J152" s="20" t="s">
        <v>30</v>
      </c>
      <c r="K152" s="19">
        <v>45728</v>
      </c>
      <c r="L152" s="20" t="s">
        <v>110</v>
      </c>
      <c r="M152" s="343">
        <v>88033.5</v>
      </c>
      <c r="N152" s="423">
        <v>88045.5</v>
      </c>
      <c r="O152" s="423"/>
      <c r="P152" s="423">
        <v>88045.5</v>
      </c>
      <c r="Q152" s="20" t="s">
        <v>110</v>
      </c>
      <c r="R152" s="1312"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1114</v>
      </c>
    </row>
    <row r="154" spans="1:29" ht="39.75" customHeight="1">
      <c r="A154" s="297" t="s">
        <v>277</v>
      </c>
      <c r="B154" s="302" t="s">
        <v>28</v>
      </c>
      <c r="C154" s="455">
        <v>45838</v>
      </c>
      <c r="D154" s="18" t="s">
        <v>1115</v>
      </c>
      <c r="E154" s="19">
        <v>45727</v>
      </c>
      <c r="F154" s="18" t="s">
        <v>59</v>
      </c>
      <c r="G154" s="454" t="s">
        <v>278</v>
      </c>
      <c r="H154" s="20">
        <v>71</v>
      </c>
      <c r="I154" s="304" t="s">
        <v>626</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845</v>
      </c>
      <c r="AB154" s="373" t="s">
        <v>755</v>
      </c>
      <c r="AC154" s="603" t="s">
        <v>1116</v>
      </c>
    </row>
    <row r="155" spans="1:29" ht="39.75" customHeight="1">
      <c r="A155" s="297" t="s">
        <v>279</v>
      </c>
      <c r="B155" s="302" t="s">
        <v>28</v>
      </c>
      <c r="C155" s="19">
        <v>45742</v>
      </c>
      <c r="D155" s="18" t="s">
        <v>1115</v>
      </c>
      <c r="E155" s="19">
        <v>45716</v>
      </c>
      <c r="F155" s="18" t="s">
        <v>1117</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1118</v>
      </c>
      <c r="E157" s="305">
        <v>45693</v>
      </c>
      <c r="F157" s="18" t="s">
        <v>59</v>
      </c>
      <c r="G157" s="441" t="s">
        <v>286</v>
      </c>
      <c r="H157" s="304">
        <v>86</v>
      </c>
      <c r="I157" s="301" t="s">
        <v>626</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845</v>
      </c>
      <c r="AB157" s="373" t="s">
        <v>755</v>
      </c>
      <c r="AC157" s="27" t="s">
        <v>1119</v>
      </c>
    </row>
    <row r="158" spans="1:29" ht="39.75" customHeight="1">
      <c r="A158" s="500" t="s">
        <v>287</v>
      </c>
      <c r="B158" s="302" t="s">
        <v>28</v>
      </c>
      <c r="C158" s="19">
        <v>45772</v>
      </c>
      <c r="D158" s="19" t="s">
        <v>56</v>
      </c>
      <c r="E158" s="305">
        <v>45685</v>
      </c>
      <c r="F158" s="305" t="s">
        <v>59</v>
      </c>
      <c r="G158" s="441" t="s">
        <v>288</v>
      </c>
      <c r="H158" s="304">
        <v>76</v>
      </c>
      <c r="I158" s="301" t="s">
        <v>626</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1120</v>
      </c>
    </row>
    <row r="159" spans="1:29" ht="39.75" customHeight="1">
      <c r="A159" s="500" t="s">
        <v>289</v>
      </c>
      <c r="B159" s="302" t="s">
        <v>28</v>
      </c>
      <c r="C159" s="19">
        <v>45772</v>
      </c>
      <c r="D159" s="305" t="s">
        <v>1118</v>
      </c>
      <c r="E159" s="305">
        <v>45698</v>
      </c>
      <c r="F159" s="19" t="s">
        <v>59</v>
      </c>
      <c r="G159" s="441" t="s">
        <v>290</v>
      </c>
      <c r="H159" s="304">
        <v>89</v>
      </c>
      <c r="I159" s="304" t="s">
        <v>626</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845</v>
      </c>
      <c r="AB159" s="373" t="s">
        <v>755</v>
      </c>
      <c r="AC159" s="11" t="s">
        <v>1121</v>
      </c>
    </row>
    <row r="160" spans="1:29" ht="39.75" customHeight="1">
      <c r="A160" s="500" t="s">
        <v>291</v>
      </c>
      <c r="B160" s="302" t="s">
        <v>28</v>
      </c>
      <c r="C160" s="19">
        <v>45772</v>
      </c>
      <c r="D160" s="19" t="s">
        <v>1115</v>
      </c>
      <c r="E160" s="305">
        <v>45695</v>
      </c>
      <c r="F160" s="18" t="s">
        <v>1117</v>
      </c>
      <c r="G160" s="441" t="s">
        <v>290</v>
      </c>
      <c r="H160" s="304">
        <v>86</v>
      </c>
      <c r="I160" s="304" t="s">
        <v>626</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1115</v>
      </c>
      <c r="E161" s="305">
        <v>45686</v>
      </c>
      <c r="F161" s="18" t="s">
        <v>59</v>
      </c>
      <c r="G161" s="441" t="s">
        <v>293</v>
      </c>
      <c r="H161" s="304">
        <v>77</v>
      </c>
      <c r="I161" s="301" t="s">
        <v>626</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845</v>
      </c>
      <c r="AB161" s="373" t="s">
        <v>755</v>
      </c>
      <c r="AC161" s="27" t="s">
        <v>1122</v>
      </c>
    </row>
    <row r="162" spans="1:29" ht="39.75" customHeight="1">
      <c r="A162" s="500" t="s">
        <v>294</v>
      </c>
      <c r="B162" s="302" t="s">
        <v>28</v>
      </c>
      <c r="C162" s="19">
        <v>45772</v>
      </c>
      <c r="D162" s="305" t="s">
        <v>926</v>
      </c>
      <c r="E162" s="305">
        <v>45686</v>
      </c>
      <c r="F162" s="305" t="s">
        <v>1110</v>
      </c>
      <c r="G162" s="441" t="s">
        <v>295</v>
      </c>
      <c r="H162" s="304">
        <v>81</v>
      </c>
      <c r="I162" s="301" t="s">
        <v>626</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1123</v>
      </c>
    </row>
    <row r="163" spans="1:29" ht="39.75" customHeight="1">
      <c r="A163" s="500" t="s">
        <v>296</v>
      </c>
      <c r="B163" s="302" t="s">
        <v>28</v>
      </c>
      <c r="C163" s="19">
        <v>45772</v>
      </c>
      <c r="D163" s="19" t="s">
        <v>56</v>
      </c>
      <c r="E163" s="305">
        <v>45685</v>
      </c>
      <c r="F163" s="18" t="s">
        <v>59</v>
      </c>
      <c r="G163" s="441" t="s">
        <v>297</v>
      </c>
      <c r="H163" s="304">
        <v>81</v>
      </c>
      <c r="I163" s="301" t="s">
        <v>626</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1124</v>
      </c>
    </row>
    <row r="164" spans="1:29" ht="39.75" customHeight="1">
      <c r="A164" s="500" t="s">
        <v>298</v>
      </c>
      <c r="B164" s="302" t="s">
        <v>28</v>
      </c>
      <c r="C164" s="19">
        <v>45772</v>
      </c>
      <c r="D164" s="305" t="s">
        <v>1125</v>
      </c>
      <c r="E164" s="305">
        <v>45694</v>
      </c>
      <c r="F164" s="305" t="s">
        <v>59</v>
      </c>
      <c r="G164" s="441" t="s">
        <v>299</v>
      </c>
      <c r="H164" s="304">
        <v>84</v>
      </c>
      <c r="I164" s="301" t="s">
        <v>626</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845</v>
      </c>
      <c r="AB164" s="373" t="s">
        <v>755</v>
      </c>
      <c r="AC164" s="1137" t="s">
        <v>1126</v>
      </c>
    </row>
    <row r="165" spans="1:29" ht="39.75" customHeight="1">
      <c r="A165" s="297" t="s">
        <v>300</v>
      </c>
      <c r="B165" s="302" t="s">
        <v>28</v>
      </c>
      <c r="C165" s="305">
        <v>45688</v>
      </c>
      <c r="D165" s="305" t="s">
        <v>1118</v>
      </c>
      <c r="E165" s="305">
        <v>45692</v>
      </c>
      <c r="F165" s="19" t="s">
        <v>1113</v>
      </c>
      <c r="G165" s="441" t="s">
        <v>301</v>
      </c>
      <c r="H165" s="304">
        <v>90</v>
      </c>
      <c r="I165" s="304" t="s">
        <v>901</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1127</v>
      </c>
    </row>
    <row r="166" spans="1:29" ht="39.75" customHeight="1">
      <c r="A166" s="297" t="s">
        <v>302</v>
      </c>
      <c r="B166" s="302" t="s">
        <v>28</v>
      </c>
      <c r="C166" s="305">
        <v>45688</v>
      </c>
      <c r="D166" s="19" t="s">
        <v>1128</v>
      </c>
      <c r="E166" s="305">
        <v>45685</v>
      </c>
      <c r="F166" s="305" t="s">
        <v>1129</v>
      </c>
      <c r="G166" s="441" t="s">
        <v>303</v>
      </c>
      <c r="H166" s="20">
        <v>86</v>
      </c>
      <c r="I166" s="304" t="s">
        <v>901</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1130</v>
      </c>
      <c r="E167" s="305">
        <v>45692</v>
      </c>
      <c r="F167" s="305" t="s">
        <v>55</v>
      </c>
      <c r="G167" s="441" t="s">
        <v>305</v>
      </c>
      <c r="H167" s="20">
        <v>86</v>
      </c>
      <c r="I167" s="304" t="s">
        <v>901</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1131</v>
      </c>
    </row>
    <row r="168" spans="1:29" ht="39.75" customHeight="1">
      <c r="A168" s="297" t="s">
        <v>306</v>
      </c>
      <c r="B168" s="1138" t="s">
        <v>28</v>
      </c>
      <c r="C168" s="455">
        <v>45688</v>
      </c>
      <c r="D168" s="455" t="s">
        <v>1118</v>
      </c>
      <c r="E168" s="455">
        <v>45695</v>
      </c>
      <c r="F168" s="299" t="s">
        <v>59</v>
      </c>
      <c r="G168" s="1129" t="s">
        <v>307</v>
      </c>
      <c r="H168" s="300">
        <v>88</v>
      </c>
      <c r="I168" s="301" t="s">
        <v>901</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845</v>
      </c>
      <c r="AB168" s="373" t="s">
        <v>755</v>
      </c>
      <c r="AC168" s="1139" t="s">
        <v>1132</v>
      </c>
    </row>
    <row r="169" spans="1:29" ht="39.75" customHeight="1">
      <c r="A169" s="297" t="s">
        <v>308</v>
      </c>
      <c r="B169" s="302" t="s">
        <v>28</v>
      </c>
      <c r="C169" s="305">
        <v>45688</v>
      </c>
      <c r="D169" s="19" t="s">
        <v>50</v>
      </c>
      <c r="E169" s="305">
        <v>45686</v>
      </c>
      <c r="F169" s="305" t="s">
        <v>59</v>
      </c>
      <c r="G169" s="441" t="s">
        <v>309</v>
      </c>
      <c r="H169" s="20">
        <v>88</v>
      </c>
      <c r="I169" s="304" t="s">
        <v>901</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845</v>
      </c>
      <c r="AB169" s="373" t="s">
        <v>755</v>
      </c>
      <c r="AC169" s="1137" t="s">
        <v>1133</v>
      </c>
    </row>
    <row r="170" spans="1:29" ht="39.75" customHeight="1">
      <c r="A170" s="297" t="s">
        <v>310</v>
      </c>
      <c r="B170" s="302" t="s">
        <v>28</v>
      </c>
      <c r="C170" s="19">
        <v>45772</v>
      </c>
      <c r="D170" s="18" t="s">
        <v>855</v>
      </c>
      <c r="E170" s="19">
        <v>45743</v>
      </c>
      <c r="F170" s="18" t="s">
        <v>1134</v>
      </c>
      <c r="G170" s="303" t="s">
        <v>311</v>
      </c>
      <c r="H170" s="20">
        <v>85</v>
      </c>
      <c r="I170" s="304" t="s">
        <v>626</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845</v>
      </c>
      <c r="AB170" s="373" t="s">
        <v>755</v>
      </c>
      <c r="AC170" s="76" t="s">
        <v>1135</v>
      </c>
    </row>
    <row r="171" spans="1:29" ht="39.75" customHeight="1">
      <c r="A171" s="297" t="s">
        <v>312</v>
      </c>
      <c r="B171" s="302" t="s">
        <v>28</v>
      </c>
      <c r="C171" s="19">
        <v>45772</v>
      </c>
      <c r="D171" s="18" t="s">
        <v>1136</v>
      </c>
      <c r="E171" s="19">
        <v>45743</v>
      </c>
      <c r="F171" s="18" t="s">
        <v>55</v>
      </c>
      <c r="G171" s="303" t="s">
        <v>313</v>
      </c>
      <c r="H171" s="20">
        <v>88</v>
      </c>
      <c r="I171" s="304" t="s">
        <v>626</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755</v>
      </c>
      <c r="AC171" s="11"/>
    </row>
    <row r="172" spans="1:29" ht="39.75" customHeight="1">
      <c r="A172" s="297" t="s">
        <v>314</v>
      </c>
      <c r="B172" s="302" t="s">
        <v>28</v>
      </c>
      <c r="C172" s="19">
        <v>45772</v>
      </c>
      <c r="D172" s="18" t="s">
        <v>1125</v>
      </c>
      <c r="E172" s="19">
        <v>45743</v>
      </c>
      <c r="F172" s="18" t="s">
        <v>59</v>
      </c>
      <c r="G172" s="303" t="s">
        <v>315</v>
      </c>
      <c r="H172" s="20">
        <v>57</v>
      </c>
      <c r="I172" s="304" t="s">
        <v>626</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845</v>
      </c>
      <c r="AB172" s="373" t="s">
        <v>755</v>
      </c>
      <c r="AC172" s="76" t="s">
        <v>1137</v>
      </c>
    </row>
    <row r="173" spans="1:29" ht="39.75" customHeight="1">
      <c r="A173" s="297" t="s">
        <v>317</v>
      </c>
      <c r="B173" s="302" t="s">
        <v>28</v>
      </c>
      <c r="C173" s="305">
        <v>45711</v>
      </c>
      <c r="D173" s="305" t="s">
        <v>1130</v>
      </c>
      <c r="E173" s="305">
        <v>45691</v>
      </c>
      <c r="F173" s="305" t="s">
        <v>55</v>
      </c>
      <c r="G173" s="441" t="s">
        <v>318</v>
      </c>
      <c r="H173" s="20">
        <v>73</v>
      </c>
      <c r="I173" s="301" t="s">
        <v>901</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1138</v>
      </c>
    </row>
    <row r="174" spans="1:29" ht="39.75" customHeight="1">
      <c r="A174" s="297" t="s">
        <v>319</v>
      </c>
      <c r="B174" s="302" t="s">
        <v>28</v>
      </c>
      <c r="C174" s="305">
        <v>45711</v>
      </c>
      <c r="D174" s="305" t="s">
        <v>1136</v>
      </c>
      <c r="E174" s="305">
        <v>45707</v>
      </c>
      <c r="F174" s="305" t="s">
        <v>55</v>
      </c>
      <c r="G174" s="441" t="s">
        <v>320</v>
      </c>
      <c r="H174" s="20">
        <v>65</v>
      </c>
      <c r="I174" s="304" t="s">
        <v>901</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1115</v>
      </c>
      <c r="E175" s="19">
        <v>45743</v>
      </c>
      <c r="F175" s="18" t="s">
        <v>1117</v>
      </c>
      <c r="G175" s="303" t="s">
        <v>322</v>
      </c>
      <c r="H175" s="20">
        <v>70</v>
      </c>
      <c r="I175" s="304" t="s">
        <v>626</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1115</v>
      </c>
      <c r="E176" s="19">
        <v>45743</v>
      </c>
      <c r="F176" s="18" t="s">
        <v>1117</v>
      </c>
      <c r="G176" s="303" t="s">
        <v>324</v>
      </c>
      <c r="H176" s="20">
        <v>84</v>
      </c>
      <c r="I176" s="304" t="s">
        <v>626</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626</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1136</v>
      </c>
      <c r="E178" s="19">
        <v>45761</v>
      </c>
      <c r="F178" s="18" t="s">
        <v>55</v>
      </c>
      <c r="G178" s="303" t="s">
        <v>328</v>
      </c>
      <c r="H178" s="20">
        <v>69</v>
      </c>
      <c r="I178" s="20" t="s">
        <v>626</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1139</v>
      </c>
      <c r="E179" s="19">
        <v>45807</v>
      </c>
      <c r="F179" s="18" t="s">
        <v>59</v>
      </c>
      <c r="G179" s="442" t="s">
        <v>330</v>
      </c>
      <c r="H179" s="300">
        <v>50</v>
      </c>
      <c r="I179" s="300" t="s">
        <v>626</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1140</v>
      </c>
    </row>
    <row r="180" spans="1:29" ht="39.75" customHeight="1">
      <c r="A180" s="297" t="s">
        <v>331</v>
      </c>
      <c r="B180" s="302" t="s">
        <v>28</v>
      </c>
      <c r="C180" s="19">
        <v>45831</v>
      </c>
      <c r="D180" s="18" t="s">
        <v>926</v>
      </c>
      <c r="E180" s="19">
        <v>45761</v>
      </c>
      <c r="F180" s="18" t="s">
        <v>1110</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1141</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1142</v>
      </c>
    </row>
    <row r="182" spans="1:29" ht="39.75" customHeight="1">
      <c r="A182" s="297" t="s">
        <v>335</v>
      </c>
      <c r="B182" s="302" t="s">
        <v>28</v>
      </c>
      <c r="C182" s="299">
        <v>45831</v>
      </c>
      <c r="D182" s="19" t="s">
        <v>1139</v>
      </c>
      <c r="E182" s="19">
        <v>45807</v>
      </c>
      <c r="F182" s="298" t="s">
        <v>59</v>
      </c>
      <c r="G182" s="298" t="s">
        <v>336</v>
      </c>
      <c r="H182" s="300">
        <v>86</v>
      </c>
      <c r="I182" s="300" t="s">
        <v>626</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1142</v>
      </c>
    </row>
    <row r="183" spans="1:29" ht="39.75" customHeight="1">
      <c r="A183" s="297" t="s">
        <v>337</v>
      </c>
      <c r="B183" s="302" t="s">
        <v>28</v>
      </c>
      <c r="C183" s="19">
        <v>45772</v>
      </c>
      <c r="D183" s="18" t="s">
        <v>926</v>
      </c>
      <c r="E183" s="19">
        <v>45743</v>
      </c>
      <c r="F183" s="18" t="s">
        <v>1110</v>
      </c>
      <c r="G183" s="303" t="s">
        <v>338</v>
      </c>
      <c r="H183" s="20">
        <v>84</v>
      </c>
      <c r="I183" s="304" t="s">
        <v>626</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1115</v>
      </c>
      <c r="E184" s="19">
        <v>45807</v>
      </c>
      <c r="F184" s="298" t="s">
        <v>1117</v>
      </c>
      <c r="G184" s="298" t="s">
        <v>340</v>
      </c>
      <c r="H184" s="300">
        <v>87</v>
      </c>
      <c r="I184" s="300" t="s">
        <v>626</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856</v>
      </c>
    </row>
    <row r="185" spans="1:29" ht="39.75" customHeight="1">
      <c r="A185" s="297" t="s">
        <v>341</v>
      </c>
      <c r="B185" s="302" t="s">
        <v>28</v>
      </c>
      <c r="C185" s="19">
        <v>45772</v>
      </c>
      <c r="D185" s="18" t="s">
        <v>56</v>
      </c>
      <c r="E185" s="19">
        <v>45743</v>
      </c>
      <c r="F185" s="18" t="s">
        <v>59</v>
      </c>
      <c r="G185" s="303" t="s">
        <v>342</v>
      </c>
      <c r="H185" s="20">
        <v>81</v>
      </c>
      <c r="I185" s="304" t="s">
        <v>626</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1142</v>
      </c>
    </row>
    <row r="186" spans="1:29" ht="39.75" customHeight="1">
      <c r="A186" s="297" t="s">
        <v>343</v>
      </c>
      <c r="B186" s="302" t="s">
        <v>28</v>
      </c>
      <c r="C186" s="19">
        <v>45772</v>
      </c>
      <c r="D186" s="18" t="s">
        <v>926</v>
      </c>
      <c r="E186" s="19">
        <v>45743</v>
      </c>
      <c r="F186" s="18" t="s">
        <v>1110</v>
      </c>
      <c r="G186" s="303" t="s">
        <v>344</v>
      </c>
      <c r="H186" s="20">
        <v>80</v>
      </c>
      <c r="I186" s="304" t="s">
        <v>626</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1115</v>
      </c>
      <c r="E187" s="305">
        <v>45684</v>
      </c>
      <c r="F187" s="18" t="s">
        <v>1117</v>
      </c>
      <c r="G187" s="441" t="s">
        <v>348</v>
      </c>
      <c r="H187" s="20">
        <v>90</v>
      </c>
      <c r="I187" s="304" t="s">
        <v>901</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1118</v>
      </c>
      <c r="E188" s="19">
        <v>45716</v>
      </c>
      <c r="F188" s="18" t="s">
        <v>1113</v>
      </c>
      <c r="G188" s="303" t="s">
        <v>350</v>
      </c>
      <c r="H188" s="20">
        <v>86</v>
      </c>
      <c r="I188" s="304" t="s">
        <v>626</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926</v>
      </c>
      <c r="E189" s="305">
        <v>45686</v>
      </c>
      <c r="F189" s="305" t="s">
        <v>1110</v>
      </c>
      <c r="G189" s="441" t="s">
        <v>352</v>
      </c>
      <c r="H189" s="20">
        <v>90</v>
      </c>
      <c r="I189" s="301" t="s">
        <v>901</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1143</v>
      </c>
    </row>
    <row r="190" spans="1:29" ht="39.75" customHeight="1">
      <c r="A190" s="297" t="s">
        <v>355</v>
      </c>
      <c r="B190" s="302" t="s">
        <v>28</v>
      </c>
      <c r="C190" s="19">
        <v>45772</v>
      </c>
      <c r="D190" s="18" t="s">
        <v>926</v>
      </c>
      <c r="E190" s="19">
        <v>45716</v>
      </c>
      <c r="F190" s="18" t="s">
        <v>1110</v>
      </c>
      <c r="G190" s="303" t="s">
        <v>356</v>
      </c>
      <c r="H190" s="20">
        <v>82</v>
      </c>
      <c r="I190" s="304" t="s">
        <v>626</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1144</v>
      </c>
      <c r="E191" s="19">
        <v>45694</v>
      </c>
      <c r="F191" s="305" t="s">
        <v>55</v>
      </c>
      <c r="G191" s="306" t="s">
        <v>358</v>
      </c>
      <c r="H191" s="20">
        <v>64</v>
      </c>
      <c r="I191" s="304" t="s">
        <v>626</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1145</v>
      </c>
    </row>
    <row r="192" spans="1:29" ht="39.75" customHeight="1">
      <c r="A192" s="297" t="s">
        <v>361</v>
      </c>
      <c r="B192" s="302" t="s">
        <v>28</v>
      </c>
      <c r="C192" s="19">
        <v>45772</v>
      </c>
      <c r="D192" s="305" t="s">
        <v>1118</v>
      </c>
      <c r="E192" s="305">
        <v>45692</v>
      </c>
      <c r="F192" s="305" t="s">
        <v>1113</v>
      </c>
      <c r="G192" s="441" t="s">
        <v>362</v>
      </c>
      <c r="H192" s="20">
        <v>59</v>
      </c>
      <c r="I192" s="304" t="s">
        <v>626</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1115</v>
      </c>
      <c r="E193" s="305">
        <v>45686</v>
      </c>
      <c r="F193" s="18" t="s">
        <v>1117</v>
      </c>
      <c r="G193" s="441" t="s">
        <v>365</v>
      </c>
      <c r="H193" s="20">
        <v>85</v>
      </c>
      <c r="I193" s="301" t="s">
        <v>626</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1146</v>
      </c>
    </row>
    <row r="194" spans="1:29" ht="39.75" customHeight="1">
      <c r="A194" s="297" t="s">
        <v>366</v>
      </c>
      <c r="B194" s="302" t="s">
        <v>28</v>
      </c>
      <c r="C194" s="19">
        <v>45772</v>
      </c>
      <c r="D194" s="18" t="s">
        <v>926</v>
      </c>
      <c r="E194" s="19">
        <v>45716</v>
      </c>
      <c r="F194" s="18" t="s">
        <v>1110</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1147</v>
      </c>
      <c r="E195" s="305">
        <v>45692</v>
      </c>
      <c r="F195" s="305" t="s">
        <v>1129</v>
      </c>
      <c r="G195" s="441" t="s">
        <v>369</v>
      </c>
      <c r="H195" s="20">
        <v>86</v>
      </c>
      <c r="I195" s="301" t="s">
        <v>901</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845</v>
      </c>
      <c r="AB195" s="373" t="s">
        <v>755</v>
      </c>
      <c r="AC195" s="11"/>
    </row>
    <row r="196" spans="1:29" ht="39.75" customHeight="1">
      <c r="A196" s="297" t="s">
        <v>372</v>
      </c>
      <c r="B196" s="302" t="s">
        <v>28</v>
      </c>
      <c r="C196" s="305">
        <v>45711</v>
      </c>
      <c r="D196" s="19" t="s">
        <v>1136</v>
      </c>
      <c r="E196" s="299">
        <v>45706</v>
      </c>
      <c r="F196" s="19" t="s">
        <v>55</v>
      </c>
      <c r="G196" s="306" t="s">
        <v>373</v>
      </c>
      <c r="H196" s="20">
        <v>85</v>
      </c>
      <c r="I196" s="304" t="s">
        <v>626</v>
      </c>
      <c r="J196" s="20" t="s">
        <v>30</v>
      </c>
      <c r="K196" s="19">
        <v>45707</v>
      </c>
      <c r="L196" s="20" t="s">
        <v>110</v>
      </c>
      <c r="M196" s="343" t="s">
        <v>1148</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855</v>
      </c>
      <c r="E197" s="19">
        <v>45743</v>
      </c>
      <c r="F197" s="18" t="s">
        <v>1149</v>
      </c>
      <c r="G197" s="303" t="s">
        <v>377</v>
      </c>
      <c r="H197" s="20">
        <v>91</v>
      </c>
      <c r="I197" s="304" t="s">
        <v>626</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855</v>
      </c>
      <c r="E198" s="19">
        <v>45743</v>
      </c>
      <c r="F198" s="18" t="s">
        <v>1149</v>
      </c>
      <c r="G198" s="303" t="s">
        <v>379</v>
      </c>
      <c r="H198" s="20">
        <v>20</v>
      </c>
      <c r="I198" s="304" t="s">
        <v>626</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1150</v>
      </c>
      <c r="B199" s="359" t="s">
        <v>28</v>
      </c>
      <c r="C199" s="360">
        <v>45960</v>
      </c>
      <c r="D199" s="358" t="s">
        <v>52</v>
      </c>
      <c r="E199" s="360">
        <v>45927</v>
      </c>
      <c r="F199" s="358" t="s">
        <v>1151</v>
      </c>
      <c r="G199" s="361" t="s">
        <v>1152</v>
      </c>
      <c r="H199" s="362">
        <v>86</v>
      </c>
      <c r="I199" s="1070" t="s">
        <v>626</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1153</v>
      </c>
      <c r="B200" s="302" t="s">
        <v>28</v>
      </c>
      <c r="C200" s="299">
        <v>45862</v>
      </c>
      <c r="D200" s="18" t="s">
        <v>926</v>
      </c>
      <c r="E200" s="19">
        <v>45743</v>
      </c>
      <c r="F200" s="18" t="s">
        <v>1110</v>
      </c>
      <c r="G200" s="303" t="s">
        <v>385</v>
      </c>
      <c r="H200" s="20">
        <v>88</v>
      </c>
      <c r="I200" s="301" t="s">
        <v>626</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1144</v>
      </c>
      <c r="E201" s="19">
        <v>45694</v>
      </c>
      <c r="F201" s="18" t="s">
        <v>55</v>
      </c>
      <c r="G201" s="306" t="s">
        <v>399</v>
      </c>
      <c r="H201" s="20">
        <v>90</v>
      </c>
      <c r="I201" s="301" t="s">
        <v>626</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1154</v>
      </c>
    </row>
    <row r="202" spans="1:29" ht="39.75" customHeight="1">
      <c r="A202" s="297" t="s">
        <v>402</v>
      </c>
      <c r="B202" s="302" t="s">
        <v>28</v>
      </c>
      <c r="C202" s="19">
        <v>45777</v>
      </c>
      <c r="D202" s="19" t="s">
        <v>1136</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1136</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1118</v>
      </c>
      <c r="E204" s="19">
        <v>45700</v>
      </c>
      <c r="F204" s="19" t="s">
        <v>1113</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1155</v>
      </c>
    </row>
    <row r="206" spans="1:29" ht="39.75" customHeight="1">
      <c r="A206" s="297" t="s">
        <v>412</v>
      </c>
      <c r="B206" s="302" t="s">
        <v>28</v>
      </c>
      <c r="C206" s="19">
        <v>45838</v>
      </c>
      <c r="D206" s="18" t="s">
        <v>926</v>
      </c>
      <c r="E206" s="19">
        <v>45736</v>
      </c>
      <c r="F206" s="18" t="s">
        <v>1110</v>
      </c>
      <c r="G206" s="303" t="s">
        <v>413</v>
      </c>
      <c r="H206" s="20">
        <v>50</v>
      </c>
      <c r="I206" s="301" t="s">
        <v>626</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1141</v>
      </c>
      <c r="E207" s="19">
        <v>45707</v>
      </c>
      <c r="F207" s="18" t="s">
        <v>59</v>
      </c>
      <c r="G207" s="303" t="s">
        <v>419</v>
      </c>
      <c r="H207" s="20">
        <v>0</v>
      </c>
      <c r="I207" s="20" t="s">
        <v>901</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1156</v>
      </c>
    </row>
    <row r="208" spans="1:29" ht="39.75" customHeight="1">
      <c r="A208" s="297" t="s">
        <v>420</v>
      </c>
      <c r="B208" s="302" t="s">
        <v>28</v>
      </c>
      <c r="C208" s="19">
        <v>45711</v>
      </c>
      <c r="D208" s="19" t="s">
        <v>1115</v>
      </c>
      <c r="E208" s="19">
        <v>45695</v>
      </c>
      <c r="F208" s="18" t="s">
        <v>1117</v>
      </c>
      <c r="G208" s="306" t="s">
        <v>421</v>
      </c>
      <c r="H208" s="20">
        <v>0</v>
      </c>
      <c r="I208" s="304" t="s">
        <v>901</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844</v>
      </c>
      <c r="E209" s="19">
        <v>45694</v>
      </c>
      <c r="F209" s="19" t="s">
        <v>1113</v>
      </c>
      <c r="G209" s="306" t="s">
        <v>423</v>
      </c>
      <c r="H209" s="20">
        <v>0</v>
      </c>
      <c r="I209" s="304" t="s">
        <v>901</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1157</v>
      </c>
    </row>
    <row r="210" spans="1:32" ht="39.75" customHeight="1">
      <c r="A210" s="500" t="s">
        <v>427</v>
      </c>
      <c r="B210" s="302" t="s">
        <v>28</v>
      </c>
      <c r="C210" s="19">
        <v>45833</v>
      </c>
      <c r="D210" s="305" t="s">
        <v>1158</v>
      </c>
      <c r="E210" s="305" t="s">
        <v>260</v>
      </c>
      <c r="F210" s="305" t="s">
        <v>1159</v>
      </c>
      <c r="G210" s="441" t="s">
        <v>428</v>
      </c>
      <c r="H210" s="304">
        <v>0</v>
      </c>
      <c r="I210" s="304" t="s">
        <v>626</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1160</v>
      </c>
    </row>
    <row r="211" spans="1:32" ht="39.75" customHeight="1">
      <c r="A211" s="297" t="s">
        <v>1161</v>
      </c>
      <c r="B211" s="302" t="s">
        <v>28</v>
      </c>
      <c r="C211" s="19">
        <v>45991</v>
      </c>
      <c r="D211" s="19" t="s">
        <v>1162</v>
      </c>
      <c r="E211" s="19">
        <v>45743</v>
      </c>
      <c r="F211" s="18" t="s">
        <v>59</v>
      </c>
      <c r="G211" s="303" t="s">
        <v>397</v>
      </c>
      <c r="H211" s="20">
        <v>60</v>
      </c>
      <c r="I211" s="304" t="s">
        <v>626</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1163</v>
      </c>
      <c r="AD211" s="963"/>
      <c r="AE211" s="964"/>
      <c r="AF211" s="1143"/>
    </row>
    <row r="212" spans="1:32" ht="39.75" customHeight="1">
      <c r="A212" s="297" t="s">
        <v>425</v>
      </c>
      <c r="B212" s="302" t="s">
        <v>28</v>
      </c>
      <c r="C212" s="19">
        <v>45838</v>
      </c>
      <c r="D212" s="18" t="s">
        <v>1139</v>
      </c>
      <c r="E212" s="19">
        <v>45824</v>
      </c>
      <c r="F212" s="18" t="s">
        <v>59</v>
      </c>
      <c r="G212" s="306" t="s">
        <v>426</v>
      </c>
      <c r="H212" s="20">
        <v>0</v>
      </c>
      <c r="I212" s="304" t="s">
        <v>626</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1164</v>
      </c>
    </row>
    <row r="213" spans="1:32" ht="39.75" customHeight="1">
      <c r="A213" s="648" t="s">
        <v>1165</v>
      </c>
      <c r="B213" s="359" t="s">
        <v>28</v>
      </c>
      <c r="C213" s="690">
        <v>46008</v>
      </c>
      <c r="D213" s="690" t="s">
        <v>1158</v>
      </c>
      <c r="E213" s="701">
        <v>45958</v>
      </c>
      <c r="F213" s="366" t="s">
        <v>59</v>
      </c>
      <c r="G213" s="702" t="s">
        <v>1166</v>
      </c>
      <c r="H213" s="703">
        <v>517</v>
      </c>
      <c r="I213" s="1070" t="s">
        <v>901</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1167</v>
      </c>
    </row>
    <row r="214" spans="1:32" ht="39.75" customHeight="1">
      <c r="A214" s="832" t="s">
        <v>1168</v>
      </c>
      <c r="B214" s="768" t="s">
        <v>1169</v>
      </c>
      <c r="C214" s="779">
        <v>46052</v>
      </c>
      <c r="D214" s="570" t="s">
        <v>56</v>
      </c>
      <c r="E214" s="779">
        <v>46027</v>
      </c>
      <c r="F214" s="831" t="s">
        <v>997</v>
      </c>
      <c r="G214" s="831"/>
      <c r="H214" s="572">
        <v>68</v>
      </c>
      <c r="I214" s="577" t="s">
        <v>626</v>
      </c>
      <c r="J214" s="780" t="s">
        <v>30</v>
      </c>
      <c r="K214" s="748">
        <v>46027</v>
      </c>
      <c r="L214" s="703" t="s">
        <v>110</v>
      </c>
      <c r="M214" s="833">
        <v>68608</v>
      </c>
      <c r="N214" s="942">
        <v>68438</v>
      </c>
      <c r="O214" s="575"/>
      <c r="P214" s="942">
        <v>68438</v>
      </c>
      <c r="Q214" s="703" t="s">
        <v>110</v>
      </c>
      <c r="R214" s="751" t="s">
        <v>38</v>
      </c>
      <c r="S214" s="1327">
        <v>46027</v>
      </c>
      <c r="T214" s="5">
        <v>5699</v>
      </c>
      <c r="U214" s="731">
        <v>5669</v>
      </c>
      <c r="V214" s="79">
        <v>0.99</v>
      </c>
      <c r="W214" s="726">
        <v>46034</v>
      </c>
      <c r="X214" s="280">
        <v>1</v>
      </c>
      <c r="Y214" s="280">
        <v>1</v>
      </c>
      <c r="Z214" s="280">
        <v>1</v>
      </c>
      <c r="AA214" s="726">
        <v>46052</v>
      </c>
      <c r="AB214" s="373" t="s">
        <v>858</v>
      </c>
      <c r="AC214" s="1304" t="s">
        <v>1170</v>
      </c>
    </row>
    <row r="215" spans="1:32" ht="39.75" customHeight="1">
      <c r="A215" s="566" t="s">
        <v>1171</v>
      </c>
      <c r="B215" s="768" t="s">
        <v>1169</v>
      </c>
      <c r="C215" s="24">
        <v>46052</v>
      </c>
      <c r="D215" s="570" t="s">
        <v>56</v>
      </c>
      <c r="E215" s="779">
        <v>46027</v>
      </c>
      <c r="F215" s="569" t="s">
        <v>997</v>
      </c>
      <c r="G215" s="831"/>
      <c r="H215" s="572">
        <v>85</v>
      </c>
      <c r="I215" s="577" t="s">
        <v>626</v>
      </c>
      <c r="J215" s="780" t="s">
        <v>30</v>
      </c>
      <c r="K215" s="748">
        <v>46027</v>
      </c>
      <c r="L215" s="703" t="s">
        <v>110</v>
      </c>
      <c r="M215" s="833">
        <v>73334</v>
      </c>
      <c r="N215" s="942">
        <v>73164</v>
      </c>
      <c r="O215" s="575"/>
      <c r="P215" s="942">
        <v>73164</v>
      </c>
      <c r="Q215" s="755" t="s">
        <v>110</v>
      </c>
      <c r="R215" s="778" t="s">
        <v>38</v>
      </c>
      <c r="S215" s="1327">
        <v>46027</v>
      </c>
      <c r="T215" s="5">
        <v>5860</v>
      </c>
      <c r="U215" s="1012">
        <v>5883</v>
      </c>
      <c r="V215" s="79">
        <v>1</v>
      </c>
      <c r="W215" s="1014">
        <v>46034</v>
      </c>
      <c r="X215" s="280">
        <v>1</v>
      </c>
      <c r="Y215" s="280">
        <v>1</v>
      </c>
      <c r="Z215" s="280">
        <v>1</v>
      </c>
      <c r="AA215" s="726">
        <v>46052</v>
      </c>
      <c r="AB215" s="373" t="s">
        <v>858</v>
      </c>
      <c r="AC215" s="972" t="s">
        <v>1172</v>
      </c>
    </row>
    <row r="216" spans="1:32" ht="39.75" customHeight="1">
      <c r="A216" s="566" t="s">
        <v>1173</v>
      </c>
      <c r="B216" s="768" t="s">
        <v>1169</v>
      </c>
      <c r="C216" s="24">
        <v>46052</v>
      </c>
      <c r="D216" s="570" t="s">
        <v>56</v>
      </c>
      <c r="E216" s="779">
        <v>46027</v>
      </c>
      <c r="F216" s="569" t="s">
        <v>997</v>
      </c>
      <c r="G216" s="831"/>
      <c r="H216" s="572">
        <v>87</v>
      </c>
      <c r="I216" s="577" t="s">
        <v>626</v>
      </c>
      <c r="J216" s="780" t="s">
        <v>30</v>
      </c>
      <c r="K216" s="748">
        <v>46027</v>
      </c>
      <c r="L216" s="703" t="s">
        <v>110</v>
      </c>
      <c r="M216" s="833">
        <v>78025</v>
      </c>
      <c r="N216" s="942">
        <v>77855</v>
      </c>
      <c r="O216" s="575"/>
      <c r="P216" s="942">
        <v>77855</v>
      </c>
      <c r="Q216" s="1342" t="s">
        <v>110</v>
      </c>
      <c r="R216" s="751" t="s">
        <v>38</v>
      </c>
      <c r="S216" s="1327">
        <v>46027</v>
      </c>
      <c r="T216" s="5">
        <v>6432</v>
      </c>
      <c r="U216" s="731">
        <v>6309</v>
      </c>
      <c r="V216" s="79">
        <v>0.98</v>
      </c>
      <c r="W216" s="726">
        <v>46035</v>
      </c>
      <c r="X216" s="744">
        <v>1</v>
      </c>
      <c r="Y216" s="744">
        <v>1</v>
      </c>
      <c r="Z216" s="280">
        <v>1</v>
      </c>
      <c r="AA216" s="726">
        <v>46052</v>
      </c>
      <c r="AB216" s="373" t="s">
        <v>858</v>
      </c>
      <c r="AC216" s="972" t="s">
        <v>1174</v>
      </c>
    </row>
    <row r="217" spans="1:32" ht="39.75" customHeight="1">
      <c r="A217" s="926" t="s">
        <v>1175</v>
      </c>
      <c r="B217" s="1169" t="s">
        <v>1169</v>
      </c>
      <c r="C217" s="299">
        <v>46052</v>
      </c>
      <c r="D217" s="1170" t="s">
        <v>56</v>
      </c>
      <c r="E217" s="748">
        <v>46027</v>
      </c>
      <c r="F217" s="1171" t="s">
        <v>997</v>
      </c>
      <c r="G217" s="750"/>
      <c r="H217" s="20">
        <v>68</v>
      </c>
      <c r="I217" s="304" t="s">
        <v>626</v>
      </c>
      <c r="J217" s="755" t="s">
        <v>30</v>
      </c>
      <c r="K217" s="748">
        <v>46027</v>
      </c>
      <c r="L217" s="703" t="s">
        <v>110</v>
      </c>
      <c r="M217" s="833">
        <v>59114.5</v>
      </c>
      <c r="N217" s="1340">
        <v>58944.5</v>
      </c>
      <c r="O217" s="575"/>
      <c r="P217" s="1340">
        <v>58944.5</v>
      </c>
      <c r="Q217" s="703" t="s">
        <v>110</v>
      </c>
      <c r="R217" s="751" t="s">
        <v>38</v>
      </c>
      <c r="S217" s="1327">
        <v>46027</v>
      </c>
      <c r="T217" s="5">
        <v>4836</v>
      </c>
      <c r="U217" s="1012">
        <v>4894</v>
      </c>
      <c r="V217" s="3">
        <v>1.01</v>
      </c>
      <c r="W217" s="1017">
        <v>46036</v>
      </c>
      <c r="X217" s="280">
        <v>1</v>
      </c>
      <c r="Y217" s="280">
        <v>1</v>
      </c>
      <c r="Z217" s="280">
        <v>1</v>
      </c>
      <c r="AA217" s="726">
        <v>46052</v>
      </c>
      <c r="AB217" s="373" t="s">
        <v>858</v>
      </c>
      <c r="AC217" s="972" t="s">
        <v>1176</v>
      </c>
    </row>
    <row r="218" spans="1:32" ht="39.75" customHeight="1">
      <c r="A218" s="916" t="s">
        <v>1177</v>
      </c>
      <c r="B218" s="1169" t="s">
        <v>1169</v>
      </c>
      <c r="C218" s="749">
        <v>46052</v>
      </c>
      <c r="D218" s="1170" t="s">
        <v>56</v>
      </c>
      <c r="E218" s="748">
        <v>46027</v>
      </c>
      <c r="F218" s="785" t="s">
        <v>997</v>
      </c>
      <c r="G218" s="750"/>
      <c r="H218" s="20">
        <v>90</v>
      </c>
      <c r="I218" s="304" t="s">
        <v>626</v>
      </c>
      <c r="J218" s="755" t="s">
        <v>30</v>
      </c>
      <c r="K218" s="748">
        <v>46027</v>
      </c>
      <c r="L218" s="703" t="s">
        <v>110</v>
      </c>
      <c r="M218" s="833">
        <v>88362</v>
      </c>
      <c r="N218" s="343">
        <v>88192</v>
      </c>
      <c r="O218" s="575"/>
      <c r="P218" s="343">
        <v>88192</v>
      </c>
      <c r="Q218" s="703" t="s">
        <v>110</v>
      </c>
      <c r="R218" s="751" t="s">
        <v>38</v>
      </c>
      <c r="S218" s="1327">
        <v>46027</v>
      </c>
      <c r="T218" s="5">
        <v>7145</v>
      </c>
      <c r="U218" s="1353">
        <v>7173</v>
      </c>
      <c r="V218" s="3">
        <v>1</v>
      </c>
      <c r="W218" s="726">
        <v>46036</v>
      </c>
      <c r="X218" s="744">
        <v>1</v>
      </c>
      <c r="Y218" s="744">
        <v>1</v>
      </c>
      <c r="Z218" s="280">
        <v>1</v>
      </c>
      <c r="AA218" s="363">
        <v>46059</v>
      </c>
      <c r="AB218" s="373" t="s">
        <v>858</v>
      </c>
      <c r="AC218" s="972" t="s">
        <v>1178</v>
      </c>
    </row>
    <row r="219" spans="1:32" ht="39.75" customHeight="1">
      <c r="A219" s="929" t="s">
        <v>1179</v>
      </c>
      <c r="B219" s="1169" t="s">
        <v>1169</v>
      </c>
      <c r="C219" s="299">
        <v>46052</v>
      </c>
      <c r="D219" s="1170" t="s">
        <v>56</v>
      </c>
      <c r="E219" s="598">
        <v>46027</v>
      </c>
      <c r="F219" s="785" t="s">
        <v>997</v>
      </c>
      <c r="G219" s="750"/>
      <c r="H219" s="20">
        <v>90</v>
      </c>
      <c r="I219" s="304" t="s">
        <v>626</v>
      </c>
      <c r="J219" s="755" t="s">
        <v>30</v>
      </c>
      <c r="K219" s="748">
        <v>46027</v>
      </c>
      <c r="L219" s="703" t="s">
        <v>110</v>
      </c>
      <c r="M219" s="812">
        <v>86984</v>
      </c>
      <c r="N219" s="343">
        <v>86814</v>
      </c>
      <c r="O219" s="575"/>
      <c r="P219" s="343">
        <v>86814</v>
      </c>
      <c r="Q219" s="703" t="s">
        <v>110</v>
      </c>
      <c r="R219" s="751" t="s">
        <v>38</v>
      </c>
      <c r="S219" s="1327">
        <v>46027</v>
      </c>
      <c r="T219" s="5">
        <v>7341</v>
      </c>
      <c r="U219" s="1354">
        <v>7212</v>
      </c>
      <c r="V219" s="3">
        <v>0.98</v>
      </c>
      <c r="W219" s="1014">
        <v>46037</v>
      </c>
      <c r="X219" s="280">
        <v>1</v>
      </c>
      <c r="Y219" s="280">
        <v>1</v>
      </c>
      <c r="Z219" s="280">
        <v>1</v>
      </c>
      <c r="AA219" s="726">
        <v>46048</v>
      </c>
      <c r="AB219" s="373" t="s">
        <v>858</v>
      </c>
      <c r="AC219" s="972" t="s">
        <v>1180</v>
      </c>
    </row>
    <row r="220" spans="1:32" ht="39.75" customHeight="1">
      <c r="A220" s="297" t="s">
        <v>1181</v>
      </c>
      <c r="B220" s="311" t="s">
        <v>1169</v>
      </c>
      <c r="C220" s="19">
        <v>46052</v>
      </c>
      <c r="D220" s="305" t="s">
        <v>56</v>
      </c>
      <c r="E220" s="19">
        <v>46027</v>
      </c>
      <c r="F220" s="826" t="s">
        <v>885</v>
      </c>
      <c r="G220" s="826"/>
      <c r="H220" s="755">
        <v>0</v>
      </c>
      <c r="I220" s="304" t="s">
        <v>626</v>
      </c>
      <c r="J220" s="755" t="s">
        <v>30</v>
      </c>
      <c r="K220" s="748">
        <v>46027</v>
      </c>
      <c r="L220" s="703" t="s">
        <v>110</v>
      </c>
      <c r="M220" s="812">
        <v>54261.05</v>
      </c>
      <c r="N220" s="343">
        <v>45087.05</v>
      </c>
      <c r="O220" s="575"/>
      <c r="P220" s="343">
        <v>45087.05</v>
      </c>
      <c r="Q220" s="755" t="s">
        <v>110</v>
      </c>
      <c r="R220" s="1343" t="s">
        <v>38</v>
      </c>
      <c r="S220" s="1327">
        <v>46027</v>
      </c>
      <c r="T220" s="5">
        <v>4022</v>
      </c>
      <c r="U220" s="731">
        <v>4019</v>
      </c>
      <c r="V220" s="3">
        <v>1</v>
      </c>
      <c r="W220" s="817">
        <v>46037</v>
      </c>
      <c r="X220" s="744">
        <v>1</v>
      </c>
      <c r="Y220" s="744">
        <v>1</v>
      </c>
      <c r="Z220" s="280">
        <v>1</v>
      </c>
      <c r="AA220" s="763">
        <v>46059</v>
      </c>
      <c r="AB220" s="373" t="s">
        <v>858</v>
      </c>
      <c r="AC220" s="972" t="s">
        <v>1182</v>
      </c>
    </row>
    <row r="221" spans="1:32" ht="39.75" customHeight="1">
      <c r="A221" s="566" t="s">
        <v>1183</v>
      </c>
      <c r="B221" s="1199" t="s">
        <v>1169</v>
      </c>
      <c r="C221" s="24">
        <v>46052</v>
      </c>
      <c r="D221" s="1200" t="s">
        <v>56</v>
      </c>
      <c r="E221" s="1201">
        <v>46027</v>
      </c>
      <c r="F221" s="1202" t="s">
        <v>885</v>
      </c>
      <c r="G221" s="1202"/>
      <c r="H221" s="1203">
        <v>0</v>
      </c>
      <c r="I221" s="1204" t="s">
        <v>626</v>
      </c>
      <c r="J221" s="1203" t="s">
        <v>30</v>
      </c>
      <c r="K221" s="1205">
        <v>46027</v>
      </c>
      <c r="L221" s="1197" t="s">
        <v>110</v>
      </c>
      <c r="M221" s="1206">
        <v>18078.28</v>
      </c>
      <c r="N221" s="942">
        <v>19162.75</v>
      </c>
      <c r="O221" s="575"/>
      <c r="P221" s="942">
        <v>19162.75</v>
      </c>
      <c r="Q221" s="1198" t="s">
        <v>110</v>
      </c>
      <c r="R221" s="1326" t="s">
        <v>38</v>
      </c>
      <c r="S221" s="1328">
        <v>46027</v>
      </c>
      <c r="T221" s="5">
        <v>1284</v>
      </c>
      <c r="U221" s="380">
        <v>1277</v>
      </c>
      <c r="V221" s="1207">
        <v>0.99</v>
      </c>
      <c r="W221" s="59">
        <v>46042</v>
      </c>
      <c r="X221" s="1208">
        <v>1</v>
      </c>
      <c r="Y221" s="1209">
        <v>1</v>
      </c>
      <c r="Z221" s="280">
        <v>1</v>
      </c>
      <c r="AA221" s="1210">
        <v>46059</v>
      </c>
      <c r="AB221" s="373" t="s">
        <v>858</v>
      </c>
      <c r="AC221" s="1211" t="s">
        <v>1184</v>
      </c>
    </row>
    <row r="222" spans="1:32" ht="39.75" customHeight="1">
      <c r="A222" s="297" t="s">
        <v>1185</v>
      </c>
      <c r="B222" s="311" t="s">
        <v>1169</v>
      </c>
      <c r="C222" s="19">
        <v>46045</v>
      </c>
      <c r="D222" s="305" t="s">
        <v>56</v>
      </c>
      <c r="E222" s="19"/>
      <c r="F222" s="18" t="s">
        <v>1186</v>
      </c>
      <c r="G222" s="303"/>
      <c r="H222" s="767">
        <v>80</v>
      </c>
      <c r="I222" s="304" t="s">
        <v>626</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1187</v>
      </c>
      <c r="AD222" s="802"/>
      <c r="AE222" s="802"/>
      <c r="AF222" s="965"/>
    </row>
    <row r="223" spans="1:32" ht="39.75" customHeight="1">
      <c r="A223" s="297" t="s">
        <v>1188</v>
      </c>
      <c r="B223" s="311" t="s">
        <v>1169</v>
      </c>
      <c r="C223" s="19">
        <v>46045</v>
      </c>
      <c r="D223" s="305" t="s">
        <v>56</v>
      </c>
      <c r="E223" s="19"/>
      <c r="F223" s="18" t="s">
        <v>1186</v>
      </c>
      <c r="G223" s="303"/>
      <c r="H223" s="767">
        <v>89</v>
      </c>
      <c r="I223" s="304" t="s">
        <v>626</v>
      </c>
      <c r="J223" s="20" t="s">
        <v>30</v>
      </c>
      <c r="K223" s="19" t="s">
        <v>260</v>
      </c>
      <c r="L223" s="20" t="s">
        <v>110</v>
      </c>
      <c r="M223" s="803">
        <v>26696</v>
      </c>
      <c r="N223" s="423">
        <v>499.4</v>
      </c>
      <c r="O223" s="423"/>
      <c r="P223" s="423">
        <v>499.4</v>
      </c>
      <c r="Q223" s="1312" t="s">
        <v>110</v>
      </c>
      <c r="R223" s="1329" t="s">
        <v>38</v>
      </c>
      <c r="S223" s="127" t="s">
        <v>260</v>
      </c>
      <c r="T223" s="925">
        <v>8153</v>
      </c>
      <c r="U223" s="44">
        <v>8114</v>
      </c>
      <c r="V223" s="29">
        <v>1</v>
      </c>
      <c r="W223" s="59">
        <v>45964</v>
      </c>
      <c r="X223" s="7">
        <v>1</v>
      </c>
      <c r="Y223" s="7">
        <v>1</v>
      </c>
      <c r="Z223" s="7">
        <v>1</v>
      </c>
      <c r="AA223" s="379">
        <v>45999</v>
      </c>
      <c r="AB223" s="363">
        <v>46115</v>
      </c>
      <c r="AC223" s="352" t="s">
        <v>1189</v>
      </c>
      <c r="AD223" s="802"/>
      <c r="AE223" s="802"/>
      <c r="AF223" s="965"/>
    </row>
    <row r="224" spans="1:32" ht="39.75" customHeight="1">
      <c r="A224" s="297" t="s">
        <v>1190</v>
      </c>
      <c r="B224" s="355" t="s">
        <v>1169</v>
      </c>
      <c r="C224" s="299">
        <v>46045</v>
      </c>
      <c r="D224" s="455" t="s">
        <v>56</v>
      </c>
      <c r="E224" s="299">
        <v>45959</v>
      </c>
      <c r="F224" s="298" t="s">
        <v>1186</v>
      </c>
      <c r="G224" s="492"/>
      <c r="H224" s="666">
        <v>77</v>
      </c>
      <c r="I224" s="304" t="s">
        <v>626</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1191</v>
      </c>
      <c r="AD224" s="802"/>
      <c r="AE224" s="802"/>
      <c r="AF224" s="965"/>
    </row>
    <row r="225" spans="1:32" ht="39.75" customHeight="1">
      <c r="A225" s="297" t="s">
        <v>1192</v>
      </c>
      <c r="B225" s="355" t="s">
        <v>1169</v>
      </c>
      <c r="C225" s="299">
        <v>46045</v>
      </c>
      <c r="D225" s="455" t="s">
        <v>56</v>
      </c>
      <c r="E225" s="299"/>
      <c r="F225" s="18" t="s">
        <v>1186</v>
      </c>
      <c r="G225" s="492"/>
      <c r="H225" s="666">
        <v>62</v>
      </c>
      <c r="I225" s="304" t="s">
        <v>626</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1193</v>
      </c>
      <c r="AD225" s="802"/>
      <c r="AE225" s="802"/>
      <c r="AF225" s="965"/>
    </row>
    <row r="226" spans="1:32" ht="39.75" customHeight="1">
      <c r="A226" s="297" t="s">
        <v>1194</v>
      </c>
      <c r="B226" s="355" t="s">
        <v>1169</v>
      </c>
      <c r="C226" s="299">
        <v>46045</v>
      </c>
      <c r="D226" s="455" t="s">
        <v>56</v>
      </c>
      <c r="E226" s="299"/>
      <c r="F226" s="18" t="s">
        <v>1186</v>
      </c>
      <c r="G226" s="492"/>
      <c r="H226" s="666">
        <v>80</v>
      </c>
      <c r="I226" s="304" t="s">
        <v>626</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755</v>
      </c>
      <c r="AC226" s="352" t="s">
        <v>1195</v>
      </c>
      <c r="AD226" s="802"/>
      <c r="AE226" s="802"/>
      <c r="AF226" s="965"/>
    </row>
    <row r="227" spans="1:32" ht="39.75" customHeight="1">
      <c r="A227" s="297" t="s">
        <v>1196</v>
      </c>
      <c r="B227" s="311" t="s">
        <v>1169</v>
      </c>
      <c r="C227" s="19">
        <v>46045</v>
      </c>
      <c r="D227" s="305" t="s">
        <v>56</v>
      </c>
      <c r="E227" s="19"/>
      <c r="F227" s="18" t="s">
        <v>1186</v>
      </c>
      <c r="G227" s="303"/>
      <c r="H227" s="767">
        <v>83</v>
      </c>
      <c r="I227" s="304" t="s">
        <v>626</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755</v>
      </c>
      <c r="AC227" s="352" t="s">
        <v>1197</v>
      </c>
      <c r="AD227" s="802"/>
      <c r="AE227" s="802"/>
      <c r="AF227" s="965"/>
    </row>
    <row r="228" spans="1:32" ht="39.75" customHeight="1">
      <c r="A228" s="297" t="s">
        <v>1198</v>
      </c>
      <c r="B228" s="311" t="s">
        <v>1169</v>
      </c>
      <c r="C228" s="19">
        <v>46045</v>
      </c>
      <c r="D228" s="305" t="s">
        <v>56</v>
      </c>
      <c r="E228" s="19"/>
      <c r="F228" s="18" t="s">
        <v>1186</v>
      </c>
      <c r="G228" s="303"/>
      <c r="H228" s="767">
        <v>85</v>
      </c>
      <c r="I228" s="304" t="s">
        <v>626</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1199</v>
      </c>
      <c r="AD228" s="802"/>
      <c r="AE228" s="802"/>
      <c r="AF228" s="965"/>
    </row>
    <row r="229" spans="1:32" ht="39.75" customHeight="1">
      <c r="A229" s="297" t="s">
        <v>1200</v>
      </c>
      <c r="B229" s="355" t="s">
        <v>1169</v>
      </c>
      <c r="C229" s="299">
        <v>46045</v>
      </c>
      <c r="D229" s="455" t="s">
        <v>56</v>
      </c>
      <c r="E229" s="299">
        <v>45959</v>
      </c>
      <c r="F229" s="298" t="s">
        <v>1186</v>
      </c>
      <c r="G229" s="492"/>
      <c r="H229" s="666">
        <v>88</v>
      </c>
      <c r="I229" s="304" t="s">
        <v>626</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1193</v>
      </c>
      <c r="AD229" s="802"/>
      <c r="AE229" s="802"/>
      <c r="AF229" s="965"/>
    </row>
    <row r="230" spans="1:32" ht="39.75" customHeight="1">
      <c r="A230" s="297" t="s">
        <v>1201</v>
      </c>
      <c r="B230" s="355" t="s">
        <v>1169</v>
      </c>
      <c r="C230" s="299">
        <v>46045</v>
      </c>
      <c r="D230" s="455" t="s">
        <v>56</v>
      </c>
      <c r="E230" s="299">
        <v>45959</v>
      </c>
      <c r="F230" s="298" t="s">
        <v>1186</v>
      </c>
      <c r="G230" s="492"/>
      <c r="H230" s="666">
        <v>30</v>
      </c>
      <c r="I230" s="304" t="s">
        <v>626</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1202</v>
      </c>
      <c r="AD230" s="802"/>
      <c r="AE230" s="802"/>
      <c r="AF230" s="965"/>
    </row>
    <row r="231" spans="1:32" ht="39.75" customHeight="1">
      <c r="A231" s="916" t="s">
        <v>1203</v>
      </c>
      <c r="B231" s="355" t="s">
        <v>1169</v>
      </c>
      <c r="C231" s="299">
        <v>46052</v>
      </c>
      <c r="D231" s="1168" t="s">
        <v>56</v>
      </c>
      <c r="E231" s="749">
        <v>45993</v>
      </c>
      <c r="F231" s="750" t="s">
        <v>885</v>
      </c>
      <c r="G231" s="750" t="s">
        <v>1204</v>
      </c>
      <c r="H231" s="761">
        <v>89</v>
      </c>
      <c r="I231" s="1165" t="s">
        <v>626</v>
      </c>
      <c r="J231" s="740" t="s">
        <v>30</v>
      </c>
      <c r="K231" s="749">
        <v>45993</v>
      </c>
      <c r="L231" s="740" t="s">
        <v>110</v>
      </c>
      <c r="M231" s="941">
        <v>93349.5</v>
      </c>
      <c r="N231" s="1340">
        <v>78956.5</v>
      </c>
      <c r="O231" s="555"/>
      <c r="P231" s="1340">
        <v>78956.5</v>
      </c>
      <c r="Q231" s="1342" t="s">
        <v>110</v>
      </c>
      <c r="R231" s="751" t="s">
        <v>38</v>
      </c>
      <c r="S231" s="1327">
        <v>45993</v>
      </c>
      <c r="T231" s="762">
        <v>7828</v>
      </c>
      <c r="U231" s="731">
        <v>7828</v>
      </c>
      <c r="V231" s="3">
        <v>1</v>
      </c>
      <c r="W231" s="726">
        <v>45994</v>
      </c>
      <c r="X231" s="280">
        <v>1</v>
      </c>
      <c r="Y231" s="744">
        <v>1</v>
      </c>
      <c r="Z231" s="280">
        <v>1</v>
      </c>
      <c r="AA231" s="726">
        <v>46048</v>
      </c>
      <c r="AB231" s="363">
        <v>46114</v>
      </c>
      <c r="AC231" s="972" t="s">
        <v>1205</v>
      </c>
      <c r="AD231" s="802"/>
      <c r="AE231" s="802"/>
      <c r="AF231" s="965"/>
    </row>
    <row r="232" spans="1:32" ht="39.75" customHeight="1">
      <c r="A232" s="926" t="s">
        <v>1206</v>
      </c>
      <c r="B232" s="355" t="s">
        <v>1169</v>
      </c>
      <c r="C232" s="299">
        <v>45989</v>
      </c>
      <c r="D232" s="1168" t="s">
        <v>56</v>
      </c>
      <c r="E232" s="299">
        <v>45959</v>
      </c>
      <c r="F232" s="298" t="s">
        <v>885</v>
      </c>
      <c r="G232" s="492" t="s">
        <v>1207</v>
      </c>
      <c r="H232" s="300">
        <v>59</v>
      </c>
      <c r="I232" s="1165" t="s">
        <v>626</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1208</v>
      </c>
      <c r="AD232" s="802"/>
      <c r="AE232" s="802"/>
      <c r="AF232" s="965"/>
    </row>
    <row r="233" spans="1:32" ht="39.75" customHeight="1">
      <c r="A233" s="926" t="s">
        <v>1209</v>
      </c>
      <c r="B233" s="355" t="s">
        <v>1169</v>
      </c>
      <c r="C233" s="299">
        <v>46010</v>
      </c>
      <c r="D233" s="1168" t="s">
        <v>56</v>
      </c>
      <c r="E233" s="299">
        <v>45959</v>
      </c>
      <c r="F233" s="298" t="s">
        <v>885</v>
      </c>
      <c r="G233" s="492" t="s">
        <v>1210</v>
      </c>
      <c r="H233" s="300">
        <v>89</v>
      </c>
      <c r="I233" s="1165" t="s">
        <v>626</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1211</v>
      </c>
      <c r="AD233" s="802"/>
      <c r="AE233" s="802"/>
      <c r="AF233" s="965"/>
    </row>
    <row r="234" spans="1:32" ht="39.75" customHeight="1">
      <c r="A234" s="926" t="s">
        <v>1212</v>
      </c>
      <c r="B234" s="355" t="s">
        <v>1169</v>
      </c>
      <c r="C234" s="299">
        <v>46045</v>
      </c>
      <c r="D234" s="1168" t="s">
        <v>56</v>
      </c>
      <c r="E234" s="299">
        <v>45959</v>
      </c>
      <c r="F234" s="298" t="s">
        <v>885</v>
      </c>
      <c r="G234" s="492"/>
      <c r="H234" s="300">
        <v>88</v>
      </c>
      <c r="I234" s="1165" t="s">
        <v>626</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1213</v>
      </c>
      <c r="AD234" s="802"/>
      <c r="AE234" s="802"/>
      <c r="AF234" s="965"/>
    </row>
    <row r="235" spans="1:32" ht="39.75" customHeight="1">
      <c r="A235" s="926" t="s">
        <v>1214</v>
      </c>
      <c r="B235" s="355" t="s">
        <v>1169</v>
      </c>
      <c r="C235" s="299">
        <v>45989</v>
      </c>
      <c r="D235" s="1168" t="s">
        <v>56</v>
      </c>
      <c r="E235" s="299">
        <v>45959</v>
      </c>
      <c r="F235" s="298" t="s">
        <v>885</v>
      </c>
      <c r="G235" s="492" t="s">
        <v>1215</v>
      </c>
      <c r="H235" s="300">
        <v>87</v>
      </c>
      <c r="I235" s="1165" t="s">
        <v>626</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1216</v>
      </c>
      <c r="B236" s="355" t="s">
        <v>1169</v>
      </c>
      <c r="C236" s="299">
        <v>46045</v>
      </c>
      <c r="D236" s="1168" t="s">
        <v>56</v>
      </c>
      <c r="E236" s="299">
        <v>45959</v>
      </c>
      <c r="F236" s="298" t="s">
        <v>885</v>
      </c>
      <c r="G236" s="492"/>
      <c r="H236" s="300">
        <v>90</v>
      </c>
      <c r="I236" s="1165" t="s">
        <v>626</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1217</v>
      </c>
      <c r="AD236" s="802"/>
      <c r="AE236" s="802"/>
      <c r="AF236" s="965"/>
    </row>
    <row r="237" spans="1:32" ht="39.75" customHeight="1">
      <c r="A237" s="916" t="s">
        <v>1218</v>
      </c>
      <c r="B237" s="355" t="s">
        <v>1169</v>
      </c>
      <c r="C237" s="749">
        <v>46019</v>
      </c>
      <c r="D237" s="1168" t="s">
        <v>56</v>
      </c>
      <c r="E237" s="749">
        <v>45959</v>
      </c>
      <c r="F237" s="750" t="s">
        <v>885</v>
      </c>
      <c r="G237" s="750" t="s">
        <v>1219</v>
      </c>
      <c r="H237" s="751">
        <v>90</v>
      </c>
      <c r="I237" s="1165" t="s">
        <v>626</v>
      </c>
      <c r="J237" s="740" t="s">
        <v>30</v>
      </c>
      <c r="K237" s="753">
        <v>45961</v>
      </c>
      <c r="L237" s="740" t="s">
        <v>110</v>
      </c>
      <c r="M237" s="833">
        <v>91897</v>
      </c>
      <c r="N237" s="343">
        <v>76050</v>
      </c>
      <c r="O237" s="555"/>
      <c r="P237" s="343">
        <v>76050</v>
      </c>
      <c r="Q237" s="755" t="s">
        <v>110</v>
      </c>
      <c r="R237" s="751" t="s">
        <v>38</v>
      </c>
      <c r="S237" s="1330">
        <v>45961</v>
      </c>
      <c r="T237" s="731">
        <v>7457</v>
      </c>
      <c r="U237" s="731">
        <v>7468</v>
      </c>
      <c r="V237" s="3">
        <v>1</v>
      </c>
      <c r="W237" s="726">
        <v>45974</v>
      </c>
      <c r="X237" s="280">
        <v>1</v>
      </c>
      <c r="Y237" s="280">
        <v>1</v>
      </c>
      <c r="Z237" s="280">
        <v>1</v>
      </c>
      <c r="AA237" s="59">
        <v>46034</v>
      </c>
      <c r="AB237" s="373" t="s">
        <v>858</v>
      </c>
      <c r="AC237" s="971" t="s">
        <v>1220</v>
      </c>
      <c r="AD237" s="802"/>
      <c r="AE237" s="802"/>
      <c r="AF237" s="965"/>
    </row>
    <row r="238" spans="1:32" ht="39.75" customHeight="1">
      <c r="A238" s="926" t="s">
        <v>1221</v>
      </c>
      <c r="B238" s="355" t="s">
        <v>1169</v>
      </c>
      <c r="C238" s="299">
        <v>45989</v>
      </c>
      <c r="D238" s="1168" t="s">
        <v>56</v>
      </c>
      <c r="E238" s="299">
        <v>45959</v>
      </c>
      <c r="F238" s="298" t="s">
        <v>885</v>
      </c>
      <c r="G238" s="492" t="s">
        <v>1222</v>
      </c>
      <c r="H238" s="300">
        <v>90</v>
      </c>
      <c r="I238" s="1165" t="s">
        <v>626</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858</v>
      </c>
      <c r="AC238" s="1246" t="s">
        <v>1223</v>
      </c>
      <c r="AD238" s="802"/>
      <c r="AE238" s="802"/>
      <c r="AF238" s="965"/>
    </row>
    <row r="239" spans="1:32" ht="39.75" customHeight="1">
      <c r="A239" s="916" t="s">
        <v>1224</v>
      </c>
      <c r="B239" s="355" t="s">
        <v>1169</v>
      </c>
      <c r="C239" s="749">
        <v>46019</v>
      </c>
      <c r="D239" s="1168" t="s">
        <v>56</v>
      </c>
      <c r="E239" s="749">
        <v>45959</v>
      </c>
      <c r="F239" s="750" t="s">
        <v>885</v>
      </c>
      <c r="G239" s="750" t="s">
        <v>1225</v>
      </c>
      <c r="H239" s="751">
        <v>90</v>
      </c>
      <c r="I239" s="1165" t="s">
        <v>626</v>
      </c>
      <c r="J239" s="740" t="s">
        <v>30</v>
      </c>
      <c r="K239" s="753">
        <v>45964</v>
      </c>
      <c r="L239" s="740" t="s">
        <v>110</v>
      </c>
      <c r="M239" s="833">
        <v>85815</v>
      </c>
      <c r="N239" s="343">
        <v>71126</v>
      </c>
      <c r="O239" s="555"/>
      <c r="P239" s="343">
        <v>71126</v>
      </c>
      <c r="Q239" s="755" t="s">
        <v>110</v>
      </c>
      <c r="R239" s="751" t="s">
        <v>38</v>
      </c>
      <c r="S239" s="1330">
        <v>45964</v>
      </c>
      <c r="T239" s="731">
        <v>6981</v>
      </c>
      <c r="U239" s="731">
        <v>6963</v>
      </c>
      <c r="V239" s="3">
        <v>1</v>
      </c>
      <c r="W239" s="726">
        <v>45981</v>
      </c>
      <c r="X239" s="280">
        <v>1</v>
      </c>
      <c r="Y239" s="280">
        <v>1</v>
      </c>
      <c r="Z239" s="280">
        <v>1</v>
      </c>
      <c r="AA239" s="59">
        <v>46024</v>
      </c>
      <c r="AB239" s="363">
        <v>46118</v>
      </c>
      <c r="AC239" s="1246" t="s">
        <v>1226</v>
      </c>
      <c r="AD239" s="802"/>
      <c r="AE239" s="802"/>
      <c r="AF239" s="965"/>
    </row>
    <row r="240" spans="1:32" ht="39.75" customHeight="1">
      <c r="A240" s="926" t="s">
        <v>1227</v>
      </c>
      <c r="B240" s="355" t="s">
        <v>1169</v>
      </c>
      <c r="C240" s="299">
        <v>46021</v>
      </c>
      <c r="D240" s="1168" t="s">
        <v>56</v>
      </c>
      <c r="E240" s="299">
        <v>45959</v>
      </c>
      <c r="F240" s="298" t="s">
        <v>885</v>
      </c>
      <c r="G240" s="492" t="s">
        <v>1228</v>
      </c>
      <c r="H240" s="300">
        <v>89</v>
      </c>
      <c r="I240" s="1165" t="s">
        <v>626</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858</v>
      </c>
      <c r="AC240" s="1246" t="s">
        <v>1229</v>
      </c>
      <c r="AD240" s="802"/>
      <c r="AE240" s="802"/>
      <c r="AF240" s="965"/>
    </row>
    <row r="241" spans="1:32" ht="39.75" customHeight="1">
      <c r="A241" s="916" t="s">
        <v>1230</v>
      </c>
      <c r="B241" s="355" t="s">
        <v>1169</v>
      </c>
      <c r="C241" s="749">
        <v>46021</v>
      </c>
      <c r="D241" s="1168" t="s">
        <v>56</v>
      </c>
      <c r="E241" s="749">
        <v>45959</v>
      </c>
      <c r="F241" s="750" t="s">
        <v>885</v>
      </c>
      <c r="G241" s="750" t="s">
        <v>1231</v>
      </c>
      <c r="H241" s="751">
        <v>88</v>
      </c>
      <c r="I241" s="1165" t="s">
        <v>626</v>
      </c>
      <c r="J241" s="740" t="s">
        <v>30</v>
      </c>
      <c r="K241" s="753">
        <v>45964</v>
      </c>
      <c r="L241" s="740" t="s">
        <v>110</v>
      </c>
      <c r="M241" s="833">
        <v>78736.5</v>
      </c>
      <c r="N241" s="343">
        <v>65465.5</v>
      </c>
      <c r="O241" s="555"/>
      <c r="P241" s="343">
        <v>65465.5</v>
      </c>
      <c r="Q241" s="755" t="s">
        <v>110</v>
      </c>
      <c r="R241" s="751" t="s">
        <v>38</v>
      </c>
      <c r="S241" s="1330">
        <v>45964</v>
      </c>
      <c r="T241" s="731">
        <v>6403</v>
      </c>
      <c r="U241" s="731">
        <v>6403</v>
      </c>
      <c r="V241" s="3">
        <v>1</v>
      </c>
      <c r="W241" s="726">
        <v>46000</v>
      </c>
      <c r="X241" s="280">
        <v>1</v>
      </c>
      <c r="Y241" s="280">
        <v>1</v>
      </c>
      <c r="Z241" s="280">
        <v>1</v>
      </c>
      <c r="AA241" s="726">
        <v>46048</v>
      </c>
      <c r="AB241" s="373" t="s">
        <v>858</v>
      </c>
      <c r="AC241" s="971" t="s">
        <v>1232</v>
      </c>
      <c r="AD241" s="802"/>
      <c r="AE241" s="802"/>
      <c r="AF241" s="965"/>
    </row>
    <row r="242" spans="1:32" ht="39.75" customHeight="1">
      <c r="A242" s="916" t="s">
        <v>1233</v>
      </c>
      <c r="B242" s="355" t="s">
        <v>1169</v>
      </c>
      <c r="C242" s="749">
        <v>46021</v>
      </c>
      <c r="D242" s="1168" t="s">
        <v>56</v>
      </c>
      <c r="E242" s="749">
        <v>45959</v>
      </c>
      <c r="F242" s="750" t="s">
        <v>885</v>
      </c>
      <c r="G242" s="750" t="s">
        <v>1234</v>
      </c>
      <c r="H242" s="751">
        <v>86</v>
      </c>
      <c r="I242" s="1165" t="s">
        <v>626</v>
      </c>
      <c r="J242" s="740" t="s">
        <v>30</v>
      </c>
      <c r="K242" s="753">
        <v>45964</v>
      </c>
      <c r="L242" s="740" t="s">
        <v>110</v>
      </c>
      <c r="M242" s="833">
        <v>80698</v>
      </c>
      <c r="N242" s="343">
        <v>67837</v>
      </c>
      <c r="O242" s="555"/>
      <c r="P242" s="343">
        <v>67837</v>
      </c>
      <c r="Q242" s="755" t="s">
        <v>110</v>
      </c>
      <c r="R242" s="751" t="s">
        <v>38</v>
      </c>
      <c r="S242" s="1330">
        <v>45964</v>
      </c>
      <c r="T242" s="731">
        <v>6739</v>
      </c>
      <c r="U242" s="731">
        <v>6739</v>
      </c>
      <c r="V242" s="3">
        <v>1</v>
      </c>
      <c r="W242" s="726">
        <v>46008</v>
      </c>
      <c r="X242" s="280">
        <v>1</v>
      </c>
      <c r="Y242" s="280">
        <v>1</v>
      </c>
      <c r="Z242" s="280">
        <v>1</v>
      </c>
      <c r="AA242" s="363">
        <v>46053</v>
      </c>
      <c r="AB242" s="373" t="s">
        <v>858</v>
      </c>
      <c r="AC242" s="1246" t="s">
        <v>1235</v>
      </c>
      <c r="AD242" s="802"/>
      <c r="AE242" s="802"/>
      <c r="AF242" s="965"/>
    </row>
    <row r="243" spans="1:32" ht="39.75" customHeight="1">
      <c r="A243" s="916" t="s">
        <v>1236</v>
      </c>
      <c r="B243" s="355" t="s">
        <v>1169</v>
      </c>
      <c r="C243" s="299">
        <v>46052</v>
      </c>
      <c r="D243" s="1168" t="s">
        <v>56</v>
      </c>
      <c r="E243" s="749">
        <v>45959</v>
      </c>
      <c r="F243" s="750" t="s">
        <v>885</v>
      </c>
      <c r="G243" s="750" t="s">
        <v>1237</v>
      </c>
      <c r="H243" s="751">
        <v>87</v>
      </c>
      <c r="I243" s="1165" t="s">
        <v>626</v>
      </c>
      <c r="J243" s="740" t="s">
        <v>30</v>
      </c>
      <c r="K243" s="753">
        <v>45964</v>
      </c>
      <c r="L243" s="740" t="s">
        <v>110</v>
      </c>
      <c r="M243" s="833">
        <v>79552</v>
      </c>
      <c r="N243" s="343">
        <v>66689</v>
      </c>
      <c r="O243" s="555"/>
      <c r="P243" s="343">
        <v>66689</v>
      </c>
      <c r="Q243" s="755" t="s">
        <v>110</v>
      </c>
      <c r="R243" s="751" t="s">
        <v>38</v>
      </c>
      <c r="S243" s="1330">
        <v>45964</v>
      </c>
      <c r="T243" s="731">
        <v>6577</v>
      </c>
      <c r="U243" s="731">
        <v>6577</v>
      </c>
      <c r="V243" s="3">
        <v>1</v>
      </c>
      <c r="W243" s="726">
        <v>46000</v>
      </c>
      <c r="X243" s="744">
        <v>1</v>
      </c>
      <c r="Y243" s="744">
        <v>1</v>
      </c>
      <c r="Z243" s="280">
        <v>1</v>
      </c>
      <c r="AA243" s="726">
        <v>46048</v>
      </c>
      <c r="AB243" s="373" t="s">
        <v>858</v>
      </c>
      <c r="AC243" s="1304" t="s">
        <v>1238</v>
      </c>
      <c r="AD243" s="802"/>
      <c r="AE243" s="802"/>
      <c r="AF243" s="965"/>
    </row>
    <row r="244" spans="1:32" ht="39.75" customHeight="1">
      <c r="A244" s="916" t="s">
        <v>1239</v>
      </c>
      <c r="B244" s="355" t="s">
        <v>1169</v>
      </c>
      <c r="C244" s="749">
        <v>46021</v>
      </c>
      <c r="D244" s="1168" t="s">
        <v>56</v>
      </c>
      <c r="E244" s="749">
        <v>45959</v>
      </c>
      <c r="F244" s="750" t="s">
        <v>885</v>
      </c>
      <c r="G244" s="750" t="s">
        <v>1240</v>
      </c>
      <c r="H244" s="751">
        <v>85</v>
      </c>
      <c r="I244" s="1165" t="s">
        <v>626</v>
      </c>
      <c r="J244" s="740" t="s">
        <v>30</v>
      </c>
      <c r="K244" s="753">
        <v>45964</v>
      </c>
      <c r="L244" s="740" t="s">
        <v>110</v>
      </c>
      <c r="M244" s="833">
        <v>84770</v>
      </c>
      <c r="N244" s="343">
        <v>70169</v>
      </c>
      <c r="O244" s="555"/>
      <c r="P244" s="343">
        <v>70169</v>
      </c>
      <c r="Q244" s="755" t="s">
        <v>110</v>
      </c>
      <c r="R244" s="778" t="s">
        <v>38</v>
      </c>
      <c r="S244" s="1330">
        <v>45964</v>
      </c>
      <c r="T244" s="731">
        <v>6965</v>
      </c>
      <c r="U244" s="731">
        <v>6758</v>
      </c>
      <c r="V244" s="3">
        <v>0.97</v>
      </c>
      <c r="W244" s="726">
        <v>45999</v>
      </c>
      <c r="X244" s="280">
        <v>1</v>
      </c>
      <c r="Y244" s="280">
        <v>1</v>
      </c>
      <c r="Z244" s="280">
        <v>1</v>
      </c>
      <c r="AA244" s="726">
        <v>46048</v>
      </c>
      <c r="AB244" s="373" t="s">
        <v>858</v>
      </c>
      <c r="AC244" s="1246" t="s">
        <v>1241</v>
      </c>
      <c r="AD244" s="802"/>
      <c r="AE244" s="802"/>
      <c r="AF244" s="965"/>
    </row>
    <row r="245" spans="1:32" ht="39.75" customHeight="1">
      <c r="A245" s="916" t="s">
        <v>1242</v>
      </c>
      <c r="B245" s="355" t="s">
        <v>1169</v>
      </c>
      <c r="C245" s="749">
        <v>46019</v>
      </c>
      <c r="D245" s="1168" t="s">
        <v>56</v>
      </c>
      <c r="E245" s="749">
        <v>45959</v>
      </c>
      <c r="F245" s="750" t="s">
        <v>885</v>
      </c>
      <c r="G245" s="750" t="s">
        <v>1243</v>
      </c>
      <c r="H245" s="751">
        <v>87</v>
      </c>
      <c r="I245" s="1165" t="s">
        <v>626</v>
      </c>
      <c r="J245" s="740" t="s">
        <v>30</v>
      </c>
      <c r="K245" s="753">
        <v>45964</v>
      </c>
      <c r="L245" s="740" t="s">
        <v>110</v>
      </c>
      <c r="M245" s="833">
        <v>87875</v>
      </c>
      <c r="N245" s="343">
        <v>74526</v>
      </c>
      <c r="O245" s="555"/>
      <c r="P245" s="343">
        <v>74526</v>
      </c>
      <c r="Q245" s="1342" t="s">
        <v>110</v>
      </c>
      <c r="R245" s="751" t="s">
        <v>38</v>
      </c>
      <c r="S245" s="1330">
        <v>45964</v>
      </c>
      <c r="T245" s="731">
        <v>7319</v>
      </c>
      <c r="U245" s="731">
        <v>7319</v>
      </c>
      <c r="V245" s="3">
        <v>1</v>
      </c>
      <c r="W245" s="726">
        <v>46000</v>
      </c>
      <c r="X245" s="280">
        <v>1</v>
      </c>
      <c r="Y245" s="280">
        <v>1</v>
      </c>
      <c r="Z245" s="280">
        <v>1</v>
      </c>
      <c r="AA245" s="59">
        <v>46034</v>
      </c>
      <c r="AB245" s="363">
        <v>46120</v>
      </c>
      <c r="AC245" s="1246" t="s">
        <v>1244</v>
      </c>
      <c r="AD245" s="802"/>
      <c r="AE245" s="802"/>
      <c r="AF245" s="965"/>
    </row>
    <row r="246" spans="1:32" ht="39.75" customHeight="1">
      <c r="A246" s="916" t="s">
        <v>1245</v>
      </c>
      <c r="B246" s="355" t="s">
        <v>1169</v>
      </c>
      <c r="C246" s="749">
        <v>46052</v>
      </c>
      <c r="D246" s="1168" t="s">
        <v>56</v>
      </c>
      <c r="E246" s="749">
        <v>45987</v>
      </c>
      <c r="F246" s="750" t="s">
        <v>885</v>
      </c>
      <c r="G246" s="750" t="s">
        <v>1246</v>
      </c>
      <c r="H246" s="751">
        <v>85</v>
      </c>
      <c r="I246" s="1165" t="s">
        <v>626</v>
      </c>
      <c r="J246" s="740" t="s">
        <v>30</v>
      </c>
      <c r="K246" s="753">
        <v>45987</v>
      </c>
      <c r="L246" s="740" t="s">
        <v>110</v>
      </c>
      <c r="M246" s="833">
        <v>84092.5</v>
      </c>
      <c r="N246" s="1340">
        <v>69227.5</v>
      </c>
      <c r="O246" s="555"/>
      <c r="P246" s="1340">
        <v>69227.5</v>
      </c>
      <c r="Q246" s="1342" t="s">
        <v>110</v>
      </c>
      <c r="R246" s="751" t="s">
        <v>38</v>
      </c>
      <c r="S246" s="1330">
        <v>45987</v>
      </c>
      <c r="T246" s="731">
        <v>6897</v>
      </c>
      <c r="U246" s="731">
        <v>6897</v>
      </c>
      <c r="V246" s="3">
        <v>1</v>
      </c>
      <c r="W246" s="726">
        <v>46009</v>
      </c>
      <c r="X246" s="280">
        <v>1</v>
      </c>
      <c r="Y246" s="280">
        <v>1</v>
      </c>
      <c r="Z246" s="280">
        <v>1</v>
      </c>
      <c r="AA246" s="726">
        <v>46048</v>
      </c>
      <c r="AB246" s="363">
        <v>46120</v>
      </c>
      <c r="AC246" s="972" t="s">
        <v>1247</v>
      </c>
      <c r="AD246" s="802"/>
      <c r="AE246" s="802"/>
      <c r="AF246" s="965"/>
    </row>
    <row r="247" spans="1:32" ht="39.75" customHeight="1">
      <c r="A247" s="916" t="s">
        <v>1248</v>
      </c>
      <c r="B247" s="355" t="s">
        <v>1169</v>
      </c>
      <c r="C247" s="299">
        <v>46052</v>
      </c>
      <c r="D247" s="1168" t="s">
        <v>56</v>
      </c>
      <c r="E247" s="749">
        <v>45987</v>
      </c>
      <c r="F247" s="750" t="s">
        <v>885</v>
      </c>
      <c r="G247" s="750" t="s">
        <v>1249</v>
      </c>
      <c r="H247" s="751">
        <v>76</v>
      </c>
      <c r="I247" s="1165" t="s">
        <v>626</v>
      </c>
      <c r="J247" s="740" t="s">
        <v>30</v>
      </c>
      <c r="K247" s="753">
        <v>45987</v>
      </c>
      <c r="L247" s="740" t="s">
        <v>110</v>
      </c>
      <c r="M247" s="833">
        <v>74892.5</v>
      </c>
      <c r="N247" s="343">
        <v>62257.5</v>
      </c>
      <c r="O247" s="555"/>
      <c r="P247" s="343">
        <v>62257.5</v>
      </c>
      <c r="Q247" s="1342" t="s">
        <v>110</v>
      </c>
      <c r="R247" s="751" t="s">
        <v>38</v>
      </c>
      <c r="S247" s="1331">
        <v>45987</v>
      </c>
      <c r="T247" s="731">
        <v>6218</v>
      </c>
      <c r="U247" s="731">
        <v>6218</v>
      </c>
      <c r="V247" s="3">
        <v>1</v>
      </c>
      <c r="W247" s="726">
        <v>46386</v>
      </c>
      <c r="X247" s="280">
        <v>1</v>
      </c>
      <c r="Y247" s="280">
        <v>1</v>
      </c>
      <c r="Z247" s="280">
        <v>1</v>
      </c>
      <c r="AA247" s="726">
        <v>46052</v>
      </c>
      <c r="AB247" s="363">
        <v>46120</v>
      </c>
      <c r="AC247" s="1304" t="s">
        <v>1250</v>
      </c>
      <c r="AD247" s="802"/>
      <c r="AE247" s="802"/>
      <c r="AF247" s="965"/>
    </row>
    <row r="248" spans="1:32" ht="39.75" customHeight="1">
      <c r="A248" s="916" t="s">
        <v>1251</v>
      </c>
      <c r="B248" s="355" t="s">
        <v>1169</v>
      </c>
      <c r="C248" s="299">
        <v>46052</v>
      </c>
      <c r="D248" s="1168" t="s">
        <v>56</v>
      </c>
      <c r="E248" s="749">
        <v>45987</v>
      </c>
      <c r="F248" s="750" t="s">
        <v>885</v>
      </c>
      <c r="G248" s="777" t="s">
        <v>1252</v>
      </c>
      <c r="H248" s="778">
        <v>86</v>
      </c>
      <c r="I248" s="372" t="s">
        <v>626</v>
      </c>
      <c r="J248" s="703" t="s">
        <v>30</v>
      </c>
      <c r="K248" s="753">
        <v>45987</v>
      </c>
      <c r="L248" s="740" t="s">
        <v>110</v>
      </c>
      <c r="M248" s="833">
        <v>90841</v>
      </c>
      <c r="N248" s="343">
        <v>75112</v>
      </c>
      <c r="O248" s="555"/>
      <c r="P248" s="343">
        <v>75112</v>
      </c>
      <c r="Q248" s="1342" t="s">
        <v>110</v>
      </c>
      <c r="R248" s="751" t="s">
        <v>38</v>
      </c>
      <c r="S248" s="1330">
        <v>45987</v>
      </c>
      <c r="T248" s="1297">
        <v>7491</v>
      </c>
      <c r="U248" s="776">
        <v>7491</v>
      </c>
      <c r="V248" s="79">
        <v>1</v>
      </c>
      <c r="W248" s="726">
        <v>46009</v>
      </c>
      <c r="X248" s="744">
        <v>1</v>
      </c>
      <c r="Y248" s="744">
        <v>1</v>
      </c>
      <c r="Z248" s="280">
        <v>1</v>
      </c>
      <c r="AA248" s="726">
        <v>46052</v>
      </c>
      <c r="AB248" s="363">
        <v>46120</v>
      </c>
      <c r="AC248" s="972" t="s">
        <v>1253</v>
      </c>
      <c r="AD248" s="802"/>
      <c r="AE248" s="802"/>
      <c r="AF248" s="965"/>
    </row>
    <row r="249" spans="1:32" ht="39.75" customHeight="1">
      <c r="A249" s="916" t="s">
        <v>1254</v>
      </c>
      <c r="B249" s="355" t="s">
        <v>1169</v>
      </c>
      <c r="C249" s="299">
        <v>46052</v>
      </c>
      <c r="D249" s="1168" t="s">
        <v>56</v>
      </c>
      <c r="E249" s="749">
        <v>45987</v>
      </c>
      <c r="F249" s="785" t="s">
        <v>885</v>
      </c>
      <c r="G249" s="750" t="s">
        <v>1255</v>
      </c>
      <c r="H249" s="751">
        <v>78</v>
      </c>
      <c r="I249" s="304" t="s">
        <v>626</v>
      </c>
      <c r="J249" s="755" t="s">
        <v>30</v>
      </c>
      <c r="K249" s="753">
        <v>45987</v>
      </c>
      <c r="L249" s="740" t="s">
        <v>110</v>
      </c>
      <c r="M249" s="833">
        <v>68606.5</v>
      </c>
      <c r="N249" s="1340">
        <v>54793.5</v>
      </c>
      <c r="O249" s="555"/>
      <c r="P249" s="1340">
        <v>54793.5</v>
      </c>
      <c r="Q249" s="1342" t="s">
        <v>110</v>
      </c>
      <c r="R249" s="751" t="s">
        <v>38</v>
      </c>
      <c r="S249" s="1330">
        <v>45987</v>
      </c>
      <c r="T249" s="776">
        <v>5456</v>
      </c>
      <c r="U249" s="731">
        <v>5441</v>
      </c>
      <c r="V249" s="3">
        <v>1</v>
      </c>
      <c r="W249" s="726">
        <v>46028</v>
      </c>
      <c r="X249" s="280">
        <v>1</v>
      </c>
      <c r="Y249" s="280">
        <v>1</v>
      </c>
      <c r="Z249" s="280">
        <v>1</v>
      </c>
      <c r="AA249" s="726">
        <v>46052</v>
      </c>
      <c r="AB249" s="363">
        <v>46119</v>
      </c>
      <c r="AC249" s="972" t="s">
        <v>1256</v>
      </c>
      <c r="AD249" s="802"/>
      <c r="AE249" s="802"/>
      <c r="AF249" s="965"/>
    </row>
    <row r="250" spans="1:32" ht="39.75" customHeight="1">
      <c r="A250" s="938" t="s">
        <v>1257</v>
      </c>
      <c r="B250" s="1169" t="s">
        <v>1169</v>
      </c>
      <c r="C250" s="299">
        <v>46052</v>
      </c>
      <c r="D250" s="1170" t="s">
        <v>56</v>
      </c>
      <c r="E250" s="748">
        <v>45987</v>
      </c>
      <c r="F250" s="691" t="s">
        <v>885</v>
      </c>
      <c r="G250" s="750" t="s">
        <v>1258</v>
      </c>
      <c r="H250" s="751">
        <v>73</v>
      </c>
      <c r="I250" s="304" t="s">
        <v>626</v>
      </c>
      <c r="J250" s="755" t="s">
        <v>30</v>
      </c>
      <c r="K250" s="779">
        <v>45987</v>
      </c>
      <c r="L250" s="703" t="s">
        <v>110</v>
      </c>
      <c r="M250" s="812">
        <v>71371</v>
      </c>
      <c r="N250" s="1341">
        <v>58248</v>
      </c>
      <c r="O250" s="575"/>
      <c r="P250" s="1341">
        <v>58248</v>
      </c>
      <c r="Q250" s="703" t="s">
        <v>110</v>
      </c>
      <c r="R250" s="751" t="s">
        <v>38</v>
      </c>
      <c r="S250" s="1330">
        <v>45987</v>
      </c>
      <c r="T250" s="731">
        <v>5810</v>
      </c>
      <c r="U250" s="731">
        <v>5674</v>
      </c>
      <c r="V250" s="3">
        <v>0.98</v>
      </c>
      <c r="W250" s="726">
        <v>46030</v>
      </c>
      <c r="X250" s="744">
        <v>1</v>
      </c>
      <c r="Y250" s="744">
        <v>1</v>
      </c>
      <c r="Z250" s="280">
        <v>1</v>
      </c>
      <c r="AA250" s="726">
        <v>46052</v>
      </c>
      <c r="AB250" s="373" t="s">
        <v>858</v>
      </c>
      <c r="AC250" s="972" t="s">
        <v>1259</v>
      </c>
      <c r="AD250" s="802"/>
      <c r="AE250" s="802"/>
      <c r="AF250" s="965"/>
    </row>
    <row r="251" spans="1:32" ht="39.75" customHeight="1">
      <c r="A251" s="916" t="s">
        <v>1260</v>
      </c>
      <c r="B251" s="355" t="s">
        <v>1169</v>
      </c>
      <c r="C251" s="749">
        <v>46019</v>
      </c>
      <c r="D251" s="1168" t="s">
        <v>56</v>
      </c>
      <c r="E251" s="749">
        <v>45959</v>
      </c>
      <c r="F251" s="750" t="s">
        <v>885</v>
      </c>
      <c r="G251" s="750" t="s">
        <v>1261</v>
      </c>
      <c r="H251" s="751">
        <v>0</v>
      </c>
      <c r="I251" s="1165" t="s">
        <v>626</v>
      </c>
      <c r="J251" s="740" t="s">
        <v>30</v>
      </c>
      <c r="K251" s="753">
        <v>45961</v>
      </c>
      <c r="L251" s="740" t="s">
        <v>110</v>
      </c>
      <c r="M251" s="833">
        <v>64985.65</v>
      </c>
      <c r="N251" s="343">
        <v>41925.15</v>
      </c>
      <c r="O251" s="555"/>
      <c r="P251" s="343">
        <v>41925.15</v>
      </c>
      <c r="Q251" s="1342" t="s">
        <v>110</v>
      </c>
      <c r="R251" s="751" t="s">
        <v>38</v>
      </c>
      <c r="S251" s="1330">
        <v>45964</v>
      </c>
      <c r="T251" s="731">
        <v>5155</v>
      </c>
      <c r="U251" s="731">
        <v>5169</v>
      </c>
      <c r="V251" s="3">
        <v>1</v>
      </c>
      <c r="W251" s="726">
        <v>45992</v>
      </c>
      <c r="X251" s="744">
        <v>1</v>
      </c>
      <c r="Y251" s="280">
        <v>1</v>
      </c>
      <c r="Z251" s="280">
        <v>1</v>
      </c>
      <c r="AA251" s="726">
        <v>46040</v>
      </c>
      <c r="AB251" s="373" t="s">
        <v>858</v>
      </c>
      <c r="AC251" s="971" t="s">
        <v>1262</v>
      </c>
      <c r="AD251" s="802"/>
      <c r="AE251" s="802"/>
      <c r="AF251" s="965"/>
    </row>
    <row r="252" spans="1:32" ht="39.75" customHeight="1">
      <c r="A252" s="916" t="s">
        <v>1263</v>
      </c>
      <c r="B252" s="355" t="s">
        <v>1169</v>
      </c>
      <c r="C252" s="749">
        <v>46019</v>
      </c>
      <c r="D252" s="1168" t="s">
        <v>56</v>
      </c>
      <c r="E252" s="749">
        <v>45959</v>
      </c>
      <c r="F252" s="750" t="s">
        <v>885</v>
      </c>
      <c r="G252" s="750" t="s">
        <v>1264</v>
      </c>
      <c r="H252" s="751">
        <v>0</v>
      </c>
      <c r="I252" s="1165" t="s">
        <v>626</v>
      </c>
      <c r="J252" s="740" t="s">
        <v>30</v>
      </c>
      <c r="K252" s="753">
        <v>45961</v>
      </c>
      <c r="L252" s="740" t="s">
        <v>110</v>
      </c>
      <c r="M252" s="833">
        <v>54043.5</v>
      </c>
      <c r="N252" s="343">
        <v>46053.5</v>
      </c>
      <c r="O252" s="555"/>
      <c r="P252" s="343">
        <v>46053.5</v>
      </c>
      <c r="Q252" s="1342" t="s">
        <v>110</v>
      </c>
      <c r="R252" s="751" t="s">
        <v>38</v>
      </c>
      <c r="S252" s="1330">
        <v>45961</v>
      </c>
      <c r="T252" s="731">
        <v>4140</v>
      </c>
      <c r="U252" s="731">
        <v>4140</v>
      </c>
      <c r="V252" s="3">
        <v>1</v>
      </c>
      <c r="W252" s="726">
        <v>45974</v>
      </c>
      <c r="X252" s="744">
        <v>1</v>
      </c>
      <c r="Y252" s="280">
        <v>1</v>
      </c>
      <c r="Z252" s="280">
        <v>1</v>
      </c>
      <c r="AA252" s="726">
        <v>46040</v>
      </c>
      <c r="AB252" s="373" t="s">
        <v>858</v>
      </c>
      <c r="AC252" s="1246" t="s">
        <v>1265</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9"/>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1266</v>
      </c>
      <c r="B255" s="427"/>
      <c r="C255" s="428"/>
      <c r="D255" s="428"/>
      <c r="E255" s="428"/>
      <c r="F255" s="474"/>
      <c r="G255" s="429"/>
      <c r="H255" s="54"/>
      <c r="I255" s="475"/>
      <c r="J255" s="54"/>
      <c r="K255" s="427"/>
      <c r="L255" s="54"/>
      <c r="M255" s="430"/>
      <c r="N255" s="431"/>
      <c r="O255" s="430"/>
      <c r="P255" s="1321">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14463820.68</v>
      </c>
      <c r="N256" s="431"/>
      <c r="O256" s="430"/>
      <c r="P256" s="430">
        <v>14079155.619999999</v>
      </c>
      <c r="Q256" s="413"/>
      <c r="R256" s="432"/>
      <c r="S256" s="432"/>
      <c r="T256" s="475"/>
      <c r="U256" s="350"/>
      <c r="V256" s="413"/>
      <c r="W256" s="351"/>
      <c r="X256" s="351"/>
      <c r="Y256" s="351"/>
      <c r="Z256" s="413"/>
    </row>
    <row r="257" spans="1:29" ht="39.75" customHeight="1">
      <c r="A257" s="185"/>
      <c r="Q257" s="98"/>
    </row>
    <row r="258" spans="1:29" ht="39.75" customHeight="1">
      <c r="A258" s="433" t="s">
        <v>1267</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832</v>
      </c>
      <c r="O259" s="435" t="s">
        <v>833</v>
      </c>
      <c r="P259" s="435" t="s">
        <v>834</v>
      </c>
      <c r="Q259" s="436" t="s">
        <v>94</v>
      </c>
      <c r="R259" s="436" t="s">
        <v>97</v>
      </c>
      <c r="S259" s="436" t="s">
        <v>98</v>
      </c>
      <c r="T259" s="436" t="s">
        <v>69</v>
      </c>
      <c r="U259" s="436" t="s">
        <v>535</v>
      </c>
      <c r="V259" s="436" t="s">
        <v>495</v>
      </c>
      <c r="W259" s="436" t="s">
        <v>537</v>
      </c>
      <c r="X259" s="446" t="s">
        <v>538</v>
      </c>
      <c r="Y259" s="436" t="s">
        <v>497</v>
      </c>
      <c r="Z259" s="436" t="s">
        <v>498</v>
      </c>
      <c r="AA259" s="356" t="s">
        <v>835</v>
      </c>
      <c r="AB259" s="436" t="s">
        <v>836</v>
      </c>
      <c r="AC259" s="994" t="s">
        <v>837</v>
      </c>
    </row>
    <row r="260" spans="1:29" ht="39.75" customHeight="1">
      <c r="A260" s="559" t="s">
        <v>108</v>
      </c>
      <c r="B260" s="377" t="s">
        <v>34</v>
      </c>
      <c r="C260" s="360">
        <v>45960</v>
      </c>
      <c r="D260" s="360" t="s">
        <v>54</v>
      </c>
      <c r="E260" s="360">
        <v>45852</v>
      </c>
      <c r="F260" s="375" t="s">
        <v>51</v>
      </c>
      <c r="G260" s="361" t="s">
        <v>109</v>
      </c>
      <c r="H260" s="362">
        <v>0</v>
      </c>
      <c r="I260" s="362" t="s">
        <v>626</v>
      </c>
      <c r="J260" s="362" t="s">
        <v>30</v>
      </c>
      <c r="K260" s="360">
        <v>45852</v>
      </c>
      <c r="L260" s="362" t="s">
        <v>110</v>
      </c>
      <c r="M260" s="640">
        <v>42837.2</v>
      </c>
      <c r="N260" s="415"/>
      <c r="O260" s="415"/>
      <c r="P260" s="640">
        <v>42837.2</v>
      </c>
      <c r="Q260" s="362" t="s">
        <v>110</v>
      </c>
      <c r="R260" s="1345" t="s">
        <v>38</v>
      </c>
      <c r="S260" s="497">
        <v>45852</v>
      </c>
      <c r="T260" s="376">
        <v>3432</v>
      </c>
      <c r="U260" s="387">
        <v>3519</v>
      </c>
      <c r="V260" s="3">
        <v>1.03</v>
      </c>
      <c r="W260" s="502">
        <v>45866</v>
      </c>
      <c r="X260" s="280">
        <v>1</v>
      </c>
      <c r="Y260" s="280">
        <v>1</v>
      </c>
      <c r="Z260" s="464">
        <v>1</v>
      </c>
      <c r="AA260" s="373" t="s">
        <v>858</v>
      </c>
      <c r="AB260" s="906" t="s">
        <v>858</v>
      </c>
      <c r="AC260" s="995" t="s">
        <v>1268</v>
      </c>
    </row>
    <row r="261" spans="1:29" ht="39.75" customHeight="1">
      <c r="A261" s="559" t="s">
        <v>1269</v>
      </c>
      <c r="B261" s="377" t="s">
        <v>34</v>
      </c>
      <c r="C261" s="360">
        <v>45960</v>
      </c>
      <c r="D261" s="360" t="s">
        <v>1270</v>
      </c>
      <c r="E261" s="360">
        <v>45909</v>
      </c>
      <c r="F261" s="360" t="s">
        <v>55</v>
      </c>
      <c r="G261" s="361" t="s">
        <v>1271</v>
      </c>
      <c r="H261" s="362">
        <v>0</v>
      </c>
      <c r="I261" s="362" t="s">
        <v>626</v>
      </c>
      <c r="J261" s="362" t="s">
        <v>30</v>
      </c>
      <c r="K261" s="360">
        <v>45905</v>
      </c>
      <c r="L261" s="362" t="s">
        <v>110</v>
      </c>
      <c r="M261" s="686">
        <v>98170.1</v>
      </c>
      <c r="N261" s="949"/>
      <c r="O261" s="415"/>
      <c r="P261" s="686">
        <v>98170.1</v>
      </c>
      <c r="Q261" s="313" t="s">
        <v>110</v>
      </c>
      <c r="R261" s="1345" t="s">
        <v>38</v>
      </c>
      <c r="S261" s="497">
        <v>45908</v>
      </c>
      <c r="T261" s="333">
        <v>9086</v>
      </c>
      <c r="U261" s="560">
        <v>8945</v>
      </c>
      <c r="V261" s="3">
        <v>0.98</v>
      </c>
      <c r="W261" s="502">
        <v>45922</v>
      </c>
      <c r="X261" s="280">
        <v>1</v>
      </c>
      <c r="Y261" s="1209">
        <v>1</v>
      </c>
      <c r="Z261" s="1209">
        <v>1</v>
      </c>
      <c r="AA261" s="373" t="s">
        <v>858</v>
      </c>
      <c r="AB261" s="906" t="s">
        <v>858</v>
      </c>
      <c r="AC261" s="808" t="s">
        <v>1272</v>
      </c>
    </row>
    <row r="262" spans="1:29" ht="39.75" customHeight="1">
      <c r="A262" s="1383" t="s">
        <v>1273</v>
      </c>
      <c r="B262" s="377" t="s">
        <v>34</v>
      </c>
      <c r="C262" s="360">
        <v>45960</v>
      </c>
      <c r="D262" s="360" t="s">
        <v>50</v>
      </c>
      <c r="E262" s="360">
        <v>45905</v>
      </c>
      <c r="F262" s="360" t="s">
        <v>55</v>
      </c>
      <c r="G262" s="361"/>
      <c r="H262" s="362">
        <v>0</v>
      </c>
      <c r="I262" s="1070" t="s">
        <v>626</v>
      </c>
      <c r="J262" s="362" t="s">
        <v>30</v>
      </c>
      <c r="K262" s="299">
        <v>45943</v>
      </c>
      <c r="L262" s="681" t="s">
        <v>110</v>
      </c>
      <c r="M262" s="686">
        <v>2167.3000000000002</v>
      </c>
      <c r="N262" s="949"/>
      <c r="O262" s="1413"/>
      <c r="P262" s="686">
        <v>2167.3000000000002</v>
      </c>
      <c r="Q262" s="362" t="s">
        <v>110</v>
      </c>
      <c r="R262" s="1395" t="s">
        <v>38</v>
      </c>
      <c r="S262" s="363">
        <v>45908</v>
      </c>
      <c r="T262" s="333">
        <v>279</v>
      </c>
      <c r="U262" s="1394">
        <v>279</v>
      </c>
      <c r="V262" s="3">
        <f ca="1">IFERROR($W262/$V262, 0)</f>
        <v>1</v>
      </c>
      <c r="W262" s="30" t="s">
        <v>756</v>
      </c>
      <c r="X262" s="1209">
        <v>1</v>
      </c>
      <c r="Y262" s="1209">
        <v>1</v>
      </c>
      <c r="Z262" s="1209">
        <v>1</v>
      </c>
      <c r="AA262" s="59">
        <v>46133</v>
      </c>
      <c r="AB262" s="379">
        <v>46133</v>
      </c>
      <c r="AC262" s="1414" t="s">
        <v>757</v>
      </c>
    </row>
    <row r="263" spans="1:29" ht="39.75" customHeight="1">
      <c r="A263" s="930" t="s">
        <v>1274</v>
      </c>
      <c r="B263" s="1144" t="s">
        <v>34</v>
      </c>
      <c r="C263" s="606">
        <v>45999</v>
      </c>
      <c r="D263" s="608" t="s">
        <v>50</v>
      </c>
      <c r="E263" s="634">
        <v>45975</v>
      </c>
      <c r="F263" s="608" t="s">
        <v>55</v>
      </c>
      <c r="G263" s="1145" t="s">
        <v>1275</v>
      </c>
      <c r="H263" s="630">
        <v>0</v>
      </c>
      <c r="I263" s="1146" t="s">
        <v>626</v>
      </c>
      <c r="J263" s="607" t="s">
        <v>30</v>
      </c>
      <c r="K263" s="591">
        <v>45960</v>
      </c>
      <c r="L263" s="20" t="s">
        <v>110</v>
      </c>
      <c r="M263" s="917">
        <v>4911.8999999999996</v>
      </c>
      <c r="N263" s="961"/>
      <c r="O263" s="415"/>
      <c r="P263" s="917">
        <v>4911.8999999999996</v>
      </c>
      <c r="Q263" s="1316" t="s">
        <v>110</v>
      </c>
      <c r="R263" s="1345" t="s">
        <v>38</v>
      </c>
      <c r="S263" s="595">
        <v>45960</v>
      </c>
      <c r="T263" s="631">
        <v>294</v>
      </c>
      <c r="U263" s="687">
        <v>321</v>
      </c>
      <c r="V263" s="466">
        <f>IFERROR($U263/$T263, 0)</f>
        <v>1.0918367346938775</v>
      </c>
      <c r="W263" s="462">
        <v>45979</v>
      </c>
      <c r="X263" s="464">
        <v>1</v>
      </c>
      <c r="Y263" s="464">
        <v>1</v>
      </c>
      <c r="Z263" s="464">
        <v>1</v>
      </c>
      <c r="AA263" s="37" t="s">
        <v>858</v>
      </c>
      <c r="AB263" s="255" t="s">
        <v>858</v>
      </c>
      <c r="AC263" s="352" t="s">
        <v>1276</v>
      </c>
    </row>
    <row r="264" spans="1:29" ht="39.75" customHeight="1">
      <c r="A264" s="639" t="s">
        <v>1277</v>
      </c>
      <c r="B264" s="377" t="s">
        <v>34</v>
      </c>
      <c r="C264" s="360">
        <v>45991</v>
      </c>
      <c r="D264" s="367" t="s">
        <v>54</v>
      </c>
      <c r="E264" s="367">
        <v>45950</v>
      </c>
      <c r="F264" s="366" t="s">
        <v>51</v>
      </c>
      <c r="G264" s="1106"/>
      <c r="H264" s="1074">
        <v>82</v>
      </c>
      <c r="I264" s="372" t="s">
        <v>626</v>
      </c>
      <c r="J264" s="1074" t="s">
        <v>30</v>
      </c>
      <c r="K264" s="19">
        <v>45902</v>
      </c>
      <c r="L264" s="1107" t="s">
        <v>110</v>
      </c>
      <c r="M264" s="1147">
        <v>87830</v>
      </c>
      <c r="N264" s="932"/>
      <c r="O264" s="415"/>
      <c r="P264" s="1147">
        <v>87830</v>
      </c>
      <c r="Q264" s="1349" t="s">
        <v>110</v>
      </c>
      <c r="R264" s="1345"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5" t="s">
        <v>854</v>
      </c>
    </row>
    <row r="265" spans="1:29" ht="39.75" customHeight="1">
      <c r="A265" s="639" t="s">
        <v>1278</v>
      </c>
      <c r="B265" s="377" t="s">
        <v>34</v>
      </c>
      <c r="C265" s="360">
        <v>45960</v>
      </c>
      <c r="D265" s="367" t="s">
        <v>54</v>
      </c>
      <c r="E265" s="367">
        <v>45930</v>
      </c>
      <c r="F265" s="366" t="s">
        <v>51</v>
      </c>
      <c r="G265" s="1106"/>
      <c r="H265" s="1074">
        <v>80</v>
      </c>
      <c r="I265" s="372" t="s">
        <v>626</v>
      </c>
      <c r="J265" s="1074" t="s">
        <v>30</v>
      </c>
      <c r="K265" s="591">
        <v>45902</v>
      </c>
      <c r="L265" s="304" t="s">
        <v>110</v>
      </c>
      <c r="M265" s="1148">
        <v>90173</v>
      </c>
      <c r="N265" s="932"/>
      <c r="O265" s="415"/>
      <c r="P265" s="1148">
        <v>90173</v>
      </c>
      <c r="Q265" s="1349" t="s">
        <v>110</v>
      </c>
      <c r="R265" s="1345"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854</v>
      </c>
    </row>
    <row r="266" spans="1:29" ht="39.75" customHeight="1">
      <c r="A266" s="648" t="s">
        <v>122</v>
      </c>
      <c r="B266" s="377" t="s">
        <v>34</v>
      </c>
      <c r="C266" s="367">
        <v>45807</v>
      </c>
      <c r="D266" s="358" t="s">
        <v>844</v>
      </c>
      <c r="E266" s="366" t="s">
        <v>260</v>
      </c>
      <c r="F266" s="358" t="s">
        <v>51</v>
      </c>
      <c r="G266" s="368" t="s">
        <v>125</v>
      </c>
      <c r="H266" s="362">
        <v>84</v>
      </c>
      <c r="I266" s="372" t="s">
        <v>626</v>
      </c>
      <c r="J266" s="369" t="s">
        <v>30</v>
      </c>
      <c r="K266" s="360">
        <v>45716</v>
      </c>
      <c r="L266" s="933" t="s">
        <v>110</v>
      </c>
      <c r="M266" s="934">
        <v>2812.95</v>
      </c>
      <c r="N266" s="415"/>
      <c r="O266" s="415"/>
      <c r="P266" s="934">
        <v>2812.95</v>
      </c>
      <c r="Q266" s="369" t="s">
        <v>110</v>
      </c>
      <c r="R266" s="1345" t="s">
        <v>38</v>
      </c>
      <c r="S266" s="502">
        <v>45792</v>
      </c>
      <c r="T266" s="9">
        <v>285</v>
      </c>
      <c r="U266" s="647">
        <v>285</v>
      </c>
      <c r="V266" s="365">
        <f>IFERROR($U266/$T266, 0)</f>
        <v>1</v>
      </c>
      <c r="W266" s="370">
        <v>45798</v>
      </c>
      <c r="X266" s="365">
        <v>1</v>
      </c>
      <c r="Y266" s="365">
        <v>1</v>
      </c>
      <c r="Z266" s="464">
        <v>1</v>
      </c>
      <c r="AA266" s="373" t="s">
        <v>858</v>
      </c>
      <c r="AB266" s="373" t="s">
        <v>858</v>
      </c>
      <c r="AC266" s="995" t="s">
        <v>1279</v>
      </c>
    </row>
    <row r="267" spans="1:29" ht="39.75" customHeight="1">
      <c r="A267" s="559" t="s">
        <v>129</v>
      </c>
      <c r="B267" s="377" t="s">
        <v>34</v>
      </c>
      <c r="C267" s="360">
        <v>45991</v>
      </c>
      <c r="D267" s="366" t="s">
        <v>846</v>
      </c>
      <c r="E267" s="367">
        <v>45716</v>
      </c>
      <c r="F267" s="366" t="s">
        <v>51</v>
      </c>
      <c r="G267" s="368" t="s">
        <v>164</v>
      </c>
      <c r="H267" s="369">
        <v>44</v>
      </c>
      <c r="I267" s="372" t="s">
        <v>626</v>
      </c>
      <c r="J267" s="369" t="s">
        <v>30</v>
      </c>
      <c r="K267" s="367">
        <v>45716</v>
      </c>
      <c r="L267" s="369" t="s">
        <v>110</v>
      </c>
      <c r="M267" s="912">
        <v>57973.5</v>
      </c>
      <c r="N267" s="932"/>
      <c r="O267" s="415"/>
      <c r="P267" s="912">
        <v>57973.5</v>
      </c>
      <c r="Q267" s="369" t="s">
        <v>110</v>
      </c>
      <c r="R267" s="1345"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858</v>
      </c>
      <c r="AB267" s="373" t="s">
        <v>858</v>
      </c>
      <c r="AC267" s="995" t="s">
        <v>1280</v>
      </c>
    </row>
    <row r="268" spans="1:29" ht="39.75" customHeight="1">
      <c r="A268" s="559" t="s">
        <v>1281</v>
      </c>
      <c r="B268" s="377" t="s">
        <v>34</v>
      </c>
      <c r="C268" s="360">
        <v>45991</v>
      </c>
      <c r="D268" s="366" t="s">
        <v>54</v>
      </c>
      <c r="E268" s="367">
        <v>45880</v>
      </c>
      <c r="F268" s="366" t="s">
        <v>51</v>
      </c>
      <c r="G268" s="368" t="s">
        <v>1282</v>
      </c>
      <c r="H268" s="369">
        <v>75</v>
      </c>
      <c r="I268" s="372" t="s">
        <v>626</v>
      </c>
      <c r="J268" s="369" t="s">
        <v>30</v>
      </c>
      <c r="K268" s="367">
        <v>45879</v>
      </c>
      <c r="L268" s="369" t="s">
        <v>110</v>
      </c>
      <c r="M268" s="912">
        <v>68151.75</v>
      </c>
      <c r="N268" s="932"/>
      <c r="O268" s="416"/>
      <c r="P268" s="912">
        <v>68151.75</v>
      </c>
      <c r="Q268" s="369" t="s">
        <v>110</v>
      </c>
      <c r="R268" s="1345"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858</v>
      </c>
      <c r="AB268" s="373" t="s">
        <v>858</v>
      </c>
      <c r="AC268" s="995" t="s">
        <v>1280</v>
      </c>
    </row>
    <row r="269" spans="1:29" ht="39.75" customHeight="1">
      <c r="A269" s="811" t="s">
        <v>1283</v>
      </c>
      <c r="B269" s="377" t="s">
        <v>34</v>
      </c>
      <c r="C269" s="690">
        <v>46107</v>
      </c>
      <c r="D269" s="690" t="s">
        <v>54</v>
      </c>
      <c r="E269" s="690">
        <v>45980</v>
      </c>
      <c r="F269" s="690" t="s">
        <v>53</v>
      </c>
      <c r="G269" s="691" t="s">
        <v>1284</v>
      </c>
      <c r="H269" s="692">
        <v>82</v>
      </c>
      <c r="I269" s="692" t="s">
        <v>626</v>
      </c>
      <c r="J269" s="692" t="s">
        <v>30</v>
      </c>
      <c r="K269" s="701" t="s">
        <v>260</v>
      </c>
      <c r="L269" s="692" t="s">
        <v>110</v>
      </c>
      <c r="M269" s="812">
        <v>56294</v>
      </c>
      <c r="N269" s="932"/>
      <c r="O269" s="942"/>
      <c r="P269" s="812">
        <v>56294</v>
      </c>
      <c r="Q269" s="954" t="s">
        <v>110</v>
      </c>
      <c r="R269" s="1364"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1285</v>
      </c>
    </row>
    <row r="270" spans="1:29" ht="39.75" customHeight="1">
      <c r="A270" s="811" t="s">
        <v>1286</v>
      </c>
      <c r="B270" s="377" t="s">
        <v>34</v>
      </c>
      <c r="C270" s="690">
        <v>46107</v>
      </c>
      <c r="D270" s="690" t="s">
        <v>54</v>
      </c>
      <c r="E270" s="690">
        <v>46009</v>
      </c>
      <c r="F270" s="690" t="s">
        <v>53</v>
      </c>
      <c r="G270" s="691" t="s">
        <v>1287</v>
      </c>
      <c r="H270" s="692">
        <v>54</v>
      </c>
      <c r="I270" s="692" t="s">
        <v>626</v>
      </c>
      <c r="J270" s="692" t="s">
        <v>30</v>
      </c>
      <c r="K270" s="690">
        <v>46077</v>
      </c>
      <c r="L270" s="692" t="s">
        <v>110</v>
      </c>
      <c r="M270" s="812">
        <v>58240</v>
      </c>
      <c r="N270" s="932"/>
      <c r="O270" s="942"/>
      <c r="P270" s="812">
        <v>58240</v>
      </c>
      <c r="Q270" s="692" t="s">
        <v>110</v>
      </c>
      <c r="R270" s="1364"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1288</v>
      </c>
    </row>
    <row r="271" spans="1:29" ht="39.75" customHeight="1">
      <c r="A271" s="811" t="s">
        <v>1289</v>
      </c>
      <c r="B271" s="377" t="s">
        <v>34</v>
      </c>
      <c r="C271" s="690">
        <v>46096</v>
      </c>
      <c r="D271" s="1267" t="s">
        <v>52</v>
      </c>
      <c r="E271" s="701">
        <v>46077</v>
      </c>
      <c r="F271" s="702" t="s">
        <v>53</v>
      </c>
      <c r="G271" s="1267" t="s">
        <v>1290</v>
      </c>
      <c r="H271" s="703">
        <v>0</v>
      </c>
      <c r="I271" s="372" t="s">
        <v>626</v>
      </c>
      <c r="J271" s="1197" t="s">
        <v>30</v>
      </c>
      <c r="K271" s="701" t="s">
        <v>260</v>
      </c>
      <c r="L271" s="1197" t="s">
        <v>110</v>
      </c>
      <c r="M271" s="913">
        <v>73653.899999999994</v>
      </c>
      <c r="N271" s="713"/>
      <c r="O271" s="942"/>
      <c r="P271" s="913">
        <v>73653.899999999994</v>
      </c>
      <c r="Q271" s="1197" t="s">
        <v>110</v>
      </c>
      <c r="R271" s="1364" t="s">
        <v>38</v>
      </c>
      <c r="S271" s="1250">
        <v>46077</v>
      </c>
      <c r="T271" s="1251">
        <v>6668</v>
      </c>
      <c r="U271" s="1368">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1291</v>
      </c>
      <c r="G272" s="303" t="s">
        <v>135</v>
      </c>
      <c r="H272" s="20">
        <v>0</v>
      </c>
      <c r="I272" s="304" t="s">
        <v>626</v>
      </c>
      <c r="J272" s="20" t="s">
        <v>30</v>
      </c>
      <c r="K272" s="19">
        <v>45701</v>
      </c>
      <c r="L272" s="20" t="s">
        <v>110</v>
      </c>
      <c r="M272" s="343">
        <v>111163</v>
      </c>
      <c r="N272" s="555"/>
      <c r="O272" s="555"/>
      <c r="P272" s="343">
        <v>111163</v>
      </c>
      <c r="Q272" s="1316" t="s">
        <v>110</v>
      </c>
      <c r="R272" s="1345"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858</v>
      </c>
      <c r="AC272" s="11"/>
    </row>
    <row r="273" spans="1:29" ht="39.75" customHeight="1">
      <c r="A273" s="811" t="s">
        <v>1292</v>
      </c>
      <c r="B273" s="377" t="s">
        <v>34</v>
      </c>
      <c r="C273" s="690">
        <v>46040</v>
      </c>
      <c r="D273" s="366" t="s">
        <v>50</v>
      </c>
      <c r="E273" s="701">
        <v>46077</v>
      </c>
      <c r="F273" s="702"/>
      <c r="G273" s="702" t="s">
        <v>1293</v>
      </c>
      <c r="H273" s="703">
        <v>0</v>
      </c>
      <c r="I273" s="372" t="s">
        <v>626</v>
      </c>
      <c r="J273" s="703" t="s">
        <v>30</v>
      </c>
      <c r="K273" s="701" t="s">
        <v>260</v>
      </c>
      <c r="L273" s="703" t="s">
        <v>110</v>
      </c>
      <c r="M273" s="913">
        <v>1675.2</v>
      </c>
      <c r="N273" s="343"/>
      <c r="O273" s="575"/>
      <c r="P273" s="913">
        <v>1675.2</v>
      </c>
      <c r="Q273" s="703" t="s">
        <v>110</v>
      </c>
      <c r="R273" s="1346"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1294</v>
      </c>
    </row>
    <row r="274" spans="1:29" ht="39.75" customHeight="1">
      <c r="A274" s="639" t="s">
        <v>142</v>
      </c>
      <c r="B274" s="377" t="s">
        <v>34</v>
      </c>
      <c r="C274" s="360">
        <v>45991</v>
      </c>
      <c r="D274" s="366" t="s">
        <v>50</v>
      </c>
      <c r="E274" s="367">
        <v>45880</v>
      </c>
      <c r="F274" s="366" t="s">
        <v>55</v>
      </c>
      <c r="G274" s="368" t="s">
        <v>143</v>
      </c>
      <c r="H274" s="369">
        <v>0</v>
      </c>
      <c r="I274" s="372" t="s">
        <v>626</v>
      </c>
      <c r="J274" s="369" t="s">
        <v>30</v>
      </c>
      <c r="K274" s="367">
        <v>45881</v>
      </c>
      <c r="L274" s="369" t="s">
        <v>110</v>
      </c>
      <c r="M274" s="574">
        <v>4815.6499999999996</v>
      </c>
      <c r="N274" s="416"/>
      <c r="O274" s="416"/>
      <c r="P274" s="574">
        <v>4815.6499999999996</v>
      </c>
      <c r="Q274" s="369" t="s">
        <v>110</v>
      </c>
      <c r="R274" s="1345" t="s">
        <v>38</v>
      </c>
      <c r="S274" s="502">
        <v>45881</v>
      </c>
      <c r="T274" s="9">
        <v>321</v>
      </c>
      <c r="U274" s="382">
        <v>367</v>
      </c>
      <c r="V274" s="3">
        <f>IFERROR($U274/$T274, 0)</f>
        <v>1.1433021806853583</v>
      </c>
      <c r="W274" s="502">
        <v>45905</v>
      </c>
      <c r="X274" s="280">
        <v>0</v>
      </c>
      <c r="Y274" s="280">
        <v>0</v>
      </c>
      <c r="Z274" s="280">
        <v>0</v>
      </c>
      <c r="AA274" s="373" t="s">
        <v>858</v>
      </c>
      <c r="AB274" s="373" t="s">
        <v>858</v>
      </c>
      <c r="AC274" s="389" t="s">
        <v>1295</v>
      </c>
    </row>
    <row r="275" spans="1:29" ht="39.75" customHeight="1">
      <c r="A275" s="811" t="s">
        <v>1296</v>
      </c>
      <c r="B275" s="377" t="s">
        <v>34</v>
      </c>
      <c r="C275" s="690">
        <v>46040</v>
      </c>
      <c r="D275" s="702" t="s">
        <v>54</v>
      </c>
      <c r="E275" s="701">
        <v>46042</v>
      </c>
      <c r="F275" s="702" t="s">
        <v>53</v>
      </c>
      <c r="G275" s="702"/>
      <c r="H275" s="703">
        <v>0</v>
      </c>
      <c r="I275" s="372" t="s">
        <v>626</v>
      </c>
      <c r="J275" s="703" t="s">
        <v>30</v>
      </c>
      <c r="K275" s="701" t="s">
        <v>260</v>
      </c>
      <c r="L275" s="703" t="s">
        <v>110</v>
      </c>
      <c r="M275" s="913">
        <v>45312.55</v>
      </c>
      <c r="N275" s="932"/>
      <c r="O275" s="416"/>
      <c r="P275" s="913">
        <v>45312.55</v>
      </c>
      <c r="Q275" s="703" t="s">
        <v>110</v>
      </c>
      <c r="R275" s="1346"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1297</v>
      </c>
    </row>
    <row r="276" spans="1:29" ht="39.75" customHeight="1">
      <c r="A276" s="811" t="s">
        <v>1298</v>
      </c>
      <c r="B276" s="377" t="s">
        <v>34</v>
      </c>
      <c r="C276" s="690">
        <v>46040</v>
      </c>
      <c r="D276" s="702" t="s">
        <v>1299</v>
      </c>
      <c r="E276" s="701">
        <v>46034</v>
      </c>
      <c r="F276" s="702" t="s">
        <v>53</v>
      </c>
      <c r="G276" s="702"/>
      <c r="H276" s="703">
        <v>76</v>
      </c>
      <c r="I276" s="372" t="s">
        <v>626</v>
      </c>
      <c r="J276" s="1074" t="s">
        <v>30</v>
      </c>
      <c r="K276" s="701">
        <v>46036</v>
      </c>
      <c r="L276" s="703" t="s">
        <v>110</v>
      </c>
      <c r="M276" s="913">
        <v>64325</v>
      </c>
      <c r="N276" s="932"/>
      <c r="O276" s="416"/>
      <c r="P276" s="913">
        <v>64325</v>
      </c>
      <c r="Q276" s="703" t="s">
        <v>110</v>
      </c>
      <c r="R276" s="1346"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858</v>
      </c>
      <c r="AB276" s="373" t="s">
        <v>858</v>
      </c>
      <c r="AC276" s="699" t="s">
        <v>1300</v>
      </c>
    </row>
    <row r="277" spans="1:29" ht="39.75" customHeight="1">
      <c r="A277" s="559" t="s">
        <v>1301</v>
      </c>
      <c r="B277" s="377" t="s">
        <v>34</v>
      </c>
      <c r="C277" s="690">
        <v>46040</v>
      </c>
      <c r="D277" s="366" t="s">
        <v>58</v>
      </c>
      <c r="E277" s="367">
        <v>46027</v>
      </c>
      <c r="F277" s="366" t="s">
        <v>53</v>
      </c>
      <c r="G277" s="702"/>
      <c r="H277" s="1004">
        <v>109</v>
      </c>
      <c r="I277" s="372" t="s">
        <v>626</v>
      </c>
      <c r="J277" s="1074" t="s">
        <v>30</v>
      </c>
      <c r="K277" s="367">
        <v>45663</v>
      </c>
      <c r="L277" s="703" t="s">
        <v>110</v>
      </c>
      <c r="M277" s="1270">
        <v>123587.5</v>
      </c>
      <c r="N277" s="932"/>
      <c r="O277" s="942"/>
      <c r="P277" s="1270">
        <v>123587.5</v>
      </c>
      <c r="Q277" s="1004" t="s">
        <v>110</v>
      </c>
      <c r="R277" s="1347" t="s">
        <v>38</v>
      </c>
      <c r="S277" s="1351">
        <v>46008</v>
      </c>
      <c r="T277" s="1007">
        <v>5450</v>
      </c>
      <c r="U277" s="1264">
        <v>5628</v>
      </c>
      <c r="V277" s="3">
        <f>IFERROR(Table5[[#This Row],[Actual Redline Completed Footage UG]]/Table5[[#This Row],[Footage UG]], 0)</f>
        <v>1.0326605504587156</v>
      </c>
      <c r="W277" s="1006">
        <v>46034</v>
      </c>
      <c r="X277" s="280">
        <v>1</v>
      </c>
      <c r="Y277" s="280">
        <v>1</v>
      </c>
      <c r="Z277" s="280">
        <v>1</v>
      </c>
      <c r="AA277" s="373" t="s">
        <v>858</v>
      </c>
      <c r="AB277" s="373" t="s">
        <v>858</v>
      </c>
      <c r="AC277" s="699" t="s">
        <v>1302</v>
      </c>
    </row>
    <row r="278" spans="1:29" ht="39.75" customHeight="1">
      <c r="A278" s="559" t="s">
        <v>1303</v>
      </c>
      <c r="B278" s="377" t="s">
        <v>37</v>
      </c>
      <c r="C278" s="360">
        <v>46006</v>
      </c>
      <c r="D278" s="366" t="s">
        <v>52</v>
      </c>
      <c r="E278" s="367">
        <v>45987</v>
      </c>
      <c r="F278" s="366" t="s">
        <v>51</v>
      </c>
      <c r="G278" s="368" t="s">
        <v>1304</v>
      </c>
      <c r="H278" s="369">
        <v>35</v>
      </c>
      <c r="I278" s="372" t="s">
        <v>626</v>
      </c>
      <c r="J278" s="369" t="s">
        <v>30</v>
      </c>
      <c r="K278" s="367" t="s">
        <v>260</v>
      </c>
      <c r="L278" s="369" t="s">
        <v>110</v>
      </c>
      <c r="M278" s="912">
        <v>35942</v>
      </c>
      <c r="N278" s="932"/>
      <c r="O278" s="416"/>
      <c r="P278" s="912">
        <v>35942</v>
      </c>
      <c r="Q278" s="369" t="s">
        <v>110</v>
      </c>
      <c r="R278" s="1345"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45975</v>
      </c>
      <c r="F279" s="366" t="s">
        <v>51</v>
      </c>
      <c r="G279" s="368" t="s">
        <v>1307</v>
      </c>
      <c r="H279" s="369">
        <v>86</v>
      </c>
      <c r="I279" s="372" t="s">
        <v>626</v>
      </c>
      <c r="J279" s="1074" t="s">
        <v>30</v>
      </c>
      <c r="K279" s="367" t="s">
        <v>260</v>
      </c>
      <c r="L279" s="369" t="s">
        <v>110</v>
      </c>
      <c r="M279" s="912">
        <v>111432</v>
      </c>
      <c r="N279" s="555"/>
      <c r="O279" s="958"/>
      <c r="P279" s="912">
        <v>111432</v>
      </c>
      <c r="Q279" s="369" t="s">
        <v>110</v>
      </c>
      <c r="R279" s="1345"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858</v>
      </c>
      <c r="AB279" s="373" t="s">
        <v>858</v>
      </c>
      <c r="AC279" s="808" t="s">
        <v>1308</v>
      </c>
    </row>
    <row r="280" spans="1:29" ht="39.75" customHeight="1">
      <c r="A280" s="559" t="s">
        <v>1309</v>
      </c>
      <c r="B280" s="377" t="s">
        <v>37</v>
      </c>
      <c r="C280" s="360">
        <v>46006</v>
      </c>
      <c r="D280" s="366" t="s">
        <v>52</v>
      </c>
      <c r="E280" s="367">
        <v>45980</v>
      </c>
      <c r="F280" s="366" t="s">
        <v>51</v>
      </c>
      <c r="G280" s="368" t="s">
        <v>1310</v>
      </c>
      <c r="H280" s="369">
        <v>75</v>
      </c>
      <c r="I280" s="372" t="s">
        <v>626</v>
      </c>
      <c r="J280" s="369" t="s">
        <v>30</v>
      </c>
      <c r="K280" s="367" t="s">
        <v>260</v>
      </c>
      <c r="L280" s="369" t="s">
        <v>110</v>
      </c>
      <c r="M280" s="912">
        <v>82330</v>
      </c>
      <c r="N280" s="555"/>
      <c r="O280" s="958"/>
      <c r="P280" s="912">
        <v>82330</v>
      </c>
      <c r="Q280" s="369" t="s">
        <v>110</v>
      </c>
      <c r="R280" s="1345"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858</v>
      </c>
      <c r="AB280" s="373" t="s">
        <v>858</v>
      </c>
      <c r="AC280" s="808" t="s">
        <v>1311</v>
      </c>
    </row>
    <row r="281" spans="1:29" ht="39.75" customHeight="1">
      <c r="A281" s="811" t="s">
        <v>1312</v>
      </c>
      <c r="B281" s="691" t="s">
        <v>31</v>
      </c>
      <c r="C281" s="690">
        <v>46073</v>
      </c>
      <c r="D281" s="690" t="s">
        <v>903</v>
      </c>
      <c r="E281" s="690"/>
      <c r="F281" s="691" t="s">
        <v>57</v>
      </c>
      <c r="G281" s="691" t="s">
        <v>1313</v>
      </c>
      <c r="H281" s="692">
        <v>0</v>
      </c>
      <c r="I281" s="1070" t="s">
        <v>626</v>
      </c>
      <c r="J281" s="692" t="s">
        <v>30</v>
      </c>
      <c r="K281" s="749" t="s">
        <v>260</v>
      </c>
      <c r="L281" s="692" t="s">
        <v>110</v>
      </c>
      <c r="M281" s="812">
        <v>38359.1</v>
      </c>
      <c r="N281" s="555"/>
      <c r="O281" s="575"/>
      <c r="P281" s="812">
        <v>38359.1</v>
      </c>
      <c r="Q281" s="692" t="s">
        <v>110</v>
      </c>
      <c r="R281" s="1346"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1314</v>
      </c>
    </row>
    <row r="282" spans="1:29" ht="39.75" customHeight="1">
      <c r="A282" s="297" t="s">
        <v>255</v>
      </c>
      <c r="B282" s="302" t="s">
        <v>31</v>
      </c>
      <c r="C282" s="19">
        <v>45930</v>
      </c>
      <c r="D282" s="305" t="s">
        <v>50</v>
      </c>
      <c r="E282" s="19">
        <v>45902</v>
      </c>
      <c r="F282" s="18" t="s">
        <v>57</v>
      </c>
      <c r="G282" s="18"/>
      <c r="H282" s="20">
        <v>0</v>
      </c>
      <c r="I282" s="20" t="s">
        <v>626</v>
      </c>
      <c r="J282" s="20" t="s">
        <v>30</v>
      </c>
      <c r="K282" s="299">
        <v>45902</v>
      </c>
      <c r="L282" s="300" t="s">
        <v>110</v>
      </c>
      <c r="M282" s="346">
        <v>12695</v>
      </c>
      <c r="N282" s="1324"/>
      <c r="O282" s="555"/>
      <c r="P282" s="346">
        <v>12695</v>
      </c>
      <c r="Q282" s="1365" t="s">
        <v>110</v>
      </c>
      <c r="R282" s="1345" t="s">
        <v>38</v>
      </c>
      <c r="S282" s="127">
        <v>45902</v>
      </c>
      <c r="T282" s="1125">
        <v>1010</v>
      </c>
      <c r="U282" s="1154">
        <v>978</v>
      </c>
      <c r="V282" s="3">
        <v>0.97</v>
      </c>
      <c r="W282" s="595">
        <v>45911</v>
      </c>
      <c r="X282" s="7">
        <v>1</v>
      </c>
      <c r="Y282" s="7">
        <v>1</v>
      </c>
      <c r="Z282" s="3">
        <v>1</v>
      </c>
      <c r="AA282" s="502">
        <v>45972</v>
      </c>
      <c r="AB282" s="370">
        <v>45972</v>
      </c>
      <c r="AC282" s="352" t="s">
        <v>1315</v>
      </c>
    </row>
    <row r="283" spans="1:29" ht="39.75" customHeight="1">
      <c r="A283" s="565" t="s">
        <v>227</v>
      </c>
      <c r="B283" s="685" t="s">
        <v>31</v>
      </c>
      <c r="C283" s="619">
        <v>45838</v>
      </c>
      <c r="D283" s="1155" t="s">
        <v>56</v>
      </c>
      <c r="E283" s="619">
        <v>45817</v>
      </c>
      <c r="F283" s="1155" t="s">
        <v>57</v>
      </c>
      <c r="G283" s="1156" t="s">
        <v>235</v>
      </c>
      <c r="H283" s="625">
        <v>0</v>
      </c>
      <c r="I283" s="1122" t="s">
        <v>626</v>
      </c>
      <c r="J283" s="625" t="s">
        <v>30</v>
      </c>
      <c r="K283" s="1157">
        <v>45821</v>
      </c>
      <c r="L283" s="1122" t="s">
        <v>110</v>
      </c>
      <c r="M283" s="626">
        <v>23436.55</v>
      </c>
      <c r="N283" s="1324"/>
      <c r="O283" s="555"/>
      <c r="P283" s="626">
        <v>23436.55</v>
      </c>
      <c r="Q283" s="1366" t="s">
        <v>110</v>
      </c>
      <c r="R283" s="1345"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1316</v>
      </c>
    </row>
    <row r="284" spans="1:29" ht="39.75" customHeight="1">
      <c r="A284" s="566" t="s">
        <v>245</v>
      </c>
      <c r="B284" s="600" t="s">
        <v>31</v>
      </c>
      <c r="C284" s="24">
        <v>45899</v>
      </c>
      <c r="D284" s="598" t="s">
        <v>56</v>
      </c>
      <c r="E284" s="598">
        <v>45882</v>
      </c>
      <c r="F284" s="649" t="s">
        <v>885</v>
      </c>
      <c r="G284" s="653" t="s">
        <v>1065</v>
      </c>
      <c r="H284" s="579">
        <v>0</v>
      </c>
      <c r="I284" s="583" t="s">
        <v>626</v>
      </c>
      <c r="J284" s="579" t="s">
        <v>30</v>
      </c>
      <c r="K284" s="299">
        <v>45882</v>
      </c>
      <c r="L284" s="300" t="s">
        <v>110</v>
      </c>
      <c r="M284" s="640">
        <v>13056.5</v>
      </c>
      <c r="N284" s="41"/>
      <c r="O284" s="596"/>
      <c r="P284" s="640">
        <v>13056.5</v>
      </c>
      <c r="Q284" s="313" t="s">
        <v>110</v>
      </c>
      <c r="R284" s="1345"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1066</v>
      </c>
    </row>
    <row r="285" spans="1:29" ht="39.75" customHeight="1">
      <c r="A285" s="559" t="s">
        <v>1099</v>
      </c>
      <c r="B285" s="358" t="s">
        <v>31</v>
      </c>
      <c r="C285" s="360">
        <v>45996</v>
      </c>
      <c r="D285" s="360" t="s">
        <v>463</v>
      </c>
      <c r="E285" s="360">
        <v>45958</v>
      </c>
      <c r="F285" s="358" t="s">
        <v>61</v>
      </c>
      <c r="G285" s="361" t="s">
        <v>1100</v>
      </c>
      <c r="H285" s="362">
        <v>303</v>
      </c>
      <c r="I285" s="1070" t="s">
        <v>626</v>
      </c>
      <c r="J285" s="362" t="s">
        <v>36</v>
      </c>
      <c r="K285" s="360">
        <v>45953</v>
      </c>
      <c r="L285" s="362" t="s">
        <v>110</v>
      </c>
      <c r="M285" s="640">
        <v>168480.55</v>
      </c>
      <c r="N285" s="640">
        <v>168480.55</v>
      </c>
      <c r="O285" s="415">
        <v>6165</v>
      </c>
      <c r="P285" s="640">
        <v>174645.55</v>
      </c>
      <c r="Q285" s="313" t="s">
        <v>110</v>
      </c>
      <c r="R285" s="1345" t="s">
        <v>38</v>
      </c>
      <c r="S285" s="497">
        <v>45953</v>
      </c>
      <c r="T285" s="364">
        <v>13760</v>
      </c>
      <c r="U285" s="382">
        <v>13760</v>
      </c>
      <c r="V285" s="3">
        <f>IFERROR($U285/$T285, 0)</f>
        <v>1</v>
      </c>
      <c r="W285" s="502">
        <v>45978</v>
      </c>
      <c r="X285" s="280">
        <v>1</v>
      </c>
      <c r="Y285" s="280">
        <v>1</v>
      </c>
      <c r="Z285" s="365">
        <v>1</v>
      </c>
      <c r="AA285" s="363">
        <v>46371</v>
      </c>
      <c r="AB285" s="255" t="s">
        <v>858</v>
      </c>
      <c r="AC285" s="352" t="s">
        <v>1101</v>
      </c>
    </row>
    <row r="286" spans="1:29" ht="39.75" customHeight="1">
      <c r="A286" s="559" t="s">
        <v>1317</v>
      </c>
      <c r="B286" s="358" t="s">
        <v>31</v>
      </c>
      <c r="C286" s="367">
        <v>45930</v>
      </c>
      <c r="D286" s="360" t="s">
        <v>1318</v>
      </c>
      <c r="E286" s="360">
        <v>45916</v>
      </c>
      <c r="F286" s="358" t="s">
        <v>57</v>
      </c>
      <c r="G286" s="361"/>
      <c r="H286" s="362">
        <v>84</v>
      </c>
      <c r="I286" s="1070" t="s">
        <v>626</v>
      </c>
      <c r="J286" s="362" t="s">
        <v>36</v>
      </c>
      <c r="K286" s="358" t="s">
        <v>38</v>
      </c>
      <c r="L286" s="362" t="s">
        <v>110</v>
      </c>
      <c r="M286" s="640">
        <v>30892</v>
      </c>
      <c r="N286" s="415"/>
      <c r="O286" s="415"/>
      <c r="P286" s="640">
        <v>30892</v>
      </c>
      <c r="Q286" s="313" t="s">
        <v>110</v>
      </c>
      <c r="R286" s="1345" t="s">
        <v>38</v>
      </c>
      <c r="S286" s="497">
        <v>45911</v>
      </c>
      <c r="T286" s="333">
        <v>2811</v>
      </c>
      <c r="U286" s="560">
        <v>2732</v>
      </c>
      <c r="V286" s="3">
        <f>IFERROR($U286/$T286, 0)</f>
        <v>0.97189612237637857</v>
      </c>
      <c r="W286" s="21">
        <v>45922</v>
      </c>
      <c r="X286" s="794">
        <v>1</v>
      </c>
      <c r="Y286" s="280">
        <v>1</v>
      </c>
      <c r="Z286" s="365">
        <v>1</v>
      </c>
      <c r="AA286" s="373" t="s">
        <v>858</v>
      </c>
      <c r="AB286" s="373" t="s">
        <v>858</v>
      </c>
      <c r="AC286" s="603" t="s">
        <v>1319</v>
      </c>
    </row>
    <row r="287" spans="1:29" ht="39.75" customHeight="1">
      <c r="A287" s="930" t="s">
        <v>1320</v>
      </c>
      <c r="B287" s="358" t="s">
        <v>31</v>
      </c>
      <c r="C287" s="360">
        <v>46017</v>
      </c>
      <c r="D287" s="360" t="s">
        <v>1095</v>
      </c>
      <c r="E287" s="360">
        <v>45936</v>
      </c>
      <c r="F287" s="358" t="s">
        <v>57</v>
      </c>
      <c r="G287" s="361"/>
      <c r="H287" s="362">
        <v>157</v>
      </c>
      <c r="I287" s="1070" t="s">
        <v>626</v>
      </c>
      <c r="J287" s="362" t="s">
        <v>36</v>
      </c>
      <c r="K287" s="360">
        <v>45943</v>
      </c>
      <c r="L287" s="362" t="s">
        <v>110</v>
      </c>
      <c r="M287" s="640">
        <v>64059.5</v>
      </c>
      <c r="N287" s="415"/>
      <c r="O287" s="415"/>
      <c r="P287" s="640">
        <v>64059.5</v>
      </c>
      <c r="Q287" s="313" t="s">
        <v>110</v>
      </c>
      <c r="R287" s="1345" t="s">
        <v>38</v>
      </c>
      <c r="S287" s="497">
        <v>45943</v>
      </c>
      <c r="T287" s="364">
        <v>4725</v>
      </c>
      <c r="U287" s="560">
        <v>4535</v>
      </c>
      <c r="V287" s="3">
        <v>0.96</v>
      </c>
      <c r="W287" s="21">
        <v>45971</v>
      </c>
      <c r="X287" s="794">
        <v>1</v>
      </c>
      <c r="Y287" s="280">
        <v>1</v>
      </c>
      <c r="Z287" s="365">
        <v>1</v>
      </c>
      <c r="AA287" s="363">
        <v>46001</v>
      </c>
      <c r="AB287" s="373" t="s">
        <v>858</v>
      </c>
      <c r="AC287" s="1160"/>
    </row>
    <row r="288" spans="1:29" ht="39.75" customHeight="1">
      <c r="A288" s="811" t="s">
        <v>1321</v>
      </c>
      <c r="B288" s="632" t="s">
        <v>31</v>
      </c>
      <c r="C288" s="690">
        <v>46015</v>
      </c>
      <c r="D288" s="690" t="s">
        <v>903</v>
      </c>
      <c r="E288" s="690">
        <v>45965</v>
      </c>
      <c r="F288" s="691" t="s">
        <v>57</v>
      </c>
      <c r="G288" s="691" t="s">
        <v>1322</v>
      </c>
      <c r="H288" s="692">
        <v>0</v>
      </c>
      <c r="I288" s="1070" t="s">
        <v>626</v>
      </c>
      <c r="J288" s="692" t="s">
        <v>30</v>
      </c>
      <c r="K288" s="690" t="s">
        <v>260</v>
      </c>
      <c r="L288" s="692" t="s">
        <v>110</v>
      </c>
      <c r="M288" s="812">
        <v>4773.8</v>
      </c>
      <c r="N288" s="578"/>
      <c r="O288" s="374"/>
      <c r="P288" s="812">
        <v>4773.8</v>
      </c>
      <c r="Q288" s="1233" t="s">
        <v>110</v>
      </c>
      <c r="R288" s="1346" t="s">
        <v>38</v>
      </c>
      <c r="S288" s="730" t="s">
        <v>36</v>
      </c>
      <c r="T288" s="333">
        <v>103</v>
      </c>
      <c r="U288" s="560">
        <v>82</v>
      </c>
      <c r="V288" s="3">
        <f>IFERROR(Table5[[#This Row],[Actual Redline Completed Footage UG]]/Table5[[#This Row],[Footage UG]], 0)</f>
        <v>0.79611650485436891</v>
      </c>
      <c r="W288" s="706">
        <v>45985</v>
      </c>
      <c r="X288" s="698">
        <v>0</v>
      </c>
      <c r="Y288" s="698">
        <v>0</v>
      </c>
      <c r="Z288" s="696">
        <v>0</v>
      </c>
      <c r="AA288" s="363">
        <v>46035</v>
      </c>
      <c r="AB288" s="363">
        <v>46073</v>
      </c>
      <c r="AC288" s="699" t="s">
        <v>1323</v>
      </c>
    </row>
    <row r="289" spans="1:32" ht="39.75" customHeight="1">
      <c r="A289" s="1363" t="s">
        <v>1324</v>
      </c>
      <c r="B289" s="1370" t="s">
        <v>41</v>
      </c>
      <c r="C289" s="299">
        <v>46081</v>
      </c>
      <c r="D289" s="1267" t="s">
        <v>1299</v>
      </c>
      <c r="E289" s="1305">
        <v>46059</v>
      </c>
      <c r="F289" s="1371" t="s">
        <v>51</v>
      </c>
      <c r="G289" s="1371"/>
      <c r="H289" s="1326">
        <v>171</v>
      </c>
      <c r="I289" s="1372" t="s">
        <v>626</v>
      </c>
      <c r="J289" s="1326" t="s">
        <v>36</v>
      </c>
      <c r="K289" s="1373">
        <v>46062</v>
      </c>
      <c r="L289" s="1197" t="s">
        <v>110</v>
      </c>
      <c r="M289" s="1374">
        <v>160211</v>
      </c>
      <c r="N289" s="41"/>
      <c r="O289" s="575"/>
      <c r="P289" s="1374">
        <v>160211</v>
      </c>
      <c r="Q289" s="1198" t="s">
        <v>110</v>
      </c>
      <c r="R289" s="1375" t="s">
        <v>38</v>
      </c>
      <c r="S289" s="1376">
        <v>46062</v>
      </c>
      <c r="T289" s="1377">
        <v>10731</v>
      </c>
      <c r="U289" s="1378">
        <v>10731</v>
      </c>
      <c r="V289" s="79">
        <f>IFERROR(Table5[[#This Row],[Actual Redline Completed Footage UG]]/Table5[[#This Row],[Footage UG]], 0)</f>
        <v>1</v>
      </c>
      <c r="W289" s="1418">
        <v>46070</v>
      </c>
      <c r="X289" s="1379">
        <v>1</v>
      </c>
      <c r="Y289" s="1209">
        <v>0</v>
      </c>
      <c r="Z289" s="1253">
        <v>0</v>
      </c>
      <c r="AA289" s="363">
        <v>46118</v>
      </c>
      <c r="AB289" s="373" t="s">
        <v>755</v>
      </c>
      <c r="AC289" s="1263" t="s">
        <v>1325</v>
      </c>
    </row>
    <row r="290" spans="1:32" ht="39.75" customHeight="1">
      <c r="A290" s="1382" t="s">
        <v>1326</v>
      </c>
      <c r="B290" s="1078" t="s">
        <v>40</v>
      </c>
      <c r="C290" s="360">
        <v>46111</v>
      </c>
      <c r="D290" s="366" t="s">
        <v>50</v>
      </c>
      <c r="E290" s="367">
        <v>46085</v>
      </c>
      <c r="F290" s="366" t="s">
        <v>53</v>
      </c>
      <c r="G290" s="702" t="s">
        <v>1327</v>
      </c>
      <c r="H290" s="1009">
        <v>0</v>
      </c>
      <c r="I290" s="304" t="s">
        <v>626</v>
      </c>
      <c r="J290" s="755" t="s">
        <v>30</v>
      </c>
      <c r="K290" s="749" t="s">
        <v>260</v>
      </c>
      <c r="L290" s="755" t="s">
        <v>110</v>
      </c>
      <c r="M290" s="1416">
        <v>12316.35</v>
      </c>
      <c r="N290" s="41"/>
      <c r="O290" s="575"/>
      <c r="P290" s="1416">
        <v>12316.35</v>
      </c>
      <c r="Q290" s="944" t="s">
        <v>110</v>
      </c>
      <c r="R290" s="1393" t="s">
        <v>38</v>
      </c>
      <c r="S290" s="1006">
        <v>46086</v>
      </c>
      <c r="T290" s="1007">
        <v>7</v>
      </c>
      <c r="U290" s="1392">
        <v>7</v>
      </c>
      <c r="V290" s="3">
        <f ca="1">IFERROR($W290/$V290, 0)</f>
        <v>1</v>
      </c>
      <c r="W290" s="1417">
        <v>46106</v>
      </c>
      <c r="X290" s="825">
        <v>1</v>
      </c>
      <c r="Y290" s="825">
        <v>1</v>
      </c>
      <c r="Z290" s="825">
        <v>1</v>
      </c>
      <c r="AA290" s="363">
        <v>46134</v>
      </c>
      <c r="AB290" s="363">
        <v>46134</v>
      </c>
      <c r="AC290" s="1269" t="s">
        <v>823</v>
      </c>
    </row>
    <row r="291" spans="1:32" ht="39.75" customHeight="1">
      <c r="A291" s="1410" t="s">
        <v>1328</v>
      </c>
      <c r="B291" s="1078" t="s">
        <v>40</v>
      </c>
      <c r="C291" s="360">
        <v>46111</v>
      </c>
      <c r="D291" s="366" t="s">
        <v>50</v>
      </c>
      <c r="E291" s="367">
        <v>46087</v>
      </c>
      <c r="F291" s="702" t="s">
        <v>51</v>
      </c>
      <c r="G291" s="702" t="s">
        <v>1108</v>
      </c>
      <c r="H291" s="1009">
        <v>0</v>
      </c>
      <c r="I291" s="304" t="s">
        <v>626</v>
      </c>
      <c r="J291" s="755" t="s">
        <v>30</v>
      </c>
      <c r="K291" s="749" t="s">
        <v>260</v>
      </c>
      <c r="L291" s="755" t="s">
        <v>110</v>
      </c>
      <c r="M291" s="1416">
        <v>6808.8</v>
      </c>
      <c r="N291" s="41"/>
      <c r="O291" s="575"/>
      <c r="P291" s="1416">
        <v>6808.8</v>
      </c>
      <c r="Q291" s="755" t="s">
        <v>110</v>
      </c>
      <c r="R291" s="1393" t="s">
        <v>38</v>
      </c>
      <c r="S291" s="1006">
        <v>46087</v>
      </c>
      <c r="T291" s="1007">
        <v>508</v>
      </c>
      <c r="U291" s="1392">
        <v>513</v>
      </c>
      <c r="V291" s="365">
        <f ca="1">IFERROR($W291/$V291, 0)</f>
        <v>1.0098425196850394</v>
      </c>
      <c r="W291" s="1013">
        <v>46105</v>
      </c>
      <c r="X291" s="825">
        <v>1</v>
      </c>
      <c r="Y291" s="825">
        <v>1</v>
      </c>
      <c r="Z291" s="825">
        <v>1</v>
      </c>
      <c r="AA291" s="363">
        <v>46134</v>
      </c>
      <c r="AB291" s="363">
        <v>46134</v>
      </c>
      <c r="AC291" s="1269" t="s">
        <v>1329</v>
      </c>
    </row>
    <row r="292" spans="1:32" ht="39.75" customHeight="1">
      <c r="A292" s="1383" t="s">
        <v>1330</v>
      </c>
      <c r="B292" s="1078" t="s">
        <v>40</v>
      </c>
      <c r="C292" s="360">
        <v>46111</v>
      </c>
      <c r="D292" s="366" t="s">
        <v>50</v>
      </c>
      <c r="E292" s="367">
        <v>46097</v>
      </c>
      <c r="F292" s="702" t="s">
        <v>51</v>
      </c>
      <c r="G292" s="702" t="s">
        <v>1331</v>
      </c>
      <c r="H292" s="1009">
        <v>0</v>
      </c>
      <c r="I292" s="304" t="s">
        <v>626</v>
      </c>
      <c r="J292" s="755" t="s">
        <v>30</v>
      </c>
      <c r="K292" s="749" t="s">
        <v>260</v>
      </c>
      <c r="L292" s="755" t="s">
        <v>110</v>
      </c>
      <c r="M292" s="1416">
        <v>16760.150000000001</v>
      </c>
      <c r="N292" s="41"/>
      <c r="O292" s="575"/>
      <c r="P292" s="1416">
        <v>16760.150000000001</v>
      </c>
      <c r="Q292" s="755" t="s">
        <v>110</v>
      </c>
      <c r="R292" s="1393" t="s">
        <v>38</v>
      </c>
      <c r="S292" s="1006">
        <v>46097</v>
      </c>
      <c r="T292" s="1007">
        <v>1329</v>
      </c>
      <c r="U292" s="1392">
        <v>1349</v>
      </c>
      <c r="V292" s="365">
        <f t="shared" ref="V292" ca="1" si="3">IFERROR($W292/$V292, 0)</f>
        <v>1.0150489089541008</v>
      </c>
      <c r="W292" s="1013">
        <v>46111</v>
      </c>
      <c r="X292" s="825">
        <v>1</v>
      </c>
      <c r="Y292" s="825">
        <v>1</v>
      </c>
      <c r="Z292" s="825">
        <v>1</v>
      </c>
      <c r="AA292" s="363">
        <v>46134</v>
      </c>
      <c r="AB292" s="363">
        <v>46134</v>
      </c>
      <c r="AC292" s="699" t="s">
        <v>1109</v>
      </c>
    </row>
    <row r="293" spans="1:32" ht="39.75" customHeight="1">
      <c r="A293" s="1161" t="s">
        <v>264</v>
      </c>
      <c r="B293" s="359" t="s">
        <v>28</v>
      </c>
      <c r="C293" s="345">
        <v>45716</v>
      </c>
      <c r="D293" s="345" t="s">
        <v>50</v>
      </c>
      <c r="E293" s="345">
        <v>45701</v>
      </c>
      <c r="F293" s="366" t="s">
        <v>59</v>
      </c>
      <c r="G293" s="1162" t="s">
        <v>116</v>
      </c>
      <c r="H293" s="372">
        <v>0</v>
      </c>
      <c r="I293" s="372" t="s">
        <v>38</v>
      </c>
      <c r="J293" s="372" t="s">
        <v>30</v>
      </c>
      <c r="K293" s="345">
        <v>45705</v>
      </c>
      <c r="L293" s="372" t="s">
        <v>110</v>
      </c>
      <c r="M293" s="1163">
        <v>1295</v>
      </c>
      <c r="N293" s="1164"/>
      <c r="O293" s="1323"/>
      <c r="P293" s="1163">
        <v>1295</v>
      </c>
      <c r="Q293" s="1349" t="s">
        <v>110</v>
      </c>
      <c r="R293" s="1345" t="s">
        <v>38</v>
      </c>
      <c r="S293" s="501">
        <v>45706</v>
      </c>
      <c r="T293" s="378">
        <v>153</v>
      </c>
      <c r="U293" s="387">
        <v>153</v>
      </c>
      <c r="V293" s="3">
        <f>IFERROR($U293/$T293, 0)</f>
        <v>1</v>
      </c>
      <c r="W293" s="502">
        <v>45754</v>
      </c>
      <c r="X293" s="365">
        <v>1</v>
      </c>
      <c r="Y293" s="365">
        <v>1</v>
      </c>
      <c r="Z293" s="365">
        <v>1</v>
      </c>
      <c r="AA293" s="373" t="s">
        <v>858</v>
      </c>
      <c r="AB293" s="373" t="s">
        <v>858</v>
      </c>
      <c r="AC293" s="107" t="s">
        <v>1332</v>
      </c>
    </row>
    <row r="294" spans="1:32" ht="39.75" customHeight="1">
      <c r="A294" s="566" t="s">
        <v>275</v>
      </c>
      <c r="B294" s="568" t="s">
        <v>28</v>
      </c>
      <c r="C294" s="24">
        <v>45772</v>
      </c>
      <c r="D294" s="569" t="s">
        <v>1115</v>
      </c>
      <c r="E294" s="24">
        <v>45716</v>
      </c>
      <c r="F294" s="569" t="s">
        <v>1117</v>
      </c>
      <c r="G294" s="599" t="s">
        <v>276</v>
      </c>
      <c r="H294" s="572">
        <v>56</v>
      </c>
      <c r="I294" s="572" t="s">
        <v>626</v>
      </c>
      <c r="J294" s="572" t="s">
        <v>30</v>
      </c>
      <c r="K294" s="385">
        <v>45716</v>
      </c>
      <c r="L294" s="51" t="s">
        <v>110</v>
      </c>
      <c r="M294" s="573">
        <v>45321.5</v>
      </c>
      <c r="N294" s="41"/>
      <c r="O294" s="596"/>
      <c r="P294" s="573">
        <v>45321.5</v>
      </c>
      <c r="Q294" s="1316" t="s">
        <v>110</v>
      </c>
      <c r="R294" s="1345" t="s">
        <v>38</v>
      </c>
      <c r="S294" s="502">
        <v>45722</v>
      </c>
      <c r="T294" s="9">
        <v>3642</v>
      </c>
      <c r="U294" s="382">
        <v>3666</v>
      </c>
      <c r="V294" s="1104">
        <f>IFERROR(Table5[[#This Row],[Actual Redline Completed Footage UG]]/Table5[[#This Row],[Footage UG]], 0)</f>
        <v>1.0065897858319606</v>
      </c>
      <c r="W294" s="502">
        <v>45734</v>
      </c>
      <c r="X294" s="365">
        <v>1</v>
      </c>
      <c r="Y294" s="365">
        <v>1</v>
      </c>
      <c r="Z294" s="365">
        <v>1</v>
      </c>
      <c r="AA294" s="370">
        <v>45972</v>
      </c>
      <c r="AB294" s="370">
        <v>45972</v>
      </c>
      <c r="AC294" s="135"/>
    </row>
    <row r="295" spans="1:32" ht="39.75" customHeight="1">
      <c r="A295" s="566" t="s">
        <v>345</v>
      </c>
      <c r="B295" s="568" t="s">
        <v>28</v>
      </c>
      <c r="C295" s="24">
        <v>45772</v>
      </c>
      <c r="D295" s="569" t="s">
        <v>1125</v>
      </c>
      <c r="E295" s="24">
        <v>45743</v>
      </c>
      <c r="F295" s="569" t="s">
        <v>1117</v>
      </c>
      <c r="G295" s="571" t="s">
        <v>346</v>
      </c>
      <c r="H295" s="572">
        <v>63</v>
      </c>
      <c r="I295" s="577" t="s">
        <v>626</v>
      </c>
      <c r="J295" s="579" t="s">
        <v>30</v>
      </c>
      <c r="K295" s="650">
        <v>45741</v>
      </c>
      <c r="L295" s="592" t="s">
        <v>110</v>
      </c>
      <c r="M295" s="651">
        <v>41813</v>
      </c>
      <c r="N295" s="41"/>
      <c r="O295" s="596"/>
      <c r="P295" s="651">
        <v>41813</v>
      </c>
      <c r="Q295" s="313" t="s">
        <v>110</v>
      </c>
      <c r="R295" s="1345" t="s">
        <v>38</v>
      </c>
      <c r="S295" s="451">
        <v>45745</v>
      </c>
      <c r="T295" s="6">
        <v>3243</v>
      </c>
      <c r="U295" s="602">
        <v>3290</v>
      </c>
      <c r="V295" s="29">
        <f>IFERROR(Table5[[#This Row],[Actual Redline Completed Footage UG]]/Table5[[#This Row],[Footage UG]], 0)</f>
        <v>1.0144927536231885</v>
      </c>
      <c r="W295" s="281">
        <v>45761</v>
      </c>
      <c r="X295" s="256">
        <v>1</v>
      </c>
      <c r="Y295" s="256">
        <v>1</v>
      </c>
      <c r="Z295" s="256">
        <v>1</v>
      </c>
      <c r="AA295" s="370">
        <v>45917</v>
      </c>
      <c r="AB295" s="370">
        <v>45917</v>
      </c>
      <c r="AC295" s="652" t="s">
        <v>1333</v>
      </c>
    </row>
    <row r="296" spans="1:32" ht="39.75" customHeight="1">
      <c r="A296" s="566" t="s">
        <v>353</v>
      </c>
      <c r="B296" s="568" t="s">
        <v>28</v>
      </c>
      <c r="C296" s="24">
        <v>45772</v>
      </c>
      <c r="D296" s="570" t="s">
        <v>926</v>
      </c>
      <c r="E296" s="24">
        <v>45708</v>
      </c>
      <c r="F296" s="570" t="s">
        <v>1110</v>
      </c>
      <c r="G296" s="576" t="s">
        <v>354</v>
      </c>
      <c r="H296" s="572">
        <v>82</v>
      </c>
      <c r="I296" s="577" t="s">
        <v>626</v>
      </c>
      <c r="J296" s="572" t="s">
        <v>30</v>
      </c>
      <c r="K296" s="381">
        <v>45698</v>
      </c>
      <c r="L296" s="386" t="s">
        <v>110</v>
      </c>
      <c r="M296" s="573">
        <v>71979</v>
      </c>
      <c r="N296" s="555"/>
      <c r="O296" s="1324"/>
      <c r="P296" s="573">
        <v>71979</v>
      </c>
      <c r="Q296" s="1349" t="s">
        <v>110</v>
      </c>
      <c r="R296" s="1345" t="s">
        <v>38</v>
      </c>
      <c r="S296" s="497">
        <v>45694</v>
      </c>
      <c r="T296" s="9">
        <v>5628</v>
      </c>
      <c r="U296" s="382">
        <v>3927</v>
      </c>
      <c r="V296" s="29">
        <f>IFERROR(Table5[[#This Row],[Actual Redline Completed Footage UG]]/Table5[[#This Row],[Footage UG]], 0)</f>
        <v>0.69776119402985071</v>
      </c>
      <c r="W296" s="502">
        <v>45742</v>
      </c>
      <c r="X296" s="365">
        <v>1</v>
      </c>
      <c r="Y296" s="365">
        <v>1</v>
      </c>
      <c r="Z296" s="365">
        <v>1</v>
      </c>
      <c r="AA296" s="388">
        <v>45901</v>
      </c>
      <c r="AB296" s="388">
        <v>45901</v>
      </c>
      <c r="AC296" s="135"/>
    </row>
    <row r="297" spans="1:32" ht="39.75" customHeight="1">
      <c r="A297" s="926" t="s">
        <v>382</v>
      </c>
      <c r="B297" s="302" t="s">
        <v>28</v>
      </c>
      <c r="C297" s="19">
        <v>45742</v>
      </c>
      <c r="D297" s="676" t="s">
        <v>1130</v>
      </c>
      <c r="E297" s="305">
        <v>45680</v>
      </c>
      <c r="F297" s="18" t="s">
        <v>59</v>
      </c>
      <c r="G297" s="441" t="s">
        <v>383</v>
      </c>
      <c r="H297" s="20">
        <v>79</v>
      </c>
      <c r="I297" s="1165" t="s">
        <v>901</v>
      </c>
      <c r="J297" s="630" t="s">
        <v>30</v>
      </c>
      <c r="K297" s="298" t="s">
        <v>38</v>
      </c>
      <c r="L297" s="304" t="s">
        <v>110</v>
      </c>
      <c r="M297" s="917">
        <v>64790.5</v>
      </c>
      <c r="N297" s="962"/>
      <c r="O297" s="962"/>
      <c r="P297" s="917">
        <v>64790.5</v>
      </c>
      <c r="Q297" s="1350" t="s">
        <v>110</v>
      </c>
      <c r="R297" s="1345" t="s">
        <v>38</v>
      </c>
      <c r="S297" s="129">
        <v>45675</v>
      </c>
      <c r="T297" s="5">
        <v>4975</v>
      </c>
      <c r="U297" s="602">
        <v>4975</v>
      </c>
      <c r="V297" s="3">
        <f>IFERROR($U297/$T297, 0)</f>
        <v>1</v>
      </c>
      <c r="W297" s="129">
        <v>45680</v>
      </c>
      <c r="X297" s="280">
        <v>0</v>
      </c>
      <c r="Y297" s="280">
        <v>0</v>
      </c>
      <c r="Z297" s="1109">
        <v>0</v>
      </c>
      <c r="AA297" s="373" t="s">
        <v>858</v>
      </c>
      <c r="AB297" s="373" t="s">
        <v>858</v>
      </c>
      <c r="AC297" s="27" t="s">
        <v>1334</v>
      </c>
    </row>
    <row r="298" spans="1:32" ht="39.75" customHeight="1">
      <c r="A298" s="929" t="s">
        <v>1335</v>
      </c>
      <c r="B298" s="568" t="s">
        <v>28</v>
      </c>
      <c r="C298" s="598">
        <v>45991</v>
      </c>
      <c r="D298" s="677" t="s">
        <v>50</v>
      </c>
      <c r="E298" s="24">
        <v>45743</v>
      </c>
      <c r="F298" s="569" t="s">
        <v>59</v>
      </c>
      <c r="G298" s="571" t="s">
        <v>387</v>
      </c>
      <c r="H298" s="572">
        <v>69</v>
      </c>
      <c r="I298" s="1070" t="s">
        <v>626</v>
      </c>
      <c r="J298" s="362" t="s">
        <v>30</v>
      </c>
      <c r="K298" s="19">
        <v>45741</v>
      </c>
      <c r="L298" s="300" t="s">
        <v>110</v>
      </c>
      <c r="M298" s="907">
        <v>67734.5</v>
      </c>
      <c r="N298" s="932"/>
      <c r="O298" s="932"/>
      <c r="P298" s="907">
        <v>67734.5</v>
      </c>
      <c r="Q298" s="313" t="s">
        <v>110</v>
      </c>
      <c r="R298" s="1345" t="s">
        <v>38</v>
      </c>
      <c r="S298" s="129">
        <v>45744</v>
      </c>
      <c r="T298" s="5">
        <v>4822</v>
      </c>
      <c r="U298" s="797">
        <v>4993</v>
      </c>
      <c r="V298" s="3">
        <f>IFERROR(Table5[[#This Row],[Actual Redline Completed Footage UG]]/Table5[[#This Row],[Footage UG]], 0)</f>
        <v>1.035462463708005</v>
      </c>
      <c r="W298" s="21">
        <v>45784</v>
      </c>
      <c r="X298" s="280">
        <v>0</v>
      </c>
      <c r="Y298" s="280">
        <v>0</v>
      </c>
      <c r="Z298" s="1071">
        <v>0</v>
      </c>
      <c r="AA298" s="373" t="s">
        <v>858</v>
      </c>
      <c r="AB298" s="373" t="s">
        <v>858</v>
      </c>
      <c r="AC298" s="27" t="s">
        <v>1336</v>
      </c>
    </row>
    <row r="299" spans="1:32" ht="39.75" customHeight="1">
      <c r="A299" s="811" t="s">
        <v>1337</v>
      </c>
      <c r="B299" s="359" t="s">
        <v>28</v>
      </c>
      <c r="C299" s="690">
        <v>46008</v>
      </c>
      <c r="D299" s="690" t="s">
        <v>1338</v>
      </c>
      <c r="E299" s="701">
        <v>45743</v>
      </c>
      <c r="F299" s="702" t="s">
        <v>59</v>
      </c>
      <c r="G299" s="702" t="s">
        <v>1339</v>
      </c>
      <c r="H299" s="703">
        <v>54</v>
      </c>
      <c r="I299" s="1070" t="s">
        <v>626</v>
      </c>
      <c r="J299" s="692" t="s">
        <v>30</v>
      </c>
      <c r="K299" s="701">
        <v>45741</v>
      </c>
      <c r="L299" s="692" t="s">
        <v>110</v>
      </c>
      <c r="M299" s="913">
        <v>45215.5</v>
      </c>
      <c r="N299" s="555"/>
      <c r="O299" s="958"/>
      <c r="P299" s="913">
        <v>45215.5</v>
      </c>
      <c r="Q299" s="692" t="s">
        <v>110</v>
      </c>
      <c r="R299" s="1346" t="s">
        <v>38</v>
      </c>
      <c r="S299" s="788">
        <v>45744</v>
      </c>
      <c r="T299" s="714">
        <v>3796</v>
      </c>
      <c r="U299" s="813">
        <v>3772</v>
      </c>
      <c r="V299" s="3">
        <f>IFERROR(Table5[[#This Row],[Actual Redline Completed Footage UG]]/Table5[[#This Row],[Footage UG]], 0)</f>
        <v>0.9936775553213909</v>
      </c>
      <c r="W299" s="708">
        <v>45996</v>
      </c>
      <c r="X299" s="698">
        <v>0</v>
      </c>
      <c r="Y299" s="698">
        <v>0</v>
      </c>
      <c r="Z299" s="1071">
        <v>0</v>
      </c>
      <c r="AA299" s="373" t="s">
        <v>858</v>
      </c>
      <c r="AB299" s="373" t="s">
        <v>858</v>
      </c>
      <c r="AC299" s="1110" t="s">
        <v>1340</v>
      </c>
    </row>
    <row r="300" spans="1:32" ht="39.75" customHeight="1">
      <c r="A300" s="929" t="s">
        <v>392</v>
      </c>
      <c r="B300" s="568" t="s">
        <v>28</v>
      </c>
      <c r="C300" s="598">
        <v>45991</v>
      </c>
      <c r="D300" s="668" t="s">
        <v>1341</v>
      </c>
      <c r="E300" s="570">
        <v>45735</v>
      </c>
      <c r="F300" s="569" t="s">
        <v>59</v>
      </c>
      <c r="G300" s="571" t="s">
        <v>393</v>
      </c>
      <c r="H300" s="572">
        <v>70</v>
      </c>
      <c r="I300" s="1070" t="s">
        <v>626</v>
      </c>
      <c r="J300" s="369" t="s">
        <v>30</v>
      </c>
      <c r="K300" s="299">
        <v>45716</v>
      </c>
      <c r="L300" s="20" t="s">
        <v>110</v>
      </c>
      <c r="M300" s="917">
        <v>56262.5</v>
      </c>
      <c r="N300" s="555"/>
      <c r="O300" s="555"/>
      <c r="P300" s="917">
        <v>56262.5</v>
      </c>
      <c r="Q300" s="1316" t="s">
        <v>110</v>
      </c>
      <c r="R300" s="1345" t="s">
        <v>38</v>
      </c>
      <c r="S300" s="129">
        <v>45744</v>
      </c>
      <c r="T300" s="5">
        <v>4870</v>
      </c>
      <c r="U300" s="797">
        <v>4921</v>
      </c>
      <c r="V300" s="3">
        <f>IFERROR(Table5[[#This Row],[Actual Redline Completed Footage UG]]/Table5[[#This Row],[Footage UG]], 0)</f>
        <v>1.0104722792607803</v>
      </c>
      <c r="W300" s="21">
        <v>45754</v>
      </c>
      <c r="X300" s="365">
        <v>1</v>
      </c>
      <c r="Y300" s="365">
        <v>1</v>
      </c>
      <c r="Z300" s="365">
        <v>1</v>
      </c>
      <c r="AA300" s="373" t="s">
        <v>858</v>
      </c>
      <c r="AB300" s="373" t="s">
        <v>858</v>
      </c>
      <c r="AC300" s="38" t="s">
        <v>1342</v>
      </c>
    </row>
    <row r="301" spans="1:32" ht="39.75" customHeight="1">
      <c r="A301" s="811" t="s">
        <v>1343</v>
      </c>
      <c r="B301" s="359" t="s">
        <v>28</v>
      </c>
      <c r="C301" s="690">
        <v>46080</v>
      </c>
      <c r="D301" s="366" t="s">
        <v>1344</v>
      </c>
      <c r="E301" s="701">
        <v>45700</v>
      </c>
      <c r="F301" s="366" t="s">
        <v>59</v>
      </c>
      <c r="G301" s="701" t="s">
        <v>395</v>
      </c>
      <c r="H301" s="703">
        <v>81</v>
      </c>
      <c r="I301" s="1070" t="s">
        <v>626</v>
      </c>
      <c r="J301" s="703" t="s">
        <v>30</v>
      </c>
      <c r="K301" s="701">
        <v>45702</v>
      </c>
      <c r="L301" s="372" t="s">
        <v>110</v>
      </c>
      <c r="M301" s="913">
        <v>70635</v>
      </c>
      <c r="N301" s="555"/>
      <c r="O301" s="575"/>
      <c r="P301" s="913">
        <v>70635</v>
      </c>
      <c r="Q301" s="372" t="s">
        <v>110</v>
      </c>
      <c r="R301" s="1346" t="s">
        <v>38</v>
      </c>
      <c r="S301" s="788">
        <v>45696</v>
      </c>
      <c r="T301" s="707">
        <v>6092</v>
      </c>
      <c r="U301" s="813">
        <v>6008</v>
      </c>
      <c r="V301" s="3">
        <f>IFERROR(Table5[[#This Row],[Actual Redline Completed Footage UG]]/Table5[[#This Row],[Footage UG]], 0)</f>
        <v>0.98621142481943536</v>
      </c>
      <c r="W301" s="706">
        <v>45747</v>
      </c>
      <c r="X301" s="365">
        <v>1</v>
      </c>
      <c r="Y301" s="365">
        <v>1</v>
      </c>
      <c r="Z301" s="365">
        <v>1</v>
      </c>
      <c r="AA301" s="373" t="s">
        <v>858</v>
      </c>
      <c r="AB301" s="373" t="s">
        <v>858</v>
      </c>
      <c r="AC301" s="816" t="s">
        <v>1345</v>
      </c>
    </row>
    <row r="302" spans="1:32" ht="39.75" customHeight="1">
      <c r="A302" s="559" t="s">
        <v>1346</v>
      </c>
      <c r="B302" s="359" t="s">
        <v>28</v>
      </c>
      <c r="C302" s="360">
        <v>45991</v>
      </c>
      <c r="D302" s="360" t="s">
        <v>50</v>
      </c>
      <c r="E302" s="367">
        <v>45743</v>
      </c>
      <c r="F302" s="366" t="s">
        <v>59</v>
      </c>
      <c r="G302" s="368" t="s">
        <v>401</v>
      </c>
      <c r="H302" s="369">
        <v>70</v>
      </c>
      <c r="I302" s="1070" t="s">
        <v>626</v>
      </c>
      <c r="J302" s="362" t="s">
        <v>30</v>
      </c>
      <c r="K302" s="367">
        <v>45741</v>
      </c>
      <c r="L302" s="362" t="s">
        <v>110</v>
      </c>
      <c r="M302" s="574">
        <v>67735.5</v>
      </c>
      <c r="N302" s="555"/>
      <c r="O302" s="958"/>
      <c r="P302" s="574">
        <v>67735.5</v>
      </c>
      <c r="Q302" s="362" t="s">
        <v>110</v>
      </c>
      <c r="R302" s="1345" t="s">
        <v>38</v>
      </c>
      <c r="S302" s="502">
        <v>45779</v>
      </c>
      <c r="T302" s="9">
        <v>6152</v>
      </c>
      <c r="U302" s="382">
        <v>6020</v>
      </c>
      <c r="V302" s="3">
        <v>0.98</v>
      </c>
      <c r="W302" s="502">
        <v>45792</v>
      </c>
      <c r="X302" s="365">
        <v>1</v>
      </c>
      <c r="Y302" s="365">
        <v>1</v>
      </c>
      <c r="Z302" s="365">
        <v>1</v>
      </c>
      <c r="AA302" s="373" t="s">
        <v>858</v>
      </c>
      <c r="AB302" s="373" t="s">
        <v>858</v>
      </c>
      <c r="AC302" s="278" t="s">
        <v>1347</v>
      </c>
    </row>
    <row r="303" spans="1:32" ht="39.75" customHeight="1">
      <c r="A303" s="639" t="s">
        <v>416</v>
      </c>
      <c r="B303" s="359" t="s">
        <v>28</v>
      </c>
      <c r="C303" s="367">
        <v>45742</v>
      </c>
      <c r="D303" s="366" t="s">
        <v>926</v>
      </c>
      <c r="E303" s="367">
        <v>45708</v>
      </c>
      <c r="F303" s="345" t="s">
        <v>1110</v>
      </c>
      <c r="G303" s="368" t="s">
        <v>417</v>
      </c>
      <c r="H303" s="369">
        <v>0</v>
      </c>
      <c r="I303" s="362" t="s">
        <v>38</v>
      </c>
      <c r="J303" s="369" t="s">
        <v>30</v>
      </c>
      <c r="K303" s="367">
        <v>45712</v>
      </c>
      <c r="L303" s="369" t="s">
        <v>110</v>
      </c>
      <c r="M303" s="574">
        <v>14262</v>
      </c>
      <c r="N303" s="555"/>
      <c r="O303" s="958"/>
      <c r="P303" s="574">
        <v>14262</v>
      </c>
      <c r="Q303" s="369" t="s">
        <v>110</v>
      </c>
      <c r="R303" s="1345" t="s">
        <v>38</v>
      </c>
      <c r="S303" s="502">
        <v>45712</v>
      </c>
      <c r="T303" s="378">
        <v>826</v>
      </c>
      <c r="U303" s="387">
        <v>810</v>
      </c>
      <c r="V303" s="29">
        <f>IFERROR(Table5[[#This Row],[Actual Redline Completed Footage UG]]/Table5[[#This Row],[Footage UG]], 0)</f>
        <v>0.98062953995157387</v>
      </c>
      <c r="W303" s="502">
        <v>45741</v>
      </c>
      <c r="X303" s="280">
        <v>1</v>
      </c>
      <c r="Y303" s="280">
        <v>1</v>
      </c>
      <c r="Z303" s="280">
        <v>1</v>
      </c>
      <c r="AA303" s="370">
        <v>45867</v>
      </c>
      <c r="AB303" s="370">
        <v>45867</v>
      </c>
      <c r="AC303" s="135"/>
      <c r="AD303" s="974"/>
    </row>
    <row r="304" spans="1:32" ht="39.75" customHeight="1">
      <c r="A304" s="566" t="s">
        <v>429</v>
      </c>
      <c r="B304" s="568" t="s">
        <v>28</v>
      </c>
      <c r="C304" s="24">
        <v>45742</v>
      </c>
      <c r="D304" s="569" t="s">
        <v>1144</v>
      </c>
      <c r="E304" s="24">
        <v>45708</v>
      </c>
      <c r="F304" s="570" t="s">
        <v>55</v>
      </c>
      <c r="G304" s="571" t="s">
        <v>430</v>
      </c>
      <c r="H304" s="572">
        <v>0</v>
      </c>
      <c r="I304" s="572" t="s">
        <v>626</v>
      </c>
      <c r="J304" s="572" t="s">
        <v>30</v>
      </c>
      <c r="K304" s="367">
        <v>45714</v>
      </c>
      <c r="L304" s="369" t="s">
        <v>110</v>
      </c>
      <c r="M304" s="574">
        <v>93462.85</v>
      </c>
      <c r="N304" s="575"/>
      <c r="O304" s="958"/>
      <c r="P304" s="574">
        <v>93462.85</v>
      </c>
      <c r="Q304" s="369" t="s">
        <v>110</v>
      </c>
      <c r="R304" s="1345" t="s">
        <v>38</v>
      </c>
      <c r="S304" s="501">
        <v>45709</v>
      </c>
      <c r="T304" s="378">
        <v>7497</v>
      </c>
      <c r="U304" s="387">
        <v>7251</v>
      </c>
      <c r="V304" s="29">
        <f>IFERROR(Table5[[#This Row],[Actual Redline Completed Footage UG]]/Table5[[#This Row],[Footage UG]], 0)</f>
        <v>0.96718687474989995</v>
      </c>
      <c r="W304" s="502">
        <v>45728</v>
      </c>
      <c r="X304" s="365">
        <v>1</v>
      </c>
      <c r="Y304" s="365">
        <v>1</v>
      </c>
      <c r="Z304" s="365">
        <v>1</v>
      </c>
      <c r="AA304" s="370">
        <v>45916</v>
      </c>
      <c r="AB304" s="370">
        <v>45916</v>
      </c>
      <c r="AC304" s="135"/>
      <c r="AD304" s="973"/>
      <c r="AE304" s="967"/>
      <c r="AF304" s="968"/>
    </row>
    <row r="305" spans="1:32" ht="39.75" customHeight="1">
      <c r="A305" s="1279" t="s">
        <v>516</v>
      </c>
      <c r="B305" s="1280" t="s">
        <v>28</v>
      </c>
      <c r="C305" s="1281">
        <v>46048</v>
      </c>
      <c r="D305" s="1281" t="s">
        <v>1338</v>
      </c>
      <c r="E305" s="1282">
        <v>45748</v>
      </c>
      <c r="F305" s="1283" t="s">
        <v>59</v>
      </c>
      <c r="G305" s="1267" t="s">
        <v>1348</v>
      </c>
      <c r="H305" s="1197">
        <v>0</v>
      </c>
      <c r="I305" s="1197" t="s">
        <v>626</v>
      </c>
      <c r="J305" s="1249" t="s">
        <v>30</v>
      </c>
      <c r="K305" s="1282">
        <v>45742</v>
      </c>
      <c r="L305" s="1249" t="s">
        <v>110</v>
      </c>
      <c r="M305" s="1284">
        <v>13442.35</v>
      </c>
      <c r="N305" s="555"/>
      <c r="O305" s="575"/>
      <c r="P305" s="1284">
        <v>13442.35</v>
      </c>
      <c r="Q305" s="1249" t="s">
        <v>110</v>
      </c>
      <c r="R305" s="1348" t="s">
        <v>38</v>
      </c>
      <c r="S305" s="1352">
        <v>46027</v>
      </c>
      <c r="T305" s="1285">
        <v>831</v>
      </c>
      <c r="U305" s="1288">
        <v>910</v>
      </c>
      <c r="V305" s="3">
        <f>IFERROR(Table5[[#This Row],[Actual Redline Completed Footage UG]]/Table5[[#This Row],[Footage UG]], 0)</f>
        <v>1.095066185318893</v>
      </c>
      <c r="W305" s="1250">
        <v>46034</v>
      </c>
      <c r="X305" s="1209">
        <v>0</v>
      </c>
      <c r="Y305" s="1209">
        <v>0</v>
      </c>
      <c r="Z305" s="1286">
        <v>0</v>
      </c>
      <c r="AA305" s="373" t="s">
        <v>858</v>
      </c>
      <c r="AB305" s="373" t="s">
        <v>858</v>
      </c>
      <c r="AC305" s="1287" t="s">
        <v>1349</v>
      </c>
      <c r="AD305" s="973"/>
      <c r="AE305" s="967"/>
      <c r="AF305" s="968"/>
    </row>
    <row r="306" spans="1:32" ht="39.75" customHeight="1">
      <c r="A306" s="566" t="s">
        <v>439</v>
      </c>
      <c r="B306" s="568" t="s">
        <v>28</v>
      </c>
      <c r="C306" s="24">
        <v>45924</v>
      </c>
      <c r="D306" s="570" t="s">
        <v>56</v>
      </c>
      <c r="E306" s="24">
        <v>45772</v>
      </c>
      <c r="F306" s="569" t="s">
        <v>59</v>
      </c>
      <c r="G306" s="569" t="s">
        <v>440</v>
      </c>
      <c r="H306" s="572">
        <v>0</v>
      </c>
      <c r="I306" s="572" t="s">
        <v>626</v>
      </c>
      <c r="J306" s="572" t="s">
        <v>30</v>
      </c>
      <c r="K306" s="366" t="s">
        <v>260</v>
      </c>
      <c r="L306" s="362" t="s">
        <v>110</v>
      </c>
      <c r="M306" s="640">
        <v>4397.6499999999996</v>
      </c>
      <c r="N306" s="575"/>
      <c r="O306" s="958"/>
      <c r="P306" s="640">
        <v>4397.6499999999996</v>
      </c>
      <c r="Q306" s="362" t="s">
        <v>110</v>
      </c>
      <c r="R306" s="1345" t="s">
        <v>38</v>
      </c>
      <c r="S306" s="497">
        <v>45852</v>
      </c>
      <c r="T306" s="364">
        <v>129</v>
      </c>
      <c r="U306" s="647">
        <v>129</v>
      </c>
      <c r="V306" s="79">
        <v>1</v>
      </c>
      <c r="W306" s="502">
        <v>45856</v>
      </c>
      <c r="X306" s="280">
        <v>0</v>
      </c>
      <c r="Y306" s="280">
        <v>0</v>
      </c>
      <c r="Z306" s="1071">
        <v>0</v>
      </c>
      <c r="AA306" s="370">
        <v>45972</v>
      </c>
      <c r="AB306" s="370">
        <v>45972</v>
      </c>
      <c r="AC306" s="330" t="s">
        <v>1350</v>
      </c>
      <c r="AD306" s="342"/>
      <c r="AE306" s="802"/>
      <c r="AF306" s="965"/>
    </row>
    <row r="307" spans="1:32" ht="39.75" customHeight="1">
      <c r="A307" s="929" t="s">
        <v>1351</v>
      </c>
      <c r="B307" s="359" t="s">
        <v>28</v>
      </c>
      <c r="C307" s="598">
        <v>46008</v>
      </c>
      <c r="D307" s="1167" t="s">
        <v>1352</v>
      </c>
      <c r="E307" s="24">
        <v>45938</v>
      </c>
      <c r="F307" s="366" t="s">
        <v>59</v>
      </c>
      <c r="G307" s="1162"/>
      <c r="H307" s="572">
        <v>193</v>
      </c>
      <c r="I307" s="1070" t="s">
        <v>626</v>
      </c>
      <c r="J307" s="362" t="s">
        <v>36</v>
      </c>
      <c r="K307" s="345">
        <v>46303</v>
      </c>
      <c r="L307" s="592" t="s">
        <v>110</v>
      </c>
      <c r="M307" s="917">
        <v>86136</v>
      </c>
      <c r="N307" s="555"/>
      <c r="O307" s="958"/>
      <c r="P307" s="917">
        <v>86136</v>
      </c>
      <c r="Q307" s="592" t="s">
        <v>110</v>
      </c>
      <c r="R307" s="1345" t="s">
        <v>38</v>
      </c>
      <c r="S307" s="129">
        <v>45938</v>
      </c>
      <c r="T307" s="378">
        <v>7655</v>
      </c>
      <c r="U307" s="387">
        <v>8528</v>
      </c>
      <c r="V307" s="256">
        <v>1.1100000000000001</v>
      </c>
      <c r="W307" s="21">
        <v>45943</v>
      </c>
      <c r="X307" s="26">
        <v>1</v>
      </c>
      <c r="Y307" s="26">
        <v>1</v>
      </c>
      <c r="Z307" s="365">
        <v>1</v>
      </c>
      <c r="AA307" s="373" t="s">
        <v>858</v>
      </c>
      <c r="AB307" s="373" t="s">
        <v>858</v>
      </c>
      <c r="AC307" s="107"/>
      <c r="AD307" s="342"/>
      <c r="AE307" s="802"/>
      <c r="AF307" s="965"/>
    </row>
    <row r="308" spans="1:32" ht="39.75" customHeight="1">
      <c r="A308" s="648" t="s">
        <v>1353</v>
      </c>
      <c r="B308" s="568" t="s">
        <v>28</v>
      </c>
      <c r="C308" s="598">
        <v>46008</v>
      </c>
      <c r="D308" s="677" t="s">
        <v>1354</v>
      </c>
      <c r="E308" s="24">
        <v>45952</v>
      </c>
      <c r="F308" s="366" t="s">
        <v>59</v>
      </c>
      <c r="G308" s="571"/>
      <c r="H308" s="572">
        <v>139</v>
      </c>
      <c r="I308" s="1070" t="s">
        <v>626</v>
      </c>
      <c r="J308" s="362" t="s">
        <v>36</v>
      </c>
      <c r="K308" s="24" t="s">
        <v>260</v>
      </c>
      <c r="L308" s="630" t="s">
        <v>110</v>
      </c>
      <c r="M308" s="917">
        <v>42766.5</v>
      </c>
      <c r="N308" s="555"/>
      <c r="O308" s="555"/>
      <c r="P308" s="917">
        <v>42766.5</v>
      </c>
      <c r="Q308" s="1316" t="s">
        <v>110</v>
      </c>
      <c r="R308" s="1345" t="s">
        <v>38</v>
      </c>
      <c r="S308" s="129">
        <v>45939</v>
      </c>
      <c r="T308" s="5">
        <v>6699</v>
      </c>
      <c r="U308" s="797">
        <v>7175</v>
      </c>
      <c r="V308" s="1079">
        <f>IFERROR($U308/$T308, 0)</f>
        <v>1.0710553814002091</v>
      </c>
      <c r="W308" s="21">
        <v>45954</v>
      </c>
      <c r="X308" s="464">
        <v>1</v>
      </c>
      <c r="Y308" s="464">
        <v>1</v>
      </c>
      <c r="Z308" s="365">
        <v>1</v>
      </c>
      <c r="AA308" s="373" t="s">
        <v>858</v>
      </c>
      <c r="AB308" s="373" t="s">
        <v>858</v>
      </c>
      <c r="AC308" s="969"/>
      <c r="AD308" s="342"/>
      <c r="AE308" s="802"/>
      <c r="AF308" s="965"/>
    </row>
    <row r="309" spans="1:32" ht="39.75" customHeight="1">
      <c r="A309" s="559" t="s">
        <v>1355</v>
      </c>
      <c r="B309" s="632" t="s">
        <v>1169</v>
      </c>
      <c r="C309" s="360">
        <v>46045</v>
      </c>
      <c r="D309" s="375" t="s">
        <v>56</v>
      </c>
      <c r="E309" s="360">
        <v>45959</v>
      </c>
      <c r="F309" s="358" t="s">
        <v>1186</v>
      </c>
      <c r="G309" s="361" t="s">
        <v>1356</v>
      </c>
      <c r="H309" s="669">
        <v>78</v>
      </c>
      <c r="I309" s="372" t="s">
        <v>626</v>
      </c>
      <c r="J309" s="369" t="s">
        <v>30</v>
      </c>
      <c r="K309" s="360">
        <v>45964</v>
      </c>
      <c r="L309" s="369" t="s">
        <v>110</v>
      </c>
      <c r="M309" s="939">
        <v>170</v>
      </c>
      <c r="N309" s="827"/>
      <c r="O309" s="713"/>
      <c r="P309" s="939">
        <v>170</v>
      </c>
      <c r="Q309" s="369" t="s">
        <v>110</v>
      </c>
      <c r="R309" s="1345" t="s">
        <v>38</v>
      </c>
      <c r="S309" s="497">
        <v>45964</v>
      </c>
      <c r="T309" s="673">
        <v>7522</v>
      </c>
      <c r="U309" s="382">
        <v>7522</v>
      </c>
      <c r="V309" s="3">
        <f>IFERROR(Table5[[#This Row],[Actual Redline Completed Footage UG]]/Table5[[#This Row],[Footage UG]], 0)</f>
        <v>1</v>
      </c>
      <c r="W309" s="497">
        <v>45964</v>
      </c>
      <c r="X309" s="280">
        <v>1</v>
      </c>
      <c r="Y309" s="280">
        <v>1</v>
      </c>
      <c r="Z309" s="280">
        <v>1</v>
      </c>
      <c r="AA309" s="363">
        <v>45999</v>
      </c>
      <c r="AB309" s="373" t="s">
        <v>858</v>
      </c>
      <c r="AC309" s="807" t="s">
        <v>1357</v>
      </c>
      <c r="AD309" s="342"/>
      <c r="AE309" s="802"/>
      <c r="AF309" s="965"/>
    </row>
    <row r="310" spans="1:32" ht="39.75" customHeight="1">
      <c r="A310" s="926" t="s">
        <v>1358</v>
      </c>
      <c r="B310" s="355" t="s">
        <v>1169</v>
      </c>
      <c r="C310" s="299">
        <v>46019</v>
      </c>
      <c r="D310" s="1168" t="s">
        <v>56</v>
      </c>
      <c r="E310" s="299">
        <v>45959</v>
      </c>
      <c r="F310" s="298" t="s">
        <v>1186</v>
      </c>
      <c r="G310" s="492" t="s">
        <v>1359</v>
      </c>
      <c r="H310" s="666">
        <v>89</v>
      </c>
      <c r="I310" s="1165" t="s">
        <v>626</v>
      </c>
      <c r="J310" s="630" t="s">
        <v>30</v>
      </c>
      <c r="K310" s="299">
        <v>45964</v>
      </c>
      <c r="L310" s="630" t="s">
        <v>110</v>
      </c>
      <c r="M310" s="796">
        <v>62937.05</v>
      </c>
      <c r="N310" s="555"/>
      <c r="O310" s="555"/>
      <c r="P310" s="796">
        <v>62937.05</v>
      </c>
      <c r="Q310" s="1316" t="s">
        <v>110</v>
      </c>
      <c r="R310" s="1345" t="s">
        <v>38</v>
      </c>
      <c r="S310" s="127">
        <v>45964</v>
      </c>
      <c r="T310" s="644">
        <v>8523</v>
      </c>
      <c r="U310" s="602">
        <v>8523</v>
      </c>
      <c r="V310" s="3">
        <f>IFERROR(Table5[[#This Row],[Actual Redline Completed Footage UG]]/Table5[[#This Row],[Footage UG]], 0)</f>
        <v>1</v>
      </c>
      <c r="W310" s="127">
        <v>45966</v>
      </c>
      <c r="X310" s="280">
        <v>1</v>
      </c>
      <c r="Y310" s="280">
        <v>1</v>
      </c>
      <c r="Z310" s="280">
        <v>1</v>
      </c>
      <c r="AA310" s="59">
        <v>46002</v>
      </c>
      <c r="AB310" s="59">
        <v>46087</v>
      </c>
      <c r="AC310" s="971" t="s">
        <v>1360</v>
      </c>
      <c r="AD310" s="342"/>
      <c r="AE310" s="802"/>
      <c r="AF310" s="965"/>
    </row>
    <row r="311" spans="1:32" ht="39.75" customHeight="1">
      <c r="A311" s="916" t="s">
        <v>1361</v>
      </c>
      <c r="B311" s="355" t="s">
        <v>1169</v>
      </c>
      <c r="C311" s="299">
        <v>46052</v>
      </c>
      <c r="D311" s="1168" t="s">
        <v>56</v>
      </c>
      <c r="E311" s="749">
        <v>45959</v>
      </c>
      <c r="F311" s="750" t="s">
        <v>1186</v>
      </c>
      <c r="G311" s="750" t="s">
        <v>1362</v>
      </c>
      <c r="H311" s="761">
        <v>83</v>
      </c>
      <c r="I311" s="1165" t="s">
        <v>626</v>
      </c>
      <c r="J311" s="740" t="s">
        <v>30</v>
      </c>
      <c r="K311" s="749" t="s">
        <v>260</v>
      </c>
      <c r="L311" s="740" t="s">
        <v>110</v>
      </c>
      <c r="M311" s="941">
        <v>45545.15</v>
      </c>
      <c r="N311" s="555"/>
      <c r="O311" s="555"/>
      <c r="P311" s="941">
        <v>45545.15</v>
      </c>
      <c r="Q311" s="1342" t="s">
        <v>110</v>
      </c>
      <c r="R311" s="1346" t="s">
        <v>38</v>
      </c>
      <c r="S311" s="1327">
        <v>45946</v>
      </c>
      <c r="T311" s="762">
        <v>4120</v>
      </c>
      <c r="U311" s="834">
        <v>4120</v>
      </c>
      <c r="V311" s="3">
        <f>IFERROR(Table5[[#This Row],[Actual Redline Completed Footage UG]]/Table5[[#This Row],[Footage UG]], 0)</f>
        <v>1</v>
      </c>
      <c r="W311" s="726">
        <v>45965</v>
      </c>
      <c r="X311" s="280">
        <v>1</v>
      </c>
      <c r="Y311" s="280">
        <v>1</v>
      </c>
      <c r="Z311" s="280">
        <v>1</v>
      </c>
      <c r="AA311" s="363">
        <v>46057</v>
      </c>
      <c r="AB311" s="373" t="s">
        <v>858</v>
      </c>
      <c r="AC311" s="972" t="s">
        <v>1363</v>
      </c>
      <c r="AD311" s="342"/>
      <c r="AE311" s="802"/>
      <c r="AF311" s="965"/>
    </row>
    <row r="312" spans="1:32" ht="39.75" customHeight="1">
      <c r="A312" s="566" t="s">
        <v>1364</v>
      </c>
      <c r="B312" s="768" t="s">
        <v>1169</v>
      </c>
      <c r="C312" s="24">
        <v>46045</v>
      </c>
      <c r="D312" s="570" t="s">
        <v>56</v>
      </c>
      <c r="E312" s="24"/>
      <c r="F312" s="569" t="s">
        <v>1186</v>
      </c>
      <c r="G312" s="571"/>
      <c r="H312" s="769">
        <v>85</v>
      </c>
      <c r="I312" s="577" t="s">
        <v>626</v>
      </c>
      <c r="J312" s="572" t="s">
        <v>30</v>
      </c>
      <c r="K312" s="367" t="s">
        <v>260</v>
      </c>
      <c r="L312" s="369" t="s">
        <v>110</v>
      </c>
      <c r="M312" s="795">
        <v>29180.45</v>
      </c>
      <c r="N312" s="575"/>
      <c r="O312" s="958"/>
      <c r="P312" s="795">
        <v>29180.45</v>
      </c>
      <c r="Q312" s="369" t="s">
        <v>110</v>
      </c>
      <c r="R312" s="1345" t="s">
        <v>38</v>
      </c>
      <c r="S312" s="127" t="s">
        <v>260</v>
      </c>
      <c r="T312" s="644">
        <v>6249</v>
      </c>
      <c r="U312" s="797">
        <v>6183</v>
      </c>
      <c r="V312" s="3">
        <f>IFERROR(Table5[[#This Row],[Actual Redline Completed Footage UG]]/Table5[[#This Row],[Footage UG]], 0)</f>
        <v>0.98943831012962069</v>
      </c>
      <c r="W312" s="497">
        <v>45964</v>
      </c>
      <c r="X312" s="280">
        <v>1</v>
      </c>
      <c r="Y312" s="280">
        <v>1</v>
      </c>
      <c r="Z312" s="280">
        <v>1</v>
      </c>
      <c r="AA312" s="59">
        <v>46002</v>
      </c>
      <c r="AB312" s="363">
        <v>46106</v>
      </c>
      <c r="AC312" s="1059" t="s">
        <v>1365</v>
      </c>
      <c r="AD312" s="342"/>
      <c r="AE312" s="802"/>
      <c r="AF312" s="965"/>
    </row>
    <row r="313" spans="1:32" ht="39.75" customHeight="1">
      <c r="A313" s="926" t="s">
        <v>1366</v>
      </c>
      <c r="B313" s="355" t="s">
        <v>1169</v>
      </c>
      <c r="C313" s="299">
        <v>46045</v>
      </c>
      <c r="D313" s="1168" t="s">
        <v>56</v>
      </c>
      <c r="E313" s="299">
        <v>45959</v>
      </c>
      <c r="F313" s="298" t="s">
        <v>885</v>
      </c>
      <c r="G313" s="492"/>
      <c r="H313" s="300">
        <v>89</v>
      </c>
      <c r="I313" s="1165" t="s">
        <v>626</v>
      </c>
      <c r="J313" s="630" t="s">
        <v>30</v>
      </c>
      <c r="K313" s="19">
        <v>45964</v>
      </c>
      <c r="L313" s="20" t="s">
        <v>110</v>
      </c>
      <c r="M313" s="907">
        <v>84750.5</v>
      </c>
      <c r="N313" s="555"/>
      <c r="O313" s="555"/>
      <c r="P313" s="907">
        <v>84750.5</v>
      </c>
      <c r="Q313" s="1316" t="s">
        <v>110</v>
      </c>
      <c r="R313" s="1345" t="s">
        <v>38</v>
      </c>
      <c r="S313" s="129">
        <v>45964</v>
      </c>
      <c r="T313" s="44">
        <v>6935</v>
      </c>
      <c r="U313" s="797">
        <v>6935</v>
      </c>
      <c r="V313" s="3">
        <f>IFERROR(Table5[[#This Row],[Actual Redline Completed Footage UG]]/Table5[[#This Row],[Footage UG]], 0)</f>
        <v>1</v>
      </c>
      <c r="W313" s="59">
        <v>45973</v>
      </c>
      <c r="X313" s="280">
        <v>1</v>
      </c>
      <c r="Y313" s="280">
        <v>1</v>
      </c>
      <c r="Z313" s="280">
        <v>1</v>
      </c>
      <c r="AA313" s="59">
        <v>46034</v>
      </c>
      <c r="AB313" s="363">
        <v>46106</v>
      </c>
      <c r="AC313" s="971" t="s">
        <v>1202</v>
      </c>
      <c r="AD313" s="342"/>
      <c r="AE313" s="802"/>
      <c r="AF313" s="965"/>
    </row>
    <row r="314" spans="1:32" ht="39.75" customHeight="1">
      <c r="A314" s="916" t="s">
        <v>1367</v>
      </c>
      <c r="B314" s="1169" t="s">
        <v>1169</v>
      </c>
      <c r="C314" s="749">
        <v>46052</v>
      </c>
      <c r="D314" s="1170" t="s">
        <v>56</v>
      </c>
      <c r="E314" s="748">
        <v>46027</v>
      </c>
      <c r="F314" s="785" t="s">
        <v>997</v>
      </c>
      <c r="G314" s="750"/>
      <c r="H314" s="20">
        <v>81</v>
      </c>
      <c r="I314" s="304" t="s">
        <v>626</v>
      </c>
      <c r="J314" s="755" t="s">
        <v>30</v>
      </c>
      <c r="K314" s="748">
        <v>46027</v>
      </c>
      <c r="L314" s="703" t="s">
        <v>110</v>
      </c>
      <c r="M314" s="833">
        <v>73885</v>
      </c>
      <c r="N314" s="555"/>
      <c r="O314" s="575"/>
      <c r="P314" s="833">
        <v>73885</v>
      </c>
      <c r="Q314" s="703" t="s">
        <v>110</v>
      </c>
      <c r="R314" s="1346" t="s">
        <v>38</v>
      </c>
      <c r="S314" s="1327">
        <v>46027</v>
      </c>
      <c r="T314" s="5">
        <v>6021</v>
      </c>
      <c r="U314" s="834">
        <v>6092</v>
      </c>
      <c r="V314" s="3">
        <f>IFERROR(Table5[[#This Row],[Actual Redline Completed Footage UG]]/Table5[[#This Row],[Footage UG]], 0)</f>
        <v>1.0117920611194153</v>
      </c>
      <c r="W314" s="726">
        <v>46035</v>
      </c>
      <c r="X314" s="280">
        <v>1</v>
      </c>
      <c r="Y314" s="280">
        <v>1</v>
      </c>
      <c r="Z314" s="280">
        <v>1</v>
      </c>
      <c r="AA314" s="726">
        <v>46052</v>
      </c>
      <c r="AB314" s="373" t="s">
        <v>858</v>
      </c>
      <c r="AC314" s="972" t="s">
        <v>1368</v>
      </c>
      <c r="AD314" s="342"/>
      <c r="AE314" s="802"/>
      <c r="AF314" s="965"/>
    </row>
    <row r="315" spans="1:32" ht="39.75" customHeight="1">
      <c r="A315" s="41"/>
      <c r="B315" s="41"/>
      <c r="C315" s="41"/>
      <c r="D315" s="41"/>
      <c r="E315" s="41"/>
      <c r="F315" s="41"/>
      <c r="G315" s="41"/>
      <c r="H315" s="41"/>
      <c r="I315" s="41"/>
      <c r="J315" s="41"/>
      <c r="K315" s="41"/>
      <c r="L315" s="41"/>
      <c r="M315" s="41"/>
      <c r="N315" s="41"/>
      <c r="O315" s="596"/>
      <c r="P315" s="1319"/>
      <c r="Q315" s="11"/>
      <c r="R315" s="103"/>
      <c r="S315" s="74"/>
      <c r="T315" s="11"/>
      <c r="U315" s="11"/>
      <c r="V315" s="11"/>
      <c r="W315" s="11"/>
      <c r="X315" s="340"/>
      <c r="Y315" s="11"/>
      <c r="Z315" s="11"/>
      <c r="AA315" s="11"/>
      <c r="AB315" s="81"/>
      <c r="AC315" s="432"/>
      <c r="AD315" s="1143"/>
    </row>
    <row r="316" spans="1:32" ht="39.75" customHeight="1">
      <c r="A316" s="41"/>
      <c r="B316" s="41"/>
      <c r="C316" s="41"/>
      <c r="D316" s="41"/>
      <c r="E316" s="41"/>
      <c r="F316" s="41"/>
      <c r="G316" s="41"/>
      <c r="H316" s="41"/>
      <c r="I316" s="41"/>
      <c r="J316" s="41"/>
      <c r="K316" s="41"/>
      <c r="L316" s="41"/>
      <c r="M316" s="41"/>
      <c r="N316" s="41"/>
      <c r="O316" s="596"/>
      <c r="P316" s="1319"/>
      <c r="Q316" s="11"/>
      <c r="R316" s="11"/>
      <c r="S316" s="11"/>
      <c r="T316" s="103"/>
      <c r="U316" s="103"/>
      <c r="V316" s="103"/>
      <c r="W316" s="103"/>
      <c r="X316" s="74"/>
      <c r="Y316" s="11"/>
      <c r="Z316" s="11"/>
      <c r="AA316" s="11"/>
      <c r="AB316" s="81"/>
      <c r="AC316" s="432"/>
      <c r="AD316" s="1143"/>
    </row>
    <row r="317" spans="1:32" ht="39.75" customHeight="1">
      <c r="A317" s="22" t="s">
        <v>1369</v>
      </c>
      <c r="B317" s="80"/>
      <c r="C317" s="80"/>
      <c r="D317" s="80"/>
      <c r="E317" s="80"/>
      <c r="F317" s="22"/>
      <c r="G317" s="22"/>
      <c r="H317" s="80"/>
      <c r="I317" s="80"/>
      <c r="J317" s="80"/>
      <c r="K317" s="80"/>
      <c r="L317" s="22"/>
      <c r="M317" s="80"/>
      <c r="N317" s="418"/>
      <c r="O317" s="80"/>
      <c r="P317" s="22"/>
      <c r="Q317" s="80"/>
      <c r="R317" s="80"/>
      <c r="S317" s="80"/>
      <c r="T317" s="80"/>
      <c r="U317" s="80"/>
      <c r="V317" s="80"/>
      <c r="W317" s="80"/>
      <c r="X317" s="975"/>
      <c r="Y317" s="967"/>
      <c r="Z317" s="967"/>
      <c r="AA317" s="967"/>
      <c r="AB317" s="350"/>
      <c r="AC317" s="1172"/>
      <c r="AD317" s="1160"/>
    </row>
    <row r="318" spans="1:32" ht="39.75" customHeight="1">
      <c r="A318" s="802" t="s">
        <v>67</v>
      </c>
      <c r="B318" s="390" t="s">
        <v>90</v>
      </c>
      <c r="C318" s="390" t="s">
        <v>91</v>
      </c>
      <c r="D318" s="390" t="s">
        <v>444</v>
      </c>
      <c r="E318" s="390" t="s">
        <v>527</v>
      </c>
      <c r="F318" s="390" t="s">
        <v>528</v>
      </c>
      <c r="G318" s="390" t="s">
        <v>92</v>
      </c>
      <c r="H318" s="390" t="s">
        <v>68</v>
      </c>
      <c r="I318" s="390" t="s">
        <v>93</v>
      </c>
      <c r="J318" s="390" t="s">
        <v>26</v>
      </c>
      <c r="K318" s="390" t="s">
        <v>96</v>
      </c>
      <c r="L318" s="390" t="s">
        <v>95</v>
      </c>
      <c r="M318" s="417" t="s">
        <v>530</v>
      </c>
      <c r="N318" s="417" t="s">
        <v>832</v>
      </c>
      <c r="O318" s="417" t="s">
        <v>833</v>
      </c>
      <c r="P318" s="1320" t="s">
        <v>834</v>
      </c>
      <c r="Q318" s="390" t="s">
        <v>94</v>
      </c>
      <c r="R318" s="390" t="s">
        <v>97</v>
      </c>
      <c r="S318" s="342" t="s">
        <v>98</v>
      </c>
      <c r="T318" s="342" t="s">
        <v>69</v>
      </c>
      <c r="U318" s="342" t="s">
        <v>535</v>
      </c>
      <c r="V318" s="966" t="s">
        <v>495</v>
      </c>
      <c r="W318" s="966" t="s">
        <v>537</v>
      </c>
      <c r="X318" s="978" t="s">
        <v>538</v>
      </c>
      <c r="Y318" s="989" t="s">
        <v>497</v>
      </c>
      <c r="Z318" s="989" t="s">
        <v>1370</v>
      </c>
      <c r="AA318" s="989" t="s">
        <v>835</v>
      </c>
      <c r="AB318" s="989" t="s">
        <v>1371</v>
      </c>
      <c r="AC318" s="1173" t="s">
        <v>837</v>
      </c>
    </row>
    <row r="319" spans="1:32" ht="39.75" customHeight="1">
      <c r="A319" s="960" t="s">
        <v>120</v>
      </c>
      <c r="B319" s="377" t="s">
        <v>34</v>
      </c>
      <c r="C319" s="367">
        <v>45807</v>
      </c>
      <c r="D319" s="358" t="s">
        <v>804</v>
      </c>
      <c r="E319" s="366" t="s">
        <v>260</v>
      </c>
      <c r="F319" s="358" t="s">
        <v>1129</v>
      </c>
      <c r="G319" s="361" t="s">
        <v>121</v>
      </c>
      <c r="H319" s="362">
        <v>60</v>
      </c>
      <c r="I319" s="372" t="s">
        <v>626</v>
      </c>
      <c r="J319" s="369" t="s">
        <v>36</v>
      </c>
      <c r="K319" s="360">
        <v>45716</v>
      </c>
      <c r="L319" s="369" t="s">
        <v>110</v>
      </c>
      <c r="M319" s="415">
        <v>2075.6999999999998</v>
      </c>
      <c r="N319" s="415"/>
      <c r="O319" s="415"/>
      <c r="P319" s="415"/>
      <c r="Q319" s="369" t="s">
        <v>110</v>
      </c>
      <c r="R319" s="610" t="s">
        <v>38</v>
      </c>
      <c r="S319" s="277" t="s">
        <v>36</v>
      </c>
      <c r="T319" s="9">
        <v>0</v>
      </c>
      <c r="U319" s="277">
        <v>0</v>
      </c>
      <c r="V319" s="1174">
        <f t="shared" ref="V319:V325" si="4">IFERROR($U319/$T319, 0)</f>
        <v>0</v>
      </c>
      <c r="W319" s="680">
        <v>45744</v>
      </c>
      <c r="X319" s="979">
        <v>1</v>
      </c>
      <c r="Y319" s="979"/>
      <c r="Z319" s="979"/>
      <c r="AA319" s="979"/>
      <c r="AB319" s="979"/>
      <c r="AC319" s="11" t="s">
        <v>1372</v>
      </c>
    </row>
    <row r="320" spans="1:32" ht="39.75" customHeight="1">
      <c r="A320" s="960" t="s">
        <v>124</v>
      </c>
      <c r="B320" s="377" t="s">
        <v>34</v>
      </c>
      <c r="C320" s="367">
        <v>45807</v>
      </c>
      <c r="D320" s="366" t="s">
        <v>804</v>
      </c>
      <c r="E320" s="366" t="s">
        <v>260</v>
      </c>
      <c r="F320" s="366" t="s">
        <v>1129</v>
      </c>
      <c r="G320" s="368" t="s">
        <v>127</v>
      </c>
      <c r="H320" s="369">
        <v>79</v>
      </c>
      <c r="I320" s="372" t="s">
        <v>626</v>
      </c>
      <c r="J320" s="369" t="s">
        <v>36</v>
      </c>
      <c r="K320" s="360">
        <v>45716</v>
      </c>
      <c r="L320" s="369" t="s">
        <v>110</v>
      </c>
      <c r="M320" s="416">
        <v>2947.5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603"/>
    </row>
    <row r="321" spans="1:29" ht="39.75" customHeight="1">
      <c r="A321" s="960" t="s">
        <v>126</v>
      </c>
      <c r="B321" s="377" t="s">
        <v>34</v>
      </c>
      <c r="C321" s="367">
        <v>45807</v>
      </c>
      <c r="D321" s="366" t="s">
        <v>804</v>
      </c>
      <c r="E321" s="366" t="s">
        <v>260</v>
      </c>
      <c r="F321" s="366" t="s">
        <v>1129</v>
      </c>
      <c r="G321" s="368" t="s">
        <v>1373</v>
      </c>
      <c r="H321" s="369">
        <v>83</v>
      </c>
      <c r="I321" s="372" t="s">
        <v>626</v>
      </c>
      <c r="J321" s="369" t="s">
        <v>36</v>
      </c>
      <c r="K321" s="360">
        <v>45716</v>
      </c>
      <c r="L321" s="369" t="s">
        <v>110</v>
      </c>
      <c r="M321" s="416">
        <v>2908.95</v>
      </c>
      <c r="N321" s="416"/>
      <c r="O321" s="416"/>
      <c r="P321" s="416"/>
      <c r="Q321" s="369" t="s">
        <v>110</v>
      </c>
      <c r="R321" s="611" t="s">
        <v>38</v>
      </c>
      <c r="S321" s="277" t="s">
        <v>36</v>
      </c>
      <c r="T321" s="9">
        <v>0</v>
      </c>
      <c r="U321" s="277">
        <v>0</v>
      </c>
      <c r="V321" s="383">
        <f t="shared" si="4"/>
        <v>0</v>
      </c>
      <c r="W321" s="370">
        <v>45744</v>
      </c>
      <c r="X321" s="976">
        <v>1</v>
      </c>
      <c r="Y321" s="976"/>
      <c r="Z321" s="976"/>
      <c r="AA321" s="976"/>
      <c r="AB321" s="976"/>
      <c r="AC321" s="11"/>
    </row>
    <row r="322" spans="1:29" ht="39.75" customHeight="1">
      <c r="A322" s="960" t="s">
        <v>271</v>
      </c>
      <c r="B322" s="359" t="s">
        <v>28</v>
      </c>
      <c r="C322" s="367">
        <v>45807</v>
      </c>
      <c r="D322" s="366" t="s">
        <v>804</v>
      </c>
      <c r="E322" s="366" t="s">
        <v>260</v>
      </c>
      <c r="F322" s="366" t="s">
        <v>63</v>
      </c>
      <c r="G322" s="368" t="s">
        <v>272</v>
      </c>
      <c r="H322" s="369">
        <v>68</v>
      </c>
      <c r="I322" s="369" t="s">
        <v>38</v>
      </c>
      <c r="J322" s="369" t="s">
        <v>36</v>
      </c>
      <c r="K322" s="1175">
        <v>45716</v>
      </c>
      <c r="L322" s="369" t="s">
        <v>110</v>
      </c>
      <c r="M322" s="416">
        <v>1134</v>
      </c>
      <c r="N322" s="416"/>
      <c r="O322" s="416"/>
      <c r="P322" s="416"/>
      <c r="Q322" s="369" t="s">
        <v>110</v>
      </c>
      <c r="R322" s="612" t="s">
        <v>38</v>
      </c>
      <c r="S322" s="277" t="s">
        <v>36</v>
      </c>
      <c r="T322" s="9">
        <v>0</v>
      </c>
      <c r="U322" s="364">
        <v>0</v>
      </c>
      <c r="V322" s="383">
        <f t="shared" si="4"/>
        <v>0</v>
      </c>
      <c r="W322" s="370">
        <v>45812</v>
      </c>
      <c r="X322" s="256">
        <v>1</v>
      </c>
      <c r="Y322" s="256"/>
      <c r="Z322" s="256"/>
      <c r="AA322" s="256"/>
      <c r="AB322" s="256"/>
      <c r="AC322" s="11"/>
    </row>
    <row r="323" spans="1:29" ht="39.75" customHeight="1">
      <c r="A323" s="960" t="s">
        <v>281</v>
      </c>
      <c r="B323" s="359" t="s">
        <v>28</v>
      </c>
      <c r="C323" s="367">
        <v>45772</v>
      </c>
      <c r="D323" s="366" t="s">
        <v>804</v>
      </c>
      <c r="E323" s="366" t="s">
        <v>260</v>
      </c>
      <c r="F323" s="366" t="s">
        <v>63</v>
      </c>
      <c r="G323" s="1176" t="s">
        <v>282</v>
      </c>
      <c r="H323" s="369">
        <v>38</v>
      </c>
      <c r="I323" s="369" t="s">
        <v>38</v>
      </c>
      <c r="J323" s="369" t="s">
        <v>36</v>
      </c>
      <c r="K323" s="360">
        <v>45716</v>
      </c>
      <c r="L323" s="369" t="s">
        <v>110</v>
      </c>
      <c r="M323" s="416">
        <v>870</v>
      </c>
      <c r="N323" s="416"/>
      <c r="O323" s="416"/>
      <c r="P323" s="416"/>
      <c r="Q323" s="369" t="s">
        <v>110</v>
      </c>
      <c r="R323" s="612" t="s">
        <v>38</v>
      </c>
      <c r="S323" s="277" t="s">
        <v>36</v>
      </c>
      <c r="T323" s="9">
        <v>0</v>
      </c>
      <c r="U323" s="373">
        <v>0</v>
      </c>
      <c r="V323" s="383">
        <f t="shared" si="4"/>
        <v>0</v>
      </c>
      <c r="W323" s="370">
        <v>45742</v>
      </c>
      <c r="X323" s="256">
        <v>1</v>
      </c>
      <c r="Y323" s="256"/>
      <c r="Z323" s="256"/>
      <c r="AA323" s="256"/>
      <c r="AB323" s="256"/>
      <c r="AC323" s="83" t="s">
        <v>1374</v>
      </c>
    </row>
    <row r="324" spans="1:29" ht="39.75" customHeight="1">
      <c r="A324" s="960" t="s">
        <v>359</v>
      </c>
      <c r="B324" s="359" t="s">
        <v>28</v>
      </c>
      <c r="C324" s="367">
        <v>45772</v>
      </c>
      <c r="D324" s="345" t="s">
        <v>1118</v>
      </c>
      <c r="E324" s="345">
        <v>45698</v>
      </c>
      <c r="F324" s="367" t="s">
        <v>1113</v>
      </c>
      <c r="G324" s="1106" t="s">
        <v>360</v>
      </c>
      <c r="H324" s="369">
        <v>82</v>
      </c>
      <c r="I324" s="369" t="s">
        <v>626</v>
      </c>
      <c r="J324" s="369" t="s">
        <v>30</v>
      </c>
      <c r="K324" s="1175">
        <v>45716</v>
      </c>
      <c r="L324" s="372" t="s">
        <v>110</v>
      </c>
      <c r="M324" s="416">
        <v>2025.6</v>
      </c>
      <c r="N324" s="416"/>
      <c r="O324" s="416"/>
      <c r="P324" s="416"/>
      <c r="Q324" s="372" t="s">
        <v>110</v>
      </c>
      <c r="R324" s="612" t="s">
        <v>38</v>
      </c>
      <c r="S324" s="277" t="s">
        <v>36</v>
      </c>
      <c r="T324" s="9">
        <v>0</v>
      </c>
      <c r="U324" s="364">
        <v>0</v>
      </c>
      <c r="V324" s="383">
        <f t="shared" si="4"/>
        <v>0</v>
      </c>
      <c r="W324" s="370">
        <v>45716</v>
      </c>
      <c r="X324" s="3">
        <v>1</v>
      </c>
      <c r="Y324" s="1079"/>
      <c r="Z324" s="1079"/>
      <c r="AA324" s="1079"/>
      <c r="AB324" s="1079"/>
      <c r="AC324" s="977" t="s">
        <v>1375</v>
      </c>
    </row>
    <row r="325" spans="1:29" ht="39.75" customHeight="1">
      <c r="A325" s="960" t="s">
        <v>370</v>
      </c>
      <c r="B325" s="359" t="s">
        <v>28</v>
      </c>
      <c r="C325" s="367">
        <v>45742</v>
      </c>
      <c r="D325" s="366" t="s">
        <v>804</v>
      </c>
      <c r="E325" s="367">
        <v>45715</v>
      </c>
      <c r="F325" s="366" t="s">
        <v>63</v>
      </c>
      <c r="G325" s="368" t="s">
        <v>371</v>
      </c>
      <c r="H325" s="369">
        <v>84</v>
      </c>
      <c r="I325" s="369" t="s">
        <v>38</v>
      </c>
      <c r="J325" s="369" t="s">
        <v>36</v>
      </c>
      <c r="K325" s="367">
        <v>45715</v>
      </c>
      <c r="L325" s="369" t="s">
        <v>110</v>
      </c>
      <c r="M325" s="416">
        <v>3801.75</v>
      </c>
      <c r="N325" s="416"/>
      <c r="O325" s="416"/>
      <c r="P325" s="416"/>
      <c r="Q325" s="369" t="s">
        <v>110</v>
      </c>
      <c r="R325" s="612" t="s">
        <v>38</v>
      </c>
      <c r="S325" s="277" t="s">
        <v>36</v>
      </c>
      <c r="T325" s="9">
        <v>0</v>
      </c>
      <c r="U325" s="277">
        <v>0</v>
      </c>
      <c r="V325" s="383">
        <f t="shared" si="4"/>
        <v>0</v>
      </c>
      <c r="W325" s="370">
        <v>45716</v>
      </c>
      <c r="X325" s="79">
        <v>1</v>
      </c>
      <c r="Y325" s="79"/>
      <c r="Z325" s="79"/>
      <c r="AA325" s="79"/>
      <c r="AB325" s="79"/>
      <c r="AC325" s="50"/>
    </row>
    <row r="326" spans="1:29" ht="39.75" customHeight="1">
      <c r="A326" s="41"/>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74"/>
      <c r="AB326" s="11"/>
      <c r="AC326" s="11"/>
    </row>
    <row r="327" spans="1:29" ht="39.75" customHeight="1">
      <c r="A327" s="605" t="s">
        <v>1376</v>
      </c>
      <c r="B327" s="41"/>
      <c r="C327" s="41"/>
      <c r="D327" s="41"/>
      <c r="E327" s="41"/>
      <c r="F327" s="41"/>
      <c r="G327" s="41"/>
      <c r="H327" s="41"/>
      <c r="I327" s="41"/>
      <c r="J327" s="41"/>
      <c r="K327" s="41"/>
      <c r="L327" s="41"/>
      <c r="M327" s="41"/>
      <c r="N327" s="41"/>
      <c r="O327" s="596"/>
      <c r="P327" s="1319"/>
      <c r="Q327" s="11"/>
      <c r="R327" s="11"/>
      <c r="S327" s="11"/>
      <c r="T327" s="11"/>
      <c r="U327" s="11"/>
      <c r="V327" s="11"/>
      <c r="W327" s="11"/>
      <c r="X327" s="11"/>
      <c r="Y327" s="11"/>
      <c r="Z327" s="11"/>
      <c r="AA327" s="135"/>
      <c r="AB327" s="11"/>
      <c r="AC327" s="11"/>
    </row>
    <row r="328" spans="1:29" ht="39.75" customHeight="1">
      <c r="A328" s="985" t="s">
        <v>67</v>
      </c>
      <c r="B328" s="985" t="s">
        <v>90</v>
      </c>
      <c r="C328" s="985" t="s">
        <v>91</v>
      </c>
      <c r="D328" s="985" t="s">
        <v>444</v>
      </c>
      <c r="E328" s="985" t="s">
        <v>527</v>
      </c>
      <c r="F328" s="985" t="s">
        <v>528</v>
      </c>
      <c r="G328" s="985" t="s">
        <v>92</v>
      </c>
      <c r="H328" s="985" t="s">
        <v>68</v>
      </c>
      <c r="I328" s="985" t="s">
        <v>93</v>
      </c>
      <c r="J328" s="985" t="s">
        <v>26</v>
      </c>
      <c r="K328" s="985" t="s">
        <v>529</v>
      </c>
      <c r="L328" s="985" t="s">
        <v>96</v>
      </c>
      <c r="M328" s="985" t="s">
        <v>95</v>
      </c>
      <c r="N328" s="986" t="s">
        <v>530</v>
      </c>
      <c r="O328" s="986" t="s">
        <v>1377</v>
      </c>
      <c r="P328" s="417" t="s">
        <v>832</v>
      </c>
      <c r="Q328" s="985" t="s">
        <v>97</v>
      </c>
      <c r="R328" s="987" t="s">
        <v>98</v>
      </c>
      <c r="S328" s="987" t="s">
        <v>532</v>
      </c>
      <c r="T328" s="987" t="s">
        <v>1378</v>
      </c>
      <c r="U328" s="987" t="s">
        <v>1379</v>
      </c>
      <c r="V328" s="987" t="s">
        <v>835</v>
      </c>
      <c r="W328" s="987" t="s">
        <v>69</v>
      </c>
      <c r="X328" s="987" t="s">
        <v>535</v>
      </c>
      <c r="Y328" s="966" t="s">
        <v>536</v>
      </c>
      <c r="Z328" s="966" t="s">
        <v>495</v>
      </c>
      <c r="AA328" s="966" t="s">
        <v>537</v>
      </c>
      <c r="AB328" s="991" t="s">
        <v>837</v>
      </c>
      <c r="AC328" s="988" t="s">
        <v>540</v>
      </c>
    </row>
    <row r="329" spans="1:29" ht="39.75" customHeight="1">
      <c r="A329" s="980" t="s">
        <v>1380</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ref="X329:X330" si="5">SUM(V329-W329)</f>
        <v>0</v>
      </c>
      <c r="Y329" s="383">
        <f>IFERROR($W329/$V329, 0)</f>
        <v>1</v>
      </c>
      <c r="Z329" s="383"/>
      <c r="AA329" s="370">
        <v>45768</v>
      </c>
      <c r="AB329" s="268"/>
    </row>
    <row r="330" spans="1:29" ht="39.75" customHeight="1">
      <c r="A330" s="980" t="s">
        <v>1381</v>
      </c>
      <c r="B330" s="358" t="s">
        <v>31</v>
      </c>
      <c r="C330" s="981"/>
      <c r="D330" s="360" t="s">
        <v>50</v>
      </c>
      <c r="E330" s="360">
        <v>45768</v>
      </c>
      <c r="F330" s="375" t="s">
        <v>885</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si="5"/>
        <v>0</v>
      </c>
      <c r="Y330" s="383">
        <f>IFERROR($W330/$V330, 0)</f>
        <v>1</v>
      </c>
      <c r="Z330" s="383"/>
      <c r="AA330" s="370">
        <v>45768</v>
      </c>
      <c r="AB330" s="990"/>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9"/>
      <c r="Q339" s="11"/>
      <c r="R339" s="11"/>
      <c r="S339" s="11"/>
      <c r="T339" s="11"/>
      <c r="U339" s="11"/>
      <c r="V339" s="11"/>
      <c r="W339" s="11"/>
      <c r="X339" s="11"/>
      <c r="Y339" s="11"/>
      <c r="Z339" s="11"/>
      <c r="AA339" s="11"/>
    </row>
  </sheetData>
  <dataValidations count="9">
    <dataValidation type="list" allowBlank="1" showInputMessage="1" showErrorMessage="1" sqref="I48:I51 I186:I187 I173:I174 I189 I191 I154 I207 I319 I323 I184 I193 I13 I136 I125:I126 I117:I118 I158 I161 I293:I294 I209 I204:I205 I282 I312 I276:I277 I132:I133 I57 I29:I30 I32:I35 I274 I279 I284 I104 I59:I60 I266 I77 I306 I303:I304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8 I328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1:K309 W152 S196:S197 E22 D207:E207 E294 K321 E323 K323:K325 D295 S138:S140 D118:E118 S166:S169 D158:E158 S171 K172 S179:S194 E151 K29:K33 E60:E61 E132 E155 K77 K157:K170 E153 D208 S199:S208 D307:D308 D293 D297:D298 L328:L330 Q330:U330 E57 S312 K312 AA228:AA229 K117:K123 W21 E26 K27 D310:D311 E91 K299 S299 Q255:Q256 S318:S325 Q317:U317 D300 AA152:AB152 AB154 AA166:AB166 AA202:AB202 AA162:AB162 K318 AA27:AB27 AB4 AA117:AB117 AA77:AB77 AA121:AB122 AA210:AB210 AA138:AB139 AA104:AB104 L317 R328:V328 AB195 AB168:AB172 AB164 AB161 AB159 AB157 AA311:AB311 K174:K213 AA305:AB305 K235 S235 S232:S233 AA242 K282 T273 D266:E266 S301:S304 K79:K83 E72:E75 K72:K75 AA29:AB33 AA106:AB114 E87 K145:K146 E141 AA314:AB314 S142:S143 K142:K143 AA142:AB143 D214:D221 S210:S213 AA220:AA224 D20:E20 AA247:AA251 K232:K233 D226:D253 S1:S2 AA1:AB3 S4:S16 AA11:AB21 AA297:AB302 K23:K25 AA25:AB25 AA199:AB199 E85 AA82:AB83 E28 AA54:AB58 T289:T292 AA126:AB132 AA64:AB69 T149 AA86:AB87 T95 T271 T269 S222:S230 K222:K230 K237:K256 S237:S254 AB219:AB251 AB253 AA252:AB252 AB312:AB313 D313:D314 AA259:AB281 AA145:AB147 AA285:AB294 K293:K296 K1:K21 AA6:AB8 S259:S269 AA213:AB218 S306:S309 AA307:AB309 S145:S152 AA149:AB149 S284:S295 K86:K115 AA89:AB101 K125:K139 K284:K289 T41 K259:K280 T39 S18:S136 K35:K70 AA37:AB41 S271:S282 E144" xr:uid="{69BA9396-C6BF-4BF7-ADE5-B0A99637D974}"/>
    <dataValidation type="list" allowBlank="1" showInputMessage="1" showErrorMessage="1" sqref="J195:J196 J329:J330 J319:J325 J193 J278 J275 J13:J14 J20:J22 J260:J263 J16:J18 J24 J283:J314 J266:J273 J2:J11 J198:J253 J280:J281 J26:J58 J60:J191" xr:uid="{FD7C7CD5-6442-444B-AC8D-9E87EABB0D4D}">
      <formula1>"Received, Pending, Not Required"</formula1>
    </dataValidation>
    <dataValidation type="list" allowBlank="1" showInputMessage="1" showErrorMessage="1" sqref="I162:I172 I119:I124 I188 I210:I211 I190 I185 I206 I320:I322 I317 I324:I325 I329:I330 I105 I175:I183 I192 I91 I78:I81 I134:I135 I155:I157 I295:I302 I159:I160 I153 I208 I283 I278 I21:I22 I31 I58 I26:I28 I114:I116 I102:I103 I61:I64 I70:I74 I42:I47 I305 I76 I84 I36 I56 I149:I151 I313:I314 I267:I273 I18:I19 I260:I265 I275 I285:I292 I194:I203 I52:I54 I127:I131 I280:I281 I88 I213:I256 I307:I311 I2:I16 I137:I147" xr:uid="{961FBB26-6236-46B9-BD22-4000D8D733CF}">
      <formula1>"On Track, In Jeopardy, Completed on Track, Completed, Completed -Missed TSD"</formula1>
    </dataValidation>
    <dataValidation type="list" allowBlank="1" showInputMessage="1" showErrorMessage="1" sqref="P329:P330 Q328 R318:R325 P317 R153:R254 R259:R314 R1:R151"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7 K328:K33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F4">
        <v>1049</v>
      </c>
      <c r="G4">
        <v>1049</v>
      </c>
      <c r="J4" s="12" t="s">
        <v>1386</v>
      </c>
      <c r="K4" t="s">
        <v>48</v>
      </c>
      <c r="N4" s="12" t="s">
        <v>1386</v>
      </c>
      <c r="O4" t="s">
        <v>1387</v>
      </c>
      <c r="P4" t="s">
        <v>1388</v>
      </c>
      <c r="Q4" t="s">
        <v>1389</v>
      </c>
      <c r="R4" t="s">
        <v>472</v>
      </c>
    </row>
    <row r="5" spans="1:18">
      <c r="A5" t="s">
        <v>296</v>
      </c>
      <c r="D5">
        <v>1426</v>
      </c>
      <c r="E5">
        <v>1190</v>
      </c>
      <c r="F5">
        <v>23</v>
      </c>
      <c r="G5">
        <v>2639</v>
      </c>
      <c r="J5" t="s">
        <v>1115</v>
      </c>
      <c r="K5">
        <v>6147</v>
      </c>
      <c r="N5" t="s">
        <v>1115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1390</v>
      </c>
      <c r="K7">
        <v>0</v>
      </c>
      <c r="N7" t="s">
        <v>1136</v>
      </c>
      <c r="O7">
        <v>3158</v>
      </c>
      <c r="P7">
        <v>21322</v>
      </c>
      <c r="Q7">
        <v>12406</v>
      </c>
      <c r="R7">
        <v>36886</v>
      </c>
    </row>
    <row r="8" spans="1:18">
      <c r="A8" t="s">
        <v>308</v>
      </c>
      <c r="C8">
        <v>241</v>
      </c>
      <c r="D8">
        <v>366</v>
      </c>
      <c r="E8">
        <v>202</v>
      </c>
      <c r="F8">
        <v>120</v>
      </c>
      <c r="G8">
        <v>929</v>
      </c>
      <c r="J8" t="s">
        <v>1136</v>
      </c>
      <c r="K8">
        <v>3629</v>
      </c>
      <c r="N8" t="s">
        <v>1141</v>
      </c>
      <c r="P8">
        <v>4135</v>
      </c>
      <c r="Q8">
        <v>7641</v>
      </c>
      <c r="R8">
        <v>11776</v>
      </c>
    </row>
    <row r="9" spans="1:18">
      <c r="A9" t="s">
        <v>177</v>
      </c>
      <c r="E9">
        <v>106</v>
      </c>
      <c r="G9">
        <v>106</v>
      </c>
      <c r="J9" t="s">
        <v>1141</v>
      </c>
      <c r="K9">
        <v>0</v>
      </c>
      <c r="N9" t="s">
        <v>1391</v>
      </c>
      <c r="O9">
        <v>7188</v>
      </c>
      <c r="P9">
        <v>23895</v>
      </c>
      <c r="Q9">
        <v>11444</v>
      </c>
      <c r="R9">
        <v>42527</v>
      </c>
    </row>
    <row r="10" spans="1:18">
      <c r="A10" t="s">
        <v>181</v>
      </c>
      <c r="C10">
        <v>534</v>
      </c>
      <c r="D10">
        <v>460</v>
      </c>
      <c r="E10">
        <v>886</v>
      </c>
      <c r="F10">
        <v>202</v>
      </c>
      <c r="G10">
        <v>2082</v>
      </c>
      <c r="J10" t="s">
        <v>1144</v>
      </c>
      <c r="K10">
        <v>933</v>
      </c>
      <c r="N10" t="s">
        <v>926</v>
      </c>
      <c r="O10">
        <v>6561</v>
      </c>
      <c r="P10">
        <v>14625</v>
      </c>
      <c r="Q10">
        <v>17060</v>
      </c>
      <c r="R10">
        <v>38246</v>
      </c>
    </row>
    <row r="11" spans="1:18">
      <c r="A11" t="s">
        <v>427</v>
      </c>
      <c r="C11">
        <v>1990</v>
      </c>
      <c r="D11">
        <v>1045</v>
      </c>
      <c r="G11">
        <v>3035</v>
      </c>
      <c r="J11" t="s">
        <v>1391</v>
      </c>
      <c r="K11">
        <v>4129</v>
      </c>
      <c r="N11" t="s">
        <v>855</v>
      </c>
      <c r="P11">
        <v>5968</v>
      </c>
      <c r="Q11">
        <v>20002</v>
      </c>
      <c r="R11">
        <v>25970</v>
      </c>
    </row>
    <row r="12" spans="1:18">
      <c r="A12" t="s">
        <v>472</v>
      </c>
      <c r="B12">
        <v>2677</v>
      </c>
      <c r="C12">
        <v>2967</v>
      </c>
      <c r="D12">
        <v>3297</v>
      </c>
      <c r="E12">
        <v>2384</v>
      </c>
      <c r="F12">
        <v>1394</v>
      </c>
      <c r="G12">
        <v>12719</v>
      </c>
      <c r="J12" t="s">
        <v>926</v>
      </c>
      <c r="K12">
        <v>7128</v>
      </c>
      <c r="N12" t="s">
        <v>1125</v>
      </c>
      <c r="O12">
        <v>2073</v>
      </c>
      <c r="P12">
        <v>6882</v>
      </c>
      <c r="Q12">
        <v>7027</v>
      </c>
      <c r="R12">
        <v>15982</v>
      </c>
    </row>
    <row r="13" spans="1:18">
      <c r="J13" t="s">
        <v>1392</v>
      </c>
      <c r="K13">
        <v>2298</v>
      </c>
      <c r="N13" t="s">
        <v>472</v>
      </c>
      <c r="O13">
        <v>50898</v>
      </c>
      <c r="P13">
        <v>153120</v>
      </c>
      <c r="Q13">
        <v>116770</v>
      </c>
      <c r="R13">
        <v>320788</v>
      </c>
    </row>
    <row r="14" spans="1:18">
      <c r="J14" t="s">
        <v>855</v>
      </c>
      <c r="K14">
        <v>13034</v>
      </c>
    </row>
    <row r="15" spans="1:18">
      <c r="A15" s="12" t="s">
        <v>1383</v>
      </c>
      <c r="B15" s="12" t="s">
        <v>1382</v>
      </c>
      <c r="J15" t="s">
        <v>1118</v>
      </c>
      <c r="K15">
        <v>4828</v>
      </c>
    </row>
    <row r="16" spans="1:18">
      <c r="A16" s="12" t="s">
        <v>1384</v>
      </c>
      <c r="B16" s="48">
        <v>45705</v>
      </c>
      <c r="C16" s="48">
        <v>45706</v>
      </c>
      <c r="D16" s="48">
        <v>45707</v>
      </c>
      <c r="E16" s="48">
        <v>45708</v>
      </c>
      <c r="F16" s="48">
        <v>45709</v>
      </c>
      <c r="G16" t="s">
        <v>472</v>
      </c>
      <c r="J16" t="s">
        <v>1125</v>
      </c>
      <c r="K16">
        <v>6718</v>
      </c>
    </row>
    <row r="17" spans="1:11">
      <c r="A17" t="s">
        <v>294</v>
      </c>
      <c r="E17">
        <v>547</v>
      </c>
      <c r="F17">
        <v>792</v>
      </c>
      <c r="G17">
        <v>1339</v>
      </c>
      <c r="J17" t="s">
        <v>844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1098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1098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1098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1396</v>
      </c>
    </row>
    <row r="217" spans="1:7">
      <c r="A217" t="s">
        <v>366</v>
      </c>
      <c r="D217">
        <v>1373</v>
      </c>
      <c r="E217">
        <v>3928</v>
      </c>
      <c r="F217">
        <v>1528</v>
      </c>
      <c r="G217">
        <v>6829</v>
      </c>
    </row>
    <row r="218" spans="1:7">
      <c r="A218" t="s">
        <v>1397</v>
      </c>
      <c r="E218">
        <v>1016</v>
      </c>
      <c r="G218">
        <v>1016</v>
      </c>
    </row>
    <row r="219" spans="1:7">
      <c r="A219" t="s">
        <v>435</v>
      </c>
      <c r="E219">
        <v>706</v>
      </c>
      <c r="G219">
        <v>706</v>
      </c>
    </row>
    <row r="220" spans="1:7">
      <c r="A220" t="s">
        <v>1398</v>
      </c>
      <c r="F220">
        <v>583</v>
      </c>
      <c r="G220">
        <v>583</v>
      </c>
    </row>
    <row r="221" spans="1:7">
      <c r="A221" t="s">
        <v>472</v>
      </c>
      <c r="B221">
        <v>7728</v>
      </c>
      <c r="C221">
        <v>5573</v>
      </c>
      <c r="D221">
        <v>6879</v>
      </c>
      <c r="E221">
        <v>18825</v>
      </c>
      <c r="F221">
        <v>4269</v>
      </c>
      <c r="G221">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1400</v>
      </c>
    </row>
    <row r="245" spans="1:7">
      <c r="A245" t="s">
        <v>1401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1402</v>
      </c>
      <c r="E254">
        <v>0</v>
      </c>
      <c r="G254">
        <v>0</v>
      </c>
    </row>
    <row r="255" spans="1:7">
      <c r="A255" t="s">
        <v>147</v>
      </c>
      <c r="E255">
        <v>195</v>
      </c>
      <c r="G255">
        <v>195</v>
      </c>
    </row>
    <row r="256" spans="1:7">
      <c r="A256" t="s">
        <v>265</v>
      </c>
      <c r="F256">
        <v>0</v>
      </c>
      <c r="G256">
        <v>0</v>
      </c>
    </row>
    <row r="257" spans="1:7">
      <c r="A257" t="s">
        <v>1403</v>
      </c>
    </row>
    <row r="258" spans="1:7">
      <c r="A258" t="s">
        <v>472</v>
      </c>
      <c r="B258">
        <v>6288</v>
      </c>
      <c r="C258">
        <v>10704</v>
      </c>
      <c r="D258">
        <v>15537</v>
      </c>
      <c r="E258">
        <v>4598</v>
      </c>
      <c r="F258">
        <v>4133</v>
      </c>
      <c r="G258">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1405</v>
      </c>
    </row>
    <row r="448" spans="1:7">
      <c r="A448" t="s">
        <v>1406</v>
      </c>
    </row>
    <row r="449" spans="1:7">
      <c r="A449" t="s">
        <v>400</v>
      </c>
      <c r="E449">
        <v>201</v>
      </c>
      <c r="F449">
        <v>30</v>
      </c>
      <c r="G449">
        <v>231</v>
      </c>
    </row>
    <row r="450" spans="1:7">
      <c r="A450" t="s">
        <v>153</v>
      </c>
      <c r="E450">
        <v>1580</v>
      </c>
      <c r="G450">
        <v>1580</v>
      </c>
    </row>
    <row r="451" spans="1:7">
      <c r="A451" t="s">
        <v>1407</v>
      </c>
      <c r="F451">
        <v>151</v>
      </c>
      <c r="G451">
        <v>151</v>
      </c>
    </row>
    <row r="452" spans="1:7">
      <c r="A452" t="s">
        <v>472</v>
      </c>
      <c r="C452">
        <v>1866</v>
      </c>
      <c r="D452">
        <v>2445</v>
      </c>
      <c r="E452">
        <v>5402</v>
      </c>
      <c r="F452">
        <v>3784</v>
      </c>
      <c r="G45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1408</v>
      </c>
      <c r="E472">
        <v>260</v>
      </c>
      <c r="F472">
        <v>129</v>
      </c>
      <c r="G472">
        <v>389</v>
      </c>
    </row>
    <row r="473" spans="1:7">
      <c r="A473" t="s">
        <v>1409</v>
      </c>
    </row>
    <row r="474" spans="1:7">
      <c r="A474" t="s">
        <v>472</v>
      </c>
      <c r="B474">
        <v>4596</v>
      </c>
      <c r="C474">
        <v>3924</v>
      </c>
      <c r="D474">
        <v>3428</v>
      </c>
      <c r="E474">
        <v>1980</v>
      </c>
      <c r="F474">
        <v>1544</v>
      </c>
      <c r="G474">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1410</v>
      </c>
    </row>
    <row r="488" spans="1:7">
      <c r="A488" t="s">
        <v>1411</v>
      </c>
    </row>
    <row r="489" spans="1:7">
      <c r="A489" t="s">
        <v>1412</v>
      </c>
    </row>
    <row r="490" spans="1:7">
      <c r="A490" t="s">
        <v>1413</v>
      </c>
    </row>
    <row r="491" spans="1:7">
      <c r="A491" t="s">
        <v>1414</v>
      </c>
    </row>
    <row r="492" spans="1:7">
      <c r="A492" t="s">
        <v>472</v>
      </c>
      <c r="B492">
        <v>2983</v>
      </c>
      <c r="C492">
        <v>3593</v>
      </c>
      <c r="D492">
        <v>3943</v>
      </c>
      <c r="E492">
        <v>711</v>
      </c>
      <c r="F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1415</v>
      </c>
      <c r="B506">
        <v>6</v>
      </c>
      <c r="G506">
        <v>6</v>
      </c>
    </row>
    <row r="507" spans="1:7">
      <c r="A507" t="s">
        <v>1416</v>
      </c>
    </row>
    <row r="508" spans="1:7">
      <c r="A508" t="s">
        <v>504</v>
      </c>
    </row>
    <row r="509" spans="1:7">
      <c r="A509" t="s">
        <v>223</v>
      </c>
      <c r="D509">
        <v>610</v>
      </c>
      <c r="E509">
        <v>2523</v>
      </c>
      <c r="G509">
        <v>3133</v>
      </c>
    </row>
    <row r="510" spans="1:7">
      <c r="A510" t="s">
        <v>1417</v>
      </c>
    </row>
    <row r="511" spans="1:7">
      <c r="A511" t="s">
        <v>472</v>
      </c>
      <c r="B511">
        <v>3758</v>
      </c>
      <c r="C511">
        <v>3342</v>
      </c>
      <c r="D511">
        <v>2404</v>
      </c>
      <c r="E511">
        <v>3965</v>
      </c>
      <c r="F511">
        <v>437</v>
      </c>
      <c r="G511">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1418</v>
      </c>
      <c r="B523">
        <v>155</v>
      </c>
      <c r="G523">
        <v>155</v>
      </c>
    </row>
    <row r="524" spans="1:7">
      <c r="A524" t="s">
        <v>1419</v>
      </c>
    </row>
    <row r="525" spans="1:7">
      <c r="A525" t="s">
        <v>472</v>
      </c>
      <c r="B525">
        <v>2363</v>
      </c>
      <c r="C525">
        <v>2146</v>
      </c>
      <c r="D525">
        <v>2345</v>
      </c>
      <c r="E525">
        <v>1790</v>
      </c>
      <c r="G525">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1421</v>
      </c>
    </row>
    <row r="659" spans="1:7">
      <c r="A659" t="s">
        <v>130</v>
      </c>
      <c r="F659">
        <v>391</v>
      </c>
      <c r="G659">
        <v>391</v>
      </c>
    </row>
    <row r="660" spans="1:7">
      <c r="A660" t="s">
        <v>472</v>
      </c>
      <c r="B660">
        <v>2410</v>
      </c>
      <c r="C660">
        <v>3698</v>
      </c>
      <c r="D660">
        <v>2288</v>
      </c>
      <c r="E660">
        <v>861</v>
      </c>
      <c r="F660">
        <v>544</v>
      </c>
      <c r="G660">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1422</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1422</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1023</v>
      </c>
    </row>
    <row r="701" spans="1:7">
      <c r="A701" t="s">
        <v>472</v>
      </c>
      <c r="B701">
        <v>3421</v>
      </c>
      <c r="C701">
        <v>4269</v>
      </c>
      <c r="D701">
        <v>5361</v>
      </c>
      <c r="E701">
        <v>3598</v>
      </c>
      <c r="F701">
        <v>1314</v>
      </c>
      <c r="G701">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1023</v>
      </c>
      <c r="D717">
        <v>1491</v>
      </c>
      <c r="E717">
        <v>1549</v>
      </c>
      <c r="G717">
        <v>3040</v>
      </c>
    </row>
    <row r="718" spans="1:7">
      <c r="A718" t="s">
        <v>1423</v>
      </c>
    </row>
    <row r="719" spans="1:7">
      <c r="A719" t="s">
        <v>925</v>
      </c>
      <c r="E719">
        <v>903</v>
      </c>
      <c r="G719">
        <v>903</v>
      </c>
    </row>
    <row r="720" spans="1:7">
      <c r="A720" t="s">
        <v>142</v>
      </c>
      <c r="F720">
        <v>285</v>
      </c>
      <c r="G720">
        <v>285</v>
      </c>
    </row>
    <row r="721" spans="1:7">
      <c r="A721" t="s">
        <v>472</v>
      </c>
      <c r="C721">
        <v>992</v>
      </c>
      <c r="D721">
        <v>6977</v>
      </c>
      <c r="E721">
        <v>2557</v>
      </c>
      <c r="F721">
        <v>538</v>
      </c>
      <c r="G721">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1422</v>
      </c>
      <c r="B728">
        <v>2498</v>
      </c>
      <c r="C728">
        <v>1192</v>
      </c>
      <c r="D728">
        <v>1925</v>
      </c>
      <c r="G728">
        <v>5615</v>
      </c>
    </row>
    <row r="729" spans="1:7">
      <c r="A729" t="s">
        <v>508</v>
      </c>
      <c r="E729">
        <v>443</v>
      </c>
      <c r="G729">
        <v>443</v>
      </c>
    </row>
    <row r="730" spans="1:7">
      <c r="A730" t="s">
        <v>1023</v>
      </c>
      <c r="B730">
        <v>918</v>
      </c>
      <c r="G730">
        <v>918</v>
      </c>
    </row>
    <row r="731" spans="1:7">
      <c r="A731" t="s">
        <v>925</v>
      </c>
      <c r="B731">
        <v>254</v>
      </c>
      <c r="C731">
        <v>1686</v>
      </c>
      <c r="D731">
        <v>611</v>
      </c>
      <c r="G731">
        <v>2551</v>
      </c>
    </row>
    <row r="732" spans="1:7">
      <c r="A732" t="s">
        <v>142</v>
      </c>
      <c r="E732">
        <v>82</v>
      </c>
      <c r="G732">
        <v>82</v>
      </c>
    </row>
    <row r="733" spans="1:7">
      <c r="A733" t="s">
        <v>254</v>
      </c>
      <c r="C733">
        <v>329</v>
      </c>
      <c r="D733">
        <v>333</v>
      </c>
      <c r="G733">
        <v>662</v>
      </c>
    </row>
    <row r="734" spans="1:7">
      <c r="A734" t="s">
        <v>966</v>
      </c>
      <c r="D734">
        <v>740</v>
      </c>
      <c r="G734">
        <v>740</v>
      </c>
    </row>
    <row r="735" spans="1:7">
      <c r="A735" t="s">
        <v>255</v>
      </c>
      <c r="E735">
        <v>267</v>
      </c>
      <c r="G735">
        <v>267</v>
      </c>
    </row>
    <row r="736" spans="1:7">
      <c r="A736" t="s">
        <v>838</v>
      </c>
      <c r="D736">
        <v>307</v>
      </c>
      <c r="E736">
        <v>920</v>
      </c>
      <c r="F736">
        <v>610</v>
      </c>
      <c r="G736">
        <v>1837</v>
      </c>
    </row>
    <row r="737" spans="1:7">
      <c r="A737" t="s">
        <v>472</v>
      </c>
      <c r="B737">
        <v>3670</v>
      </c>
      <c r="C737">
        <v>3207</v>
      </c>
      <c r="D737">
        <v>4215</v>
      </c>
      <c r="E737">
        <v>2293</v>
      </c>
      <c r="F737">
        <v>819</v>
      </c>
      <c r="G737">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1422</v>
      </c>
    </row>
    <row r="748" spans="1:7">
      <c r="A748" t="s">
        <v>925</v>
      </c>
      <c r="D748">
        <v>250</v>
      </c>
      <c r="G748">
        <v>250</v>
      </c>
    </row>
    <row r="749" spans="1:7">
      <c r="A749" t="s">
        <v>966</v>
      </c>
      <c r="B749">
        <v>1238</v>
      </c>
      <c r="C749">
        <v>1531</v>
      </c>
      <c r="D749">
        <v>1250</v>
      </c>
      <c r="E749">
        <v>361</v>
      </c>
      <c r="G749">
        <v>4380</v>
      </c>
    </row>
    <row r="750" spans="1:7">
      <c r="A750" t="s">
        <v>255</v>
      </c>
      <c r="B750">
        <v>711</v>
      </c>
      <c r="G750">
        <v>711</v>
      </c>
    </row>
    <row r="751" spans="1:7">
      <c r="A751" t="s">
        <v>1424</v>
      </c>
      <c r="D751">
        <v>75</v>
      </c>
      <c r="G751">
        <v>75</v>
      </c>
    </row>
    <row r="752" spans="1:7">
      <c r="A752" t="s">
        <v>930</v>
      </c>
      <c r="C752">
        <v>1808</v>
      </c>
      <c r="E752">
        <v>1204</v>
      </c>
      <c r="G752">
        <v>3012</v>
      </c>
    </row>
    <row r="753" spans="1:7">
      <c r="A753" t="s">
        <v>132</v>
      </c>
      <c r="C753">
        <v>251</v>
      </c>
      <c r="D753">
        <v>253</v>
      </c>
      <c r="E753">
        <v>1076</v>
      </c>
      <c r="G753">
        <v>1580</v>
      </c>
    </row>
    <row r="754" spans="1:7">
      <c r="A754" t="s">
        <v>838</v>
      </c>
      <c r="B754">
        <v>829</v>
      </c>
      <c r="D754">
        <v>863</v>
      </c>
      <c r="E754">
        <v>499</v>
      </c>
      <c r="F754">
        <v>475</v>
      </c>
      <c r="G754">
        <v>2666</v>
      </c>
    </row>
    <row r="755" spans="1:7">
      <c r="A755" t="s">
        <v>958</v>
      </c>
      <c r="E755">
        <v>754</v>
      </c>
      <c r="G755">
        <v>754</v>
      </c>
    </row>
    <row r="756" spans="1:7">
      <c r="A756" t="s">
        <v>932</v>
      </c>
      <c r="E756">
        <v>562</v>
      </c>
      <c r="G756">
        <v>562</v>
      </c>
    </row>
    <row r="757" spans="1:7">
      <c r="A757" t="s">
        <v>472</v>
      </c>
      <c r="B757">
        <v>2820</v>
      </c>
      <c r="C757">
        <v>3809</v>
      </c>
      <c r="D757">
        <v>2830</v>
      </c>
      <c r="E757">
        <v>4553</v>
      </c>
      <c r="F757">
        <v>545</v>
      </c>
      <c r="G757">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966</v>
      </c>
    </row>
    <row r="769" spans="1:7">
      <c r="A769" t="s">
        <v>930</v>
      </c>
    </row>
    <row r="770" spans="1:7">
      <c r="A770" t="s">
        <v>132</v>
      </c>
      <c r="C770">
        <v>120</v>
      </c>
      <c r="D770">
        <v>190</v>
      </c>
      <c r="G770">
        <v>310</v>
      </c>
    </row>
    <row r="771" spans="1:7">
      <c r="A771" t="s">
        <v>838</v>
      </c>
      <c r="B771">
        <v>839</v>
      </c>
      <c r="D771">
        <v>616</v>
      </c>
      <c r="E771">
        <v>969</v>
      </c>
      <c r="F771">
        <v>552</v>
      </c>
      <c r="G771">
        <v>2976</v>
      </c>
    </row>
    <row r="772" spans="1:7">
      <c r="A772" t="s">
        <v>958</v>
      </c>
      <c r="B772">
        <v>1285</v>
      </c>
      <c r="G772">
        <v>1285</v>
      </c>
    </row>
    <row r="773" spans="1:7">
      <c r="A773" t="s">
        <v>932</v>
      </c>
      <c r="B773">
        <v>978</v>
      </c>
      <c r="C773">
        <v>675</v>
      </c>
      <c r="D773">
        <v>170</v>
      </c>
      <c r="G773">
        <v>1823</v>
      </c>
    </row>
    <row r="774" spans="1:7">
      <c r="A774" t="s">
        <v>431</v>
      </c>
      <c r="B774">
        <v>153</v>
      </c>
      <c r="D774">
        <v>260</v>
      </c>
      <c r="G774">
        <v>413</v>
      </c>
    </row>
    <row r="775" spans="1:7">
      <c r="A775" t="s">
        <v>1425</v>
      </c>
      <c r="B775">
        <v>329</v>
      </c>
      <c r="C775">
        <v>427</v>
      </c>
      <c r="D775">
        <v>537</v>
      </c>
      <c r="E775">
        <v>646</v>
      </c>
      <c r="F775">
        <v>793</v>
      </c>
      <c r="G775">
        <v>2732</v>
      </c>
    </row>
    <row r="776" spans="1:7">
      <c r="A776" t="s">
        <v>1055</v>
      </c>
      <c r="B776">
        <v>335</v>
      </c>
      <c r="G776">
        <v>335</v>
      </c>
    </row>
    <row r="777" spans="1:7">
      <c r="A777" t="s">
        <v>1426</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889</v>
      </c>
      <c r="D780">
        <v>240</v>
      </c>
      <c r="E780">
        <v>504</v>
      </c>
      <c r="G780">
        <v>744</v>
      </c>
    </row>
    <row r="781" spans="1:7">
      <c r="A781" t="s">
        <v>1427</v>
      </c>
      <c r="F781">
        <v>4135</v>
      </c>
      <c r="G781">
        <v>4135</v>
      </c>
    </row>
    <row r="782" spans="1:7">
      <c r="A782" t="s">
        <v>1281</v>
      </c>
      <c r="F782">
        <v>551</v>
      </c>
      <c r="G782">
        <v>551</v>
      </c>
    </row>
    <row r="783" spans="1:7">
      <c r="A783" t="s">
        <v>1428</v>
      </c>
    </row>
    <row r="784" spans="1:7">
      <c r="A784" t="s">
        <v>472</v>
      </c>
      <c r="B784">
        <v>4394</v>
      </c>
      <c r="C784">
        <v>2968</v>
      </c>
      <c r="D784">
        <v>5524</v>
      </c>
      <c r="E784">
        <v>5070</v>
      </c>
      <c r="F784">
        <v>6786</v>
      </c>
      <c r="G784">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838</v>
      </c>
      <c r="B795">
        <v>1375</v>
      </c>
      <c r="C795">
        <v>1016</v>
      </c>
      <c r="D795">
        <v>312</v>
      </c>
      <c r="E795">
        <v>1304</v>
      </c>
      <c r="F795">
        <v>617</v>
      </c>
      <c r="G795">
        <v>4624</v>
      </c>
    </row>
    <row r="796" spans="1:7">
      <c r="A796" t="s">
        <v>958</v>
      </c>
    </row>
    <row r="797" spans="1:7">
      <c r="A797" t="s">
        <v>1426</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889</v>
      </c>
      <c r="B800">
        <v>80</v>
      </c>
      <c r="G800">
        <v>80</v>
      </c>
    </row>
    <row r="801" spans="1:7">
      <c r="A801" t="s">
        <v>1427</v>
      </c>
      <c r="B801">
        <v>2251</v>
      </c>
      <c r="C801">
        <v>2014</v>
      </c>
      <c r="D801">
        <v>1868</v>
      </c>
      <c r="E801">
        <v>2157</v>
      </c>
      <c r="F801">
        <v>2953</v>
      </c>
      <c r="G801">
        <v>11243</v>
      </c>
    </row>
    <row r="802" spans="1:7">
      <c r="A802" t="s">
        <v>1281</v>
      </c>
      <c r="B802">
        <v>454</v>
      </c>
      <c r="C802">
        <v>251</v>
      </c>
      <c r="D802">
        <v>224</v>
      </c>
      <c r="E802">
        <v>789</v>
      </c>
      <c r="G802">
        <v>1718</v>
      </c>
    </row>
    <row r="803" spans="1:7">
      <c r="A803" t="s">
        <v>1150</v>
      </c>
      <c r="C803">
        <v>1253</v>
      </c>
      <c r="D803">
        <v>1351</v>
      </c>
      <c r="E803">
        <v>443</v>
      </c>
      <c r="G803">
        <v>3047</v>
      </c>
    </row>
    <row r="804" spans="1:7">
      <c r="A804" t="s">
        <v>936</v>
      </c>
      <c r="C804">
        <v>1850</v>
      </c>
      <c r="D804">
        <v>1276</v>
      </c>
      <c r="E804">
        <v>1479</v>
      </c>
      <c r="G804">
        <v>4605</v>
      </c>
    </row>
    <row r="805" spans="1:7">
      <c r="A805" t="s">
        <v>982</v>
      </c>
      <c r="D805">
        <v>1118</v>
      </c>
      <c r="E805">
        <v>1472</v>
      </c>
      <c r="G805">
        <v>2590</v>
      </c>
    </row>
    <row r="806" spans="1:7">
      <c r="A806" t="s">
        <v>978</v>
      </c>
      <c r="E806">
        <v>1393</v>
      </c>
      <c r="G806">
        <v>1393</v>
      </c>
    </row>
    <row r="807" spans="1:7">
      <c r="A807" t="s">
        <v>472</v>
      </c>
      <c r="B807">
        <v>7888</v>
      </c>
      <c r="C807">
        <v>8152</v>
      </c>
      <c r="D807">
        <v>7103</v>
      </c>
      <c r="E807">
        <v>10576</v>
      </c>
      <c r="F807">
        <v>4760</v>
      </c>
      <c r="G807">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838</v>
      </c>
      <c r="B819">
        <v>768</v>
      </c>
      <c r="C819">
        <v>1014</v>
      </c>
      <c r="G819">
        <v>1782</v>
      </c>
    </row>
    <row r="820" spans="1:7">
      <c r="A820" t="s">
        <v>1426</v>
      </c>
      <c r="B820">
        <v>225</v>
      </c>
      <c r="C820">
        <v>1287</v>
      </c>
      <c r="D820">
        <v>1185</v>
      </c>
      <c r="E820">
        <v>508</v>
      </c>
      <c r="G820">
        <v>3205</v>
      </c>
    </row>
    <row r="821" spans="1:7">
      <c r="A821" t="s">
        <v>947</v>
      </c>
      <c r="D821">
        <v>334</v>
      </c>
      <c r="G821">
        <v>334</v>
      </c>
    </row>
    <row r="822" spans="1:7">
      <c r="A822" t="s">
        <v>1427</v>
      </c>
      <c r="C822">
        <v>216</v>
      </c>
      <c r="G822">
        <v>216</v>
      </c>
    </row>
    <row r="823" spans="1:7">
      <c r="A823" t="s">
        <v>1281</v>
      </c>
      <c r="B823">
        <v>1088</v>
      </c>
      <c r="C823">
        <v>557</v>
      </c>
      <c r="D823">
        <v>512</v>
      </c>
      <c r="E823">
        <v>369</v>
      </c>
      <c r="G823">
        <v>2526</v>
      </c>
    </row>
    <row r="824" spans="1:7">
      <c r="A824" t="s">
        <v>1150</v>
      </c>
      <c r="B824">
        <v>192</v>
      </c>
      <c r="G824">
        <v>192</v>
      </c>
    </row>
    <row r="825" spans="1:7">
      <c r="A825" t="s">
        <v>982</v>
      </c>
      <c r="B825">
        <v>1174</v>
      </c>
      <c r="C825">
        <v>1597</v>
      </c>
      <c r="D825">
        <v>308</v>
      </c>
      <c r="G825">
        <v>3079</v>
      </c>
    </row>
    <row r="826" spans="1:7">
      <c r="A826" t="s">
        <v>978</v>
      </c>
      <c r="B826">
        <v>1545</v>
      </c>
      <c r="C826">
        <v>995</v>
      </c>
      <c r="G826">
        <v>2540</v>
      </c>
    </row>
    <row r="827" spans="1:7">
      <c r="A827" t="s">
        <v>891</v>
      </c>
      <c r="D827">
        <v>333</v>
      </c>
      <c r="G827">
        <v>333</v>
      </c>
    </row>
    <row r="828" spans="1:7">
      <c r="A828" t="s">
        <v>1429</v>
      </c>
      <c r="D828">
        <v>160</v>
      </c>
      <c r="G828">
        <v>160</v>
      </c>
    </row>
    <row r="829" spans="1:7">
      <c r="A829" t="s">
        <v>556</v>
      </c>
      <c r="D829">
        <v>1282</v>
      </c>
      <c r="E829">
        <v>980</v>
      </c>
      <c r="G829">
        <v>2262</v>
      </c>
    </row>
    <row r="830" spans="1:7">
      <c r="A830" t="s">
        <v>1269</v>
      </c>
    </row>
    <row r="831" spans="1:7">
      <c r="A831" t="s">
        <v>472</v>
      </c>
      <c r="B831">
        <v>5232</v>
      </c>
      <c r="C831">
        <v>5991</v>
      </c>
      <c r="D831">
        <v>4240</v>
      </c>
      <c r="E831">
        <v>3081</v>
      </c>
      <c r="F831">
        <v>268</v>
      </c>
      <c r="G831">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838</v>
      </c>
      <c r="D839">
        <v>986</v>
      </c>
      <c r="G839">
        <v>986</v>
      </c>
    </row>
    <row r="840" spans="1:7">
      <c r="A840" t="s">
        <v>1426</v>
      </c>
      <c r="B840">
        <v>916</v>
      </c>
      <c r="C840">
        <v>144</v>
      </c>
      <c r="G840">
        <v>1060</v>
      </c>
    </row>
    <row r="841" spans="1:7">
      <c r="A841" t="s">
        <v>982</v>
      </c>
    </row>
    <row r="842" spans="1:7">
      <c r="A842" t="s">
        <v>978</v>
      </c>
    </row>
    <row r="843" spans="1:7">
      <c r="A843" t="s">
        <v>556</v>
      </c>
      <c r="B843">
        <v>828</v>
      </c>
      <c r="C843">
        <v>150</v>
      </c>
      <c r="E843">
        <v>688</v>
      </c>
      <c r="G843">
        <v>1666</v>
      </c>
    </row>
    <row r="844" spans="1:7">
      <c r="A844" t="s">
        <v>1430</v>
      </c>
      <c r="B844">
        <v>233</v>
      </c>
      <c r="G844">
        <v>233</v>
      </c>
    </row>
    <row r="845" spans="1:7">
      <c r="A845" t="s">
        <v>988</v>
      </c>
      <c r="B845">
        <v>1768</v>
      </c>
      <c r="C845">
        <v>510</v>
      </c>
      <c r="G845">
        <v>2278</v>
      </c>
    </row>
    <row r="846" spans="1:7">
      <c r="A846" t="s">
        <v>1351</v>
      </c>
      <c r="B846">
        <v>220</v>
      </c>
      <c r="C846">
        <v>435</v>
      </c>
      <c r="D846">
        <v>227</v>
      </c>
      <c r="E846">
        <v>487</v>
      </c>
      <c r="F846">
        <v>123</v>
      </c>
      <c r="G846">
        <v>1492</v>
      </c>
    </row>
    <row r="847" spans="1:7">
      <c r="A847" t="s">
        <v>1273</v>
      </c>
      <c r="B847">
        <v>60</v>
      </c>
      <c r="C847">
        <v>219</v>
      </c>
      <c r="G847">
        <v>279</v>
      </c>
    </row>
    <row r="848" spans="1:7">
      <c r="A848" t="s">
        <v>1079</v>
      </c>
      <c r="D848">
        <v>240</v>
      </c>
      <c r="G848">
        <v>240</v>
      </c>
    </row>
    <row r="849" spans="1:7">
      <c r="A849" t="s">
        <v>1431</v>
      </c>
      <c r="C849">
        <v>1603</v>
      </c>
      <c r="D849">
        <v>791</v>
      </c>
      <c r="E849">
        <v>2803</v>
      </c>
      <c r="G849">
        <v>5197</v>
      </c>
    </row>
    <row r="850" spans="1:7">
      <c r="A850" t="s">
        <v>1278</v>
      </c>
      <c r="C850">
        <v>927</v>
      </c>
      <c r="D850">
        <v>1221</v>
      </c>
      <c r="E850">
        <v>1023</v>
      </c>
      <c r="G850">
        <v>3171</v>
      </c>
    </row>
    <row r="851" spans="1:7">
      <c r="A851" t="s">
        <v>992</v>
      </c>
      <c r="C851">
        <v>974</v>
      </c>
      <c r="D851">
        <v>1312</v>
      </c>
      <c r="E851">
        <v>359</v>
      </c>
      <c r="G851">
        <v>2645</v>
      </c>
    </row>
    <row r="852" spans="1:7">
      <c r="A852" t="s">
        <v>980</v>
      </c>
      <c r="D852">
        <v>1239</v>
      </c>
      <c r="E852">
        <v>1220</v>
      </c>
      <c r="G852">
        <v>2459</v>
      </c>
    </row>
    <row r="853" spans="1:7">
      <c r="A853" t="s">
        <v>853</v>
      </c>
      <c r="D853">
        <v>1457</v>
      </c>
      <c r="E853">
        <v>1142</v>
      </c>
      <c r="F853">
        <v>945</v>
      </c>
      <c r="G853">
        <v>3544</v>
      </c>
    </row>
    <row r="854" spans="1:7">
      <c r="A854" t="s">
        <v>472</v>
      </c>
      <c r="B854">
        <v>4025</v>
      </c>
      <c r="C854">
        <v>5125</v>
      </c>
      <c r="D854">
        <v>8008</v>
      </c>
      <c r="E854">
        <v>8462</v>
      </c>
      <c r="F854">
        <v>1068</v>
      </c>
      <c r="G854">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891</v>
      </c>
    </row>
    <row r="865" spans="1:7">
      <c r="A865" t="s">
        <v>1351</v>
      </c>
      <c r="C865">
        <v>413</v>
      </c>
      <c r="D865">
        <v>190</v>
      </c>
      <c r="E865">
        <v>1194</v>
      </c>
      <c r="F865">
        <v>306</v>
      </c>
      <c r="G865">
        <v>2103</v>
      </c>
    </row>
    <row r="866" spans="1:7">
      <c r="A866" t="s">
        <v>1431</v>
      </c>
      <c r="B866">
        <v>3343</v>
      </c>
      <c r="C866">
        <v>714</v>
      </c>
      <c r="D866">
        <v>2013</v>
      </c>
      <c r="E866">
        <v>1500</v>
      </c>
      <c r="F866">
        <v>1933</v>
      </c>
      <c r="G866">
        <v>9503</v>
      </c>
    </row>
    <row r="867" spans="1:7">
      <c r="A867" t="s">
        <v>1278</v>
      </c>
      <c r="B867">
        <v>1100</v>
      </c>
      <c r="C867">
        <v>527</v>
      </c>
      <c r="D867">
        <v>553</v>
      </c>
      <c r="G867">
        <v>2180</v>
      </c>
    </row>
    <row r="868" spans="1:7">
      <c r="A868" t="s">
        <v>992</v>
      </c>
      <c r="C868">
        <v>230</v>
      </c>
      <c r="G868">
        <v>230</v>
      </c>
    </row>
    <row r="869" spans="1:7">
      <c r="A869" t="s">
        <v>980</v>
      </c>
      <c r="B869">
        <v>853</v>
      </c>
      <c r="G869">
        <v>853</v>
      </c>
    </row>
    <row r="870" spans="1:7">
      <c r="A870" t="s">
        <v>853</v>
      </c>
      <c r="B870">
        <v>1186</v>
      </c>
      <c r="C870">
        <v>1564</v>
      </c>
      <c r="D870">
        <v>1012</v>
      </c>
      <c r="E870">
        <v>588</v>
      </c>
      <c r="G870">
        <v>4350</v>
      </c>
    </row>
    <row r="871" spans="1:7">
      <c r="A871" t="s">
        <v>986</v>
      </c>
      <c r="C871">
        <v>1007</v>
      </c>
      <c r="D871">
        <v>1672</v>
      </c>
      <c r="E871">
        <v>1544</v>
      </c>
      <c r="G871">
        <v>4223</v>
      </c>
    </row>
    <row r="872" spans="1:7">
      <c r="A872" t="s">
        <v>1021</v>
      </c>
      <c r="C872">
        <v>1182</v>
      </c>
      <c r="D872">
        <v>1604</v>
      </c>
      <c r="E872">
        <v>1268</v>
      </c>
      <c r="G872">
        <v>4054</v>
      </c>
    </row>
    <row r="873" spans="1:7">
      <c r="A873" t="s">
        <v>868</v>
      </c>
      <c r="D873">
        <v>1624</v>
      </c>
      <c r="E873">
        <v>551</v>
      </c>
      <c r="G873">
        <v>2175</v>
      </c>
    </row>
    <row r="874" spans="1:7">
      <c r="A874" t="s">
        <v>851</v>
      </c>
      <c r="F874">
        <v>408</v>
      </c>
      <c r="G874">
        <v>408</v>
      </c>
    </row>
    <row r="875" spans="1:7">
      <c r="A875" t="s">
        <v>472</v>
      </c>
      <c r="B875">
        <v>7333</v>
      </c>
      <c r="C875">
        <v>6030</v>
      </c>
      <c r="D875">
        <v>8836</v>
      </c>
      <c r="E875">
        <v>7091</v>
      </c>
      <c r="F875">
        <v>3115</v>
      </c>
      <c r="G875">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838</v>
      </c>
    </row>
    <row r="886" spans="1:7">
      <c r="A886" t="s">
        <v>431</v>
      </c>
      <c r="B886">
        <v>188</v>
      </c>
      <c r="C886">
        <v>140</v>
      </c>
      <c r="G886">
        <v>328</v>
      </c>
    </row>
    <row r="887" spans="1:7">
      <c r="A887" t="s">
        <v>891</v>
      </c>
      <c r="B887">
        <v>270</v>
      </c>
      <c r="C887">
        <v>60</v>
      </c>
      <c r="G887">
        <v>330</v>
      </c>
    </row>
    <row r="888" spans="1:7">
      <c r="A888" t="s">
        <v>988</v>
      </c>
    </row>
    <row r="889" spans="1:7">
      <c r="A889" t="s">
        <v>1351</v>
      </c>
      <c r="B889">
        <v>203</v>
      </c>
      <c r="C889">
        <v>996</v>
      </c>
      <c r="D889">
        <v>1147</v>
      </c>
      <c r="E889">
        <v>1053</v>
      </c>
      <c r="F889">
        <v>955</v>
      </c>
      <c r="G889">
        <v>4354</v>
      </c>
    </row>
    <row r="890" spans="1:7">
      <c r="A890" t="s">
        <v>1431</v>
      </c>
      <c r="B890">
        <v>820</v>
      </c>
      <c r="C890">
        <v>2077</v>
      </c>
      <c r="D890">
        <v>1096</v>
      </c>
      <c r="G890">
        <v>3993</v>
      </c>
    </row>
    <row r="891" spans="1:7">
      <c r="A891" t="s">
        <v>1278</v>
      </c>
      <c r="C891">
        <v>1647</v>
      </c>
      <c r="D891">
        <v>343</v>
      </c>
      <c r="G891">
        <v>1990</v>
      </c>
    </row>
    <row r="892" spans="1:7">
      <c r="A892" t="s">
        <v>986</v>
      </c>
      <c r="B892">
        <v>587</v>
      </c>
      <c r="C892">
        <v>115</v>
      </c>
      <c r="G892">
        <v>702</v>
      </c>
    </row>
    <row r="893" spans="1:7">
      <c r="A893" t="s">
        <v>990</v>
      </c>
      <c r="C893">
        <v>1509</v>
      </c>
      <c r="D893">
        <v>1087</v>
      </c>
      <c r="E893">
        <v>777</v>
      </c>
      <c r="G893">
        <v>3373</v>
      </c>
    </row>
    <row r="894" spans="1:7">
      <c r="A894" t="s">
        <v>1021</v>
      </c>
      <c r="B894">
        <v>1310</v>
      </c>
      <c r="G894">
        <v>1310</v>
      </c>
    </row>
    <row r="895" spans="1:7">
      <c r="A895" t="s">
        <v>868</v>
      </c>
      <c r="F895">
        <v>168</v>
      </c>
      <c r="G895">
        <v>168</v>
      </c>
    </row>
    <row r="896" spans="1:7">
      <c r="A896" t="s">
        <v>851</v>
      </c>
      <c r="B896">
        <v>1323</v>
      </c>
      <c r="C896">
        <v>1516</v>
      </c>
      <c r="D896">
        <v>790</v>
      </c>
      <c r="E896">
        <v>930</v>
      </c>
      <c r="F896">
        <v>408</v>
      </c>
      <c r="G896">
        <v>4967</v>
      </c>
    </row>
    <row r="897" spans="1:7">
      <c r="A897" t="s">
        <v>1432</v>
      </c>
      <c r="B897">
        <v>1224</v>
      </c>
      <c r="C897">
        <v>988</v>
      </c>
      <c r="D897">
        <v>2316</v>
      </c>
      <c r="E897">
        <v>2066</v>
      </c>
      <c r="G897">
        <v>6594</v>
      </c>
    </row>
    <row r="898" spans="1:7">
      <c r="A898" t="s">
        <v>984</v>
      </c>
      <c r="C898">
        <v>1678</v>
      </c>
      <c r="E898">
        <v>394</v>
      </c>
      <c r="G898">
        <v>2072</v>
      </c>
    </row>
    <row r="899" spans="1:7">
      <c r="A899" t="s">
        <v>1277</v>
      </c>
      <c r="D899">
        <v>3179</v>
      </c>
      <c r="G899">
        <v>3179</v>
      </c>
    </row>
    <row r="900" spans="1:7">
      <c r="A900" t="s">
        <v>1075</v>
      </c>
      <c r="E900">
        <v>978</v>
      </c>
      <c r="G900">
        <v>978</v>
      </c>
    </row>
    <row r="901" spans="1:7">
      <c r="A901" t="s">
        <v>1087</v>
      </c>
      <c r="E901">
        <v>502</v>
      </c>
      <c r="G901">
        <v>502</v>
      </c>
    </row>
    <row r="902" spans="1:7">
      <c r="A902" t="s">
        <v>758</v>
      </c>
      <c r="E902">
        <v>346</v>
      </c>
      <c r="G902">
        <v>346</v>
      </c>
    </row>
    <row r="903" spans="1:7">
      <c r="A903" t="s">
        <v>472</v>
      </c>
      <c r="B903">
        <v>6492</v>
      </c>
      <c r="C903">
        <v>10726</v>
      </c>
      <c r="D903">
        <v>10129</v>
      </c>
      <c r="E903">
        <v>7046</v>
      </c>
      <c r="F903">
        <v>1591</v>
      </c>
      <c r="G903">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row>
    <row r="909" spans="1:7">
      <c r="A909" t="s">
        <v>142</v>
      </c>
    </row>
    <row r="910" spans="1:7">
      <c r="A910" t="s">
        <v>838</v>
      </c>
    </row>
    <row r="911" spans="1:7">
      <c r="A911" t="s">
        <v>1281</v>
      </c>
      <c r="F911">
        <v>569</v>
      </c>
      <c r="G911">
        <v>569</v>
      </c>
    </row>
    <row r="912" spans="1:7">
      <c r="A912" t="s">
        <v>1351</v>
      </c>
    </row>
    <row r="913" spans="1:7">
      <c r="A913" t="s">
        <v>1273</v>
      </c>
      <c r="D913">
        <v>150</v>
      </c>
      <c r="G913">
        <v>150</v>
      </c>
    </row>
    <row r="914" spans="1:7">
      <c r="A914" t="s">
        <v>853</v>
      </c>
    </row>
    <row r="915" spans="1:7">
      <c r="A915" t="s">
        <v>1021</v>
      </c>
      <c r="B915">
        <v>701</v>
      </c>
      <c r="G915">
        <v>701</v>
      </c>
    </row>
    <row r="916" spans="1:7">
      <c r="A916" t="s">
        <v>868</v>
      </c>
      <c r="B916">
        <v>463</v>
      </c>
      <c r="C916">
        <v>633</v>
      </c>
      <c r="D916">
        <v>625</v>
      </c>
      <c r="G916">
        <v>1721</v>
      </c>
    </row>
    <row r="917" spans="1:7">
      <c r="A917" t="s">
        <v>851</v>
      </c>
    </row>
    <row r="918" spans="1:7">
      <c r="A918" t="s">
        <v>1277</v>
      </c>
      <c r="B918">
        <v>882</v>
      </c>
      <c r="C918">
        <v>1072</v>
      </c>
      <c r="D918">
        <v>1034</v>
      </c>
      <c r="E918">
        <v>209</v>
      </c>
      <c r="G918">
        <v>3197</v>
      </c>
    </row>
    <row r="919" spans="1:7">
      <c r="A919" t="s">
        <v>1075</v>
      </c>
      <c r="B919">
        <v>1420</v>
      </c>
      <c r="C919">
        <v>990</v>
      </c>
      <c r="D919">
        <v>549</v>
      </c>
      <c r="G919">
        <v>2959</v>
      </c>
    </row>
    <row r="920" spans="1:7">
      <c r="A920" t="s">
        <v>1087</v>
      </c>
      <c r="B920">
        <v>259</v>
      </c>
      <c r="C920">
        <v>1087</v>
      </c>
      <c r="D920">
        <v>2206</v>
      </c>
      <c r="E920">
        <v>453</v>
      </c>
      <c r="G920">
        <v>4005</v>
      </c>
    </row>
    <row r="921" spans="1:7">
      <c r="A921" t="s">
        <v>758</v>
      </c>
      <c r="C921">
        <v>379</v>
      </c>
      <c r="D921">
        <v>208</v>
      </c>
      <c r="G921">
        <v>587</v>
      </c>
    </row>
    <row r="922" spans="1:7">
      <c r="A922" t="s">
        <v>999</v>
      </c>
      <c r="B922">
        <v>579</v>
      </c>
      <c r="C922">
        <v>1120</v>
      </c>
      <c r="D922">
        <v>1488</v>
      </c>
      <c r="E922">
        <v>954</v>
      </c>
      <c r="G922">
        <v>4141</v>
      </c>
    </row>
    <row r="923" spans="1:7">
      <c r="A923" t="s">
        <v>1433</v>
      </c>
      <c r="B923">
        <v>365</v>
      </c>
      <c r="G923">
        <v>365</v>
      </c>
    </row>
    <row r="924" spans="1:7">
      <c r="A924" t="s">
        <v>875</v>
      </c>
      <c r="B924">
        <v>207</v>
      </c>
      <c r="G924">
        <v>207</v>
      </c>
    </row>
    <row r="925" spans="1:7">
      <c r="A925" t="s">
        <v>1165</v>
      </c>
      <c r="C925">
        <v>1691</v>
      </c>
      <c r="D925">
        <v>1998</v>
      </c>
      <c r="E925">
        <v>760</v>
      </c>
      <c r="F925">
        <v>3975</v>
      </c>
      <c r="G925">
        <v>8424</v>
      </c>
    </row>
    <row r="926" spans="1:7">
      <c r="A926" t="s">
        <v>1090</v>
      </c>
      <c r="D926">
        <v>1031</v>
      </c>
      <c r="G926">
        <v>1031</v>
      </c>
    </row>
    <row r="927" spans="1:7">
      <c r="A927" t="s">
        <v>866</v>
      </c>
      <c r="E927">
        <v>1063</v>
      </c>
      <c r="F927">
        <v>1263</v>
      </c>
      <c r="G927">
        <v>2326</v>
      </c>
    </row>
    <row r="928" spans="1:7">
      <c r="A928" t="s">
        <v>1353</v>
      </c>
      <c r="F928">
        <v>451</v>
      </c>
      <c r="G928">
        <v>451</v>
      </c>
    </row>
    <row r="929" spans="1:7">
      <c r="A929" t="s">
        <v>1355</v>
      </c>
      <c r="B929">
        <v>3266</v>
      </c>
      <c r="C929">
        <v>3910</v>
      </c>
      <c r="D929">
        <v>346</v>
      </c>
      <c r="G929">
        <v>7522</v>
      </c>
    </row>
    <row r="930" spans="1:7">
      <c r="A930" t="s">
        <v>1361</v>
      </c>
      <c r="C930">
        <v>372</v>
      </c>
      <c r="D930">
        <v>656</v>
      </c>
      <c r="G930">
        <v>1028</v>
      </c>
    </row>
    <row r="931" spans="1:7">
      <c r="A931" t="s">
        <v>1358</v>
      </c>
      <c r="D931">
        <v>2985</v>
      </c>
      <c r="E931">
        <v>2373</v>
      </c>
      <c r="G931">
        <v>5358</v>
      </c>
    </row>
    <row r="932" spans="1:7">
      <c r="A932" t="s">
        <v>1212</v>
      </c>
      <c r="F932">
        <v>2948</v>
      </c>
      <c r="G932">
        <v>2948</v>
      </c>
    </row>
    <row r="933" spans="1:7">
      <c r="A933" t="s">
        <v>472</v>
      </c>
      <c r="B933">
        <v>8142</v>
      </c>
      <c r="C933">
        <v>11254</v>
      </c>
      <c r="D933">
        <v>13276</v>
      </c>
      <c r="E933">
        <v>5812</v>
      </c>
      <c r="F933">
        <v>9206</v>
      </c>
      <c r="G933">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row>
    <row r="939" spans="1:7">
      <c r="A939" t="s">
        <v>1269</v>
      </c>
    </row>
    <row r="940" spans="1:7">
      <c r="A940" t="s">
        <v>1351</v>
      </c>
      <c r="B940">
        <v>560</v>
      </c>
      <c r="G940">
        <v>560</v>
      </c>
    </row>
    <row r="941" spans="1:7">
      <c r="A941" t="s">
        <v>853</v>
      </c>
    </row>
    <row r="942" spans="1:7">
      <c r="A942" t="s">
        <v>1021</v>
      </c>
      <c r="B942">
        <v>138</v>
      </c>
      <c r="G942">
        <v>138</v>
      </c>
    </row>
    <row r="943" spans="1:7">
      <c r="A943" t="s">
        <v>851</v>
      </c>
    </row>
    <row r="944" spans="1:7">
      <c r="A944" t="s">
        <v>1277</v>
      </c>
      <c r="B944">
        <v>96</v>
      </c>
      <c r="G944">
        <v>96</v>
      </c>
    </row>
    <row r="945" spans="1:7">
      <c r="A945" t="s">
        <v>1075</v>
      </c>
      <c r="B945">
        <v>632</v>
      </c>
      <c r="G945">
        <v>632</v>
      </c>
    </row>
    <row r="946" spans="1:7">
      <c r="A946" t="s">
        <v>1087</v>
      </c>
      <c r="B946">
        <v>558</v>
      </c>
      <c r="G946">
        <v>558</v>
      </c>
    </row>
    <row r="947" spans="1:7">
      <c r="A947" t="s">
        <v>758</v>
      </c>
      <c r="B947">
        <v>562</v>
      </c>
      <c r="D947">
        <v>474</v>
      </c>
      <c r="E947">
        <v>606</v>
      </c>
      <c r="F947">
        <v>322</v>
      </c>
      <c r="G947">
        <v>1964</v>
      </c>
    </row>
    <row r="948" spans="1:7">
      <c r="A948" t="s">
        <v>1090</v>
      </c>
      <c r="B948">
        <v>1351</v>
      </c>
      <c r="D948">
        <v>890</v>
      </c>
      <c r="G948">
        <v>2241</v>
      </c>
    </row>
    <row r="949" spans="1:7">
      <c r="A949" t="s">
        <v>1212</v>
      </c>
      <c r="B949">
        <v>4084</v>
      </c>
      <c r="D949">
        <v>242</v>
      </c>
      <c r="G949">
        <v>4326</v>
      </c>
    </row>
    <row r="950" spans="1:7">
      <c r="A950" t="s">
        <v>1434</v>
      </c>
      <c r="B950">
        <v>748</v>
      </c>
      <c r="C950">
        <v>1062</v>
      </c>
      <c r="G950">
        <v>1810</v>
      </c>
    </row>
    <row r="951" spans="1:7">
      <c r="A951" t="s">
        <v>761</v>
      </c>
      <c r="B951">
        <v>435</v>
      </c>
      <c r="E951">
        <v>1123</v>
      </c>
      <c r="G951">
        <v>1558</v>
      </c>
    </row>
    <row r="952" spans="1:7">
      <c r="A952" t="s">
        <v>996</v>
      </c>
      <c r="D952">
        <v>1580</v>
      </c>
      <c r="E952">
        <v>1258</v>
      </c>
      <c r="G952">
        <v>2838</v>
      </c>
    </row>
    <row r="953" spans="1:7">
      <c r="A953" t="s">
        <v>994</v>
      </c>
      <c r="D953">
        <v>877</v>
      </c>
      <c r="E953">
        <v>814</v>
      </c>
      <c r="G953">
        <v>1691</v>
      </c>
    </row>
    <row r="954" spans="1:7">
      <c r="A954" t="s">
        <v>584</v>
      </c>
      <c r="D954">
        <v>711</v>
      </c>
      <c r="E954">
        <v>325</v>
      </c>
      <c r="F954">
        <v>430</v>
      </c>
      <c r="G954">
        <v>1466</v>
      </c>
    </row>
    <row r="955" spans="1:7">
      <c r="A955" t="s">
        <v>793</v>
      </c>
      <c r="D955">
        <v>1486</v>
      </c>
      <c r="E955">
        <v>2912</v>
      </c>
      <c r="F955">
        <v>2125</v>
      </c>
      <c r="G955">
        <v>6523</v>
      </c>
    </row>
    <row r="956" spans="1:7">
      <c r="A956" t="s">
        <v>1366</v>
      </c>
      <c r="D956">
        <v>1264</v>
      </c>
      <c r="E956">
        <v>1281</v>
      </c>
      <c r="G956">
        <v>2545</v>
      </c>
    </row>
    <row r="957" spans="1:7">
      <c r="A957" t="s">
        <v>1435</v>
      </c>
    </row>
    <row r="958" spans="1:7">
      <c r="A958" t="s">
        <v>1216</v>
      </c>
      <c r="D958">
        <v>3678</v>
      </c>
      <c r="E958">
        <v>3382</v>
      </c>
      <c r="G958">
        <v>7060</v>
      </c>
    </row>
    <row r="959" spans="1:7">
      <c r="A959" t="s">
        <v>1436</v>
      </c>
      <c r="F959">
        <v>1505</v>
      </c>
      <c r="G959">
        <v>1505</v>
      </c>
    </row>
    <row r="960" spans="1:7">
      <c r="A960" t="s">
        <v>1263</v>
      </c>
      <c r="E960">
        <v>424</v>
      </c>
      <c r="G960">
        <v>424</v>
      </c>
    </row>
    <row r="961" spans="1:7">
      <c r="A961" t="s">
        <v>1218</v>
      </c>
      <c r="E961">
        <v>598</v>
      </c>
      <c r="G961">
        <v>598</v>
      </c>
    </row>
    <row r="962" spans="1:7">
      <c r="A962" t="s">
        <v>472</v>
      </c>
      <c r="B962">
        <v>9164</v>
      </c>
      <c r="C962">
        <v>1062</v>
      </c>
      <c r="D962">
        <v>11202</v>
      </c>
      <c r="E962">
        <v>12723</v>
      </c>
      <c r="F962">
        <v>4382</v>
      </c>
      <c r="G96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1351</v>
      </c>
      <c r="C970">
        <v>17</v>
      </c>
      <c r="G970">
        <v>17</v>
      </c>
    </row>
    <row r="971" spans="1:7">
      <c r="A971" t="s">
        <v>1021</v>
      </c>
    </row>
    <row r="972" spans="1:7">
      <c r="A972" t="s">
        <v>1087</v>
      </c>
      <c r="B972">
        <v>127</v>
      </c>
      <c r="G972">
        <v>127</v>
      </c>
    </row>
    <row r="973" spans="1:7">
      <c r="A973" t="s">
        <v>758</v>
      </c>
      <c r="B973">
        <v>420</v>
      </c>
      <c r="G973">
        <v>420</v>
      </c>
    </row>
    <row r="974" spans="1:7">
      <c r="A974" t="s">
        <v>1090</v>
      </c>
    </row>
    <row r="975" spans="1:7">
      <c r="A975" t="s">
        <v>761</v>
      </c>
      <c r="C975">
        <v>1917</v>
      </c>
      <c r="E975">
        <v>272</v>
      </c>
      <c r="G975">
        <v>2189</v>
      </c>
    </row>
    <row r="976" spans="1:7">
      <c r="A976" t="s">
        <v>994</v>
      </c>
      <c r="B976">
        <v>956</v>
      </c>
      <c r="G976">
        <v>956</v>
      </c>
    </row>
    <row r="977" spans="1:7">
      <c r="A977" t="s">
        <v>584</v>
      </c>
      <c r="E977">
        <v>195</v>
      </c>
      <c r="G977">
        <v>195</v>
      </c>
    </row>
    <row r="978" spans="1:7">
      <c r="A978" t="s">
        <v>793</v>
      </c>
      <c r="B978">
        <v>1449</v>
      </c>
      <c r="G978">
        <v>1449</v>
      </c>
    </row>
    <row r="979" spans="1:7">
      <c r="A979" t="s">
        <v>1366</v>
      </c>
      <c r="B979">
        <v>1662</v>
      </c>
      <c r="C979">
        <v>2684</v>
      </c>
      <c r="F979">
        <v>51</v>
      </c>
      <c r="G979">
        <v>4397</v>
      </c>
    </row>
    <row r="980" spans="1:7">
      <c r="A980" t="s">
        <v>1214</v>
      </c>
      <c r="B980">
        <v>5466</v>
      </c>
      <c r="E980">
        <v>2252</v>
      </c>
      <c r="G980">
        <v>7718</v>
      </c>
    </row>
    <row r="981" spans="1:7">
      <c r="A981" t="s">
        <v>1436</v>
      </c>
      <c r="B981">
        <v>907</v>
      </c>
      <c r="G981">
        <v>907</v>
      </c>
    </row>
    <row r="982" spans="1:7">
      <c r="A982" t="s">
        <v>1263</v>
      </c>
      <c r="E982">
        <v>313</v>
      </c>
      <c r="F982">
        <v>3007</v>
      </c>
      <c r="G982">
        <v>3320</v>
      </c>
    </row>
    <row r="983" spans="1:7">
      <c r="A983" t="s">
        <v>1218</v>
      </c>
      <c r="B983">
        <v>1498</v>
      </c>
      <c r="C983">
        <v>3613</v>
      </c>
      <c r="E983">
        <v>1027</v>
      </c>
      <c r="F983">
        <v>490</v>
      </c>
      <c r="G983">
        <v>6628</v>
      </c>
    </row>
    <row r="984" spans="1:7">
      <c r="A984" t="s">
        <v>1437</v>
      </c>
      <c r="B984">
        <v>1505</v>
      </c>
      <c r="C984">
        <v>1518</v>
      </c>
      <c r="D984">
        <v>1968</v>
      </c>
      <c r="E984">
        <v>345</v>
      </c>
      <c r="F984">
        <v>375</v>
      </c>
      <c r="G984">
        <v>5711</v>
      </c>
    </row>
    <row r="985" spans="1:7">
      <c r="A985" t="s">
        <v>1028</v>
      </c>
      <c r="B985">
        <v>1471</v>
      </c>
      <c r="G985">
        <v>1471</v>
      </c>
    </row>
    <row r="986" spans="1:7">
      <c r="A986" t="s">
        <v>1025</v>
      </c>
      <c r="B986">
        <v>762</v>
      </c>
      <c r="C986">
        <v>1530</v>
      </c>
      <c r="D986">
        <v>954</v>
      </c>
      <c r="E986">
        <v>1603</v>
      </c>
      <c r="G986">
        <v>4849</v>
      </c>
    </row>
    <row r="987" spans="1:7">
      <c r="A987" t="s">
        <v>1031</v>
      </c>
      <c r="C987">
        <v>1679</v>
      </c>
      <c r="D987">
        <v>1429</v>
      </c>
      <c r="E987">
        <v>1624</v>
      </c>
      <c r="G987">
        <v>4732</v>
      </c>
    </row>
    <row r="988" spans="1:7">
      <c r="A988" t="s">
        <v>795</v>
      </c>
      <c r="C988">
        <v>2351</v>
      </c>
      <c r="D988">
        <v>1835</v>
      </c>
      <c r="E988">
        <v>2139</v>
      </c>
      <c r="F988">
        <v>789</v>
      </c>
      <c r="G988">
        <v>7114</v>
      </c>
    </row>
    <row r="989" spans="1:7">
      <c r="A989" t="s">
        <v>1438</v>
      </c>
      <c r="C989">
        <v>12</v>
      </c>
      <c r="G989">
        <v>12</v>
      </c>
    </row>
    <row r="990" spans="1:7">
      <c r="A990" t="s">
        <v>1439</v>
      </c>
      <c r="D990">
        <v>480</v>
      </c>
      <c r="F990">
        <v>448</v>
      </c>
      <c r="G990">
        <v>928</v>
      </c>
    </row>
    <row r="991" spans="1:7">
      <c r="A991" t="s">
        <v>1185</v>
      </c>
    </row>
    <row r="992" spans="1:7">
      <c r="A992" t="s">
        <v>1188</v>
      </c>
    </row>
    <row r="993" spans="1:7">
      <c r="A993" t="s">
        <v>1274</v>
      </c>
      <c r="C993">
        <v>136</v>
      </c>
      <c r="D993">
        <v>170</v>
      </c>
      <c r="F993">
        <v>15</v>
      </c>
      <c r="G993">
        <v>321</v>
      </c>
    </row>
    <row r="994" spans="1:7">
      <c r="A994" t="s">
        <v>1221</v>
      </c>
      <c r="E994">
        <v>1420</v>
      </c>
      <c r="F994">
        <v>3043</v>
      </c>
      <c r="G994">
        <v>4463</v>
      </c>
    </row>
    <row r="995" spans="1:7">
      <c r="A995" t="s">
        <v>1224</v>
      </c>
      <c r="E995">
        <v>2376</v>
      </c>
      <c r="F995">
        <v>1217</v>
      </c>
      <c r="G995">
        <v>3593</v>
      </c>
    </row>
    <row r="996" spans="1:7">
      <c r="A996" t="s">
        <v>1309</v>
      </c>
      <c r="F996">
        <v>1281</v>
      </c>
      <c r="G996">
        <v>1281</v>
      </c>
    </row>
    <row r="997" spans="1:7">
      <c r="A997" t="s">
        <v>472</v>
      </c>
      <c r="B997">
        <v>16669</v>
      </c>
      <c r="C997">
        <v>15577</v>
      </c>
      <c r="D997">
        <v>7386</v>
      </c>
      <c r="E997">
        <v>13736</v>
      </c>
      <c r="F997">
        <v>10987</v>
      </c>
      <c r="G997">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1269</v>
      </c>
    </row>
    <row r="1008" spans="1:7">
      <c r="A1008" t="s">
        <v>868</v>
      </c>
    </row>
    <row r="1009" spans="1:7">
      <c r="A1009" t="s">
        <v>851</v>
      </c>
    </row>
    <row r="1010" spans="1:7">
      <c r="A1010" t="s">
        <v>1277</v>
      </c>
    </row>
    <row r="1011" spans="1:7">
      <c r="A1011" t="s">
        <v>758</v>
      </c>
      <c r="D1011">
        <v>426</v>
      </c>
      <c r="G1011">
        <v>426</v>
      </c>
    </row>
    <row r="1012" spans="1:7">
      <c r="A1012" t="s">
        <v>866</v>
      </c>
    </row>
    <row r="1013" spans="1:7">
      <c r="A1013" t="s">
        <v>1355</v>
      </c>
    </row>
    <row r="1014" spans="1:7">
      <c r="A1014" t="s">
        <v>1361</v>
      </c>
      <c r="C1014">
        <v>1175</v>
      </c>
      <c r="G1014">
        <v>1175</v>
      </c>
    </row>
    <row r="1015" spans="1:7">
      <c r="A1015" t="s">
        <v>1358</v>
      </c>
      <c r="C1015">
        <v>996</v>
      </c>
      <c r="G1015">
        <v>996</v>
      </c>
    </row>
    <row r="1016" spans="1:7">
      <c r="A1016" t="s">
        <v>761</v>
      </c>
      <c r="B1016">
        <v>900</v>
      </c>
      <c r="G1016">
        <v>900</v>
      </c>
    </row>
    <row r="1017" spans="1:7">
      <c r="A1017" t="s">
        <v>996</v>
      </c>
    </row>
    <row r="1018" spans="1:7">
      <c r="A1018" t="s">
        <v>994</v>
      </c>
    </row>
    <row r="1019" spans="1:7">
      <c r="A1019" t="s">
        <v>1437</v>
      </c>
      <c r="B1019">
        <v>2805</v>
      </c>
      <c r="C1019">
        <v>1397</v>
      </c>
      <c r="G1019">
        <v>4202</v>
      </c>
    </row>
    <row r="1020" spans="1:7">
      <c r="A1020" t="s">
        <v>1028</v>
      </c>
      <c r="B1020">
        <v>665</v>
      </c>
      <c r="C1020">
        <v>1360</v>
      </c>
      <c r="D1020">
        <v>1024</v>
      </c>
      <c r="G1020">
        <v>3049</v>
      </c>
    </row>
    <row r="1021" spans="1:7">
      <c r="A1021" t="s">
        <v>1025</v>
      </c>
      <c r="B1021">
        <v>805</v>
      </c>
      <c r="G1021">
        <v>805</v>
      </c>
    </row>
    <row r="1022" spans="1:7">
      <c r="A1022" t="s">
        <v>1031</v>
      </c>
      <c r="B1022">
        <v>572</v>
      </c>
      <c r="G1022">
        <v>572</v>
      </c>
    </row>
    <row r="1023" spans="1:7">
      <c r="A1023" t="s">
        <v>1439</v>
      </c>
      <c r="B1023">
        <v>1718</v>
      </c>
      <c r="C1023">
        <v>2478</v>
      </c>
      <c r="D1023">
        <v>1567</v>
      </c>
      <c r="G1023">
        <v>5763</v>
      </c>
    </row>
    <row r="1024" spans="1:7">
      <c r="A1024" t="s">
        <v>1221</v>
      </c>
      <c r="C1024">
        <v>3411</v>
      </c>
      <c r="G1024">
        <v>3411</v>
      </c>
    </row>
    <row r="1025" spans="1:7">
      <c r="A1025" t="s">
        <v>1321</v>
      </c>
      <c r="B1025">
        <v>82</v>
      </c>
      <c r="G1025">
        <v>82</v>
      </c>
    </row>
    <row r="1026" spans="1:7">
      <c r="A1026" t="s">
        <v>1224</v>
      </c>
      <c r="C1026">
        <v>3311</v>
      </c>
      <c r="G1026">
        <v>3311</v>
      </c>
    </row>
    <row r="1027" spans="1:7">
      <c r="A1027" t="s">
        <v>1190</v>
      </c>
    </row>
    <row r="1028" spans="1:7">
      <c r="A1028" t="s">
        <v>1309</v>
      </c>
      <c r="C1028">
        <v>2568</v>
      </c>
      <c r="G1028">
        <v>2568</v>
      </c>
    </row>
    <row r="1029" spans="1:7">
      <c r="A1029" t="s">
        <v>1058</v>
      </c>
      <c r="B1029">
        <v>286</v>
      </c>
      <c r="C1029">
        <v>357</v>
      </c>
      <c r="D1029">
        <v>331</v>
      </c>
      <c r="G1029">
        <v>974</v>
      </c>
    </row>
    <row r="1030" spans="1:7">
      <c r="A1030" t="s">
        <v>1306</v>
      </c>
      <c r="B1030">
        <v>1655</v>
      </c>
      <c r="C1030">
        <v>2537</v>
      </c>
      <c r="G1030">
        <v>4192</v>
      </c>
    </row>
    <row r="1031" spans="1:7">
      <c r="A1031" t="s">
        <v>1206</v>
      </c>
      <c r="C1031">
        <v>2382</v>
      </c>
      <c r="G1031">
        <v>2382</v>
      </c>
    </row>
    <row r="1032" spans="1:7">
      <c r="A1032" t="s">
        <v>1034</v>
      </c>
      <c r="C1032">
        <v>1100</v>
      </c>
      <c r="D1032">
        <v>855</v>
      </c>
      <c r="G1032">
        <v>1955</v>
      </c>
    </row>
    <row r="1033" spans="1:7">
      <c r="A1033" t="s">
        <v>1440</v>
      </c>
      <c r="C1033">
        <v>486</v>
      </c>
      <c r="G1033">
        <v>486</v>
      </c>
    </row>
    <row r="1034" spans="1:7">
      <c r="A1034" t="s">
        <v>1227</v>
      </c>
      <c r="C1034">
        <v>3634</v>
      </c>
      <c r="G1034">
        <v>3634</v>
      </c>
    </row>
    <row r="1035" spans="1:7">
      <c r="A1035" t="s">
        <v>1441</v>
      </c>
      <c r="D1035">
        <v>955</v>
      </c>
      <c r="G1035">
        <v>955</v>
      </c>
    </row>
    <row r="1036" spans="1:7">
      <c r="A1036" t="s">
        <v>1442</v>
      </c>
    </row>
    <row r="1037" spans="1:7">
      <c r="A1037" t="s">
        <v>1196</v>
      </c>
    </row>
    <row r="1038" spans="1:7">
      <c r="A1038" t="s">
        <v>1364</v>
      </c>
    </row>
    <row r="1039" spans="1:7">
      <c r="A1039" t="s">
        <v>1192</v>
      </c>
    </row>
    <row r="1040" spans="1:7">
      <c r="A1040" t="s">
        <v>1194</v>
      </c>
    </row>
    <row r="1041" spans="1:7">
      <c r="A1041" t="s">
        <v>1198</v>
      </c>
    </row>
    <row r="1042" spans="1:7">
      <c r="A1042" t="s">
        <v>1200</v>
      </c>
    </row>
    <row r="1043" spans="1:7">
      <c r="A1043" t="s">
        <v>1201</v>
      </c>
    </row>
    <row r="1044" spans="1:7">
      <c r="A1044" t="s">
        <v>472</v>
      </c>
      <c r="B1044">
        <v>9488</v>
      </c>
      <c r="C1044">
        <v>27260</v>
      </c>
      <c r="D1044">
        <v>5158</v>
      </c>
      <c r="G1044">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999</v>
      </c>
      <c r="C1051">
        <v>175</v>
      </c>
      <c r="G1051">
        <v>175</v>
      </c>
    </row>
    <row r="1052" spans="1:7">
      <c r="A1052" t="s">
        <v>1165</v>
      </c>
      <c r="B1052">
        <v>602</v>
      </c>
      <c r="C1052">
        <v>1069</v>
      </c>
      <c r="D1052">
        <v>1129</v>
      </c>
      <c r="E1052">
        <v>1041</v>
      </c>
      <c r="F1052">
        <v>1824</v>
      </c>
      <c r="G1052">
        <v>5665</v>
      </c>
    </row>
    <row r="1053" spans="1:7">
      <c r="A1053" t="s">
        <v>1361</v>
      </c>
      <c r="B1053">
        <v>1515</v>
      </c>
      <c r="G1053">
        <v>1515</v>
      </c>
    </row>
    <row r="1054" spans="1:7">
      <c r="A1054" t="s">
        <v>1214</v>
      </c>
      <c r="E1054">
        <v>64</v>
      </c>
      <c r="G1054">
        <v>64</v>
      </c>
    </row>
    <row r="1055" spans="1:7">
      <c r="A1055" t="s">
        <v>1216</v>
      </c>
    </row>
    <row r="1056" spans="1:7">
      <c r="A1056" t="s">
        <v>1028</v>
      </c>
      <c r="B1056">
        <v>1610</v>
      </c>
      <c r="G1056">
        <v>1610</v>
      </c>
    </row>
    <row r="1057" spans="1:7">
      <c r="A1057" t="s">
        <v>1025</v>
      </c>
    </row>
    <row r="1058" spans="1:7">
      <c r="A1058" t="s">
        <v>1221</v>
      </c>
      <c r="E1058">
        <v>52</v>
      </c>
      <c r="G1058">
        <v>52</v>
      </c>
    </row>
    <row r="1059" spans="1:7">
      <c r="A1059" t="s">
        <v>1309</v>
      </c>
      <c r="E1059">
        <v>489</v>
      </c>
      <c r="F1059">
        <v>2020</v>
      </c>
      <c r="G1059">
        <v>2509</v>
      </c>
    </row>
    <row r="1060" spans="1:7">
      <c r="A1060" t="s">
        <v>1306</v>
      </c>
      <c r="B1060">
        <v>2113</v>
      </c>
      <c r="D1060">
        <v>1677</v>
      </c>
      <c r="E1060">
        <v>1316</v>
      </c>
      <c r="G1060">
        <v>5106</v>
      </c>
    </row>
    <row r="1061" spans="1:7">
      <c r="A1061" t="s">
        <v>1206</v>
      </c>
      <c r="B1061">
        <v>3084</v>
      </c>
      <c r="G1061">
        <v>3084</v>
      </c>
    </row>
    <row r="1062" spans="1:7">
      <c r="A1062" t="s">
        <v>1034</v>
      </c>
      <c r="B1062">
        <v>1622</v>
      </c>
      <c r="C1062">
        <v>1131</v>
      </c>
      <c r="G1062">
        <v>2753</v>
      </c>
    </row>
    <row r="1063" spans="1:7">
      <c r="A1063" t="s">
        <v>1440</v>
      </c>
      <c r="B1063">
        <v>600</v>
      </c>
      <c r="C1063">
        <v>610</v>
      </c>
      <c r="D1063">
        <v>974</v>
      </c>
      <c r="G1063">
        <v>2184</v>
      </c>
    </row>
    <row r="1064" spans="1:7">
      <c r="A1064" t="s">
        <v>1227</v>
      </c>
      <c r="B1064">
        <v>3376</v>
      </c>
      <c r="G1064">
        <v>3376</v>
      </c>
    </row>
    <row r="1065" spans="1:7">
      <c r="A1065" t="s">
        <v>1441</v>
      </c>
      <c r="B1065">
        <v>1765</v>
      </c>
      <c r="C1065">
        <v>1153</v>
      </c>
      <c r="D1065">
        <v>383</v>
      </c>
      <c r="E1065">
        <v>490</v>
      </c>
      <c r="G1065">
        <v>3791</v>
      </c>
    </row>
    <row r="1066" spans="1:7">
      <c r="A1066" t="s">
        <v>1443</v>
      </c>
      <c r="B1066">
        <v>545</v>
      </c>
      <c r="C1066">
        <v>1172</v>
      </c>
      <c r="D1066">
        <v>1256</v>
      </c>
      <c r="E1066">
        <v>272</v>
      </c>
      <c r="F1066">
        <v>86</v>
      </c>
      <c r="G1066">
        <v>3331</v>
      </c>
    </row>
    <row r="1067" spans="1:7">
      <c r="A1067" t="s">
        <v>1260</v>
      </c>
      <c r="B1067">
        <v>1829</v>
      </c>
      <c r="C1067">
        <v>2302</v>
      </c>
      <c r="D1067">
        <v>694</v>
      </c>
      <c r="G1067">
        <v>4825</v>
      </c>
    </row>
    <row r="1068" spans="1:7">
      <c r="A1068" t="s">
        <v>1209</v>
      </c>
      <c r="B1068">
        <v>1391</v>
      </c>
      <c r="C1068">
        <v>2916</v>
      </c>
      <c r="D1068">
        <v>2430</v>
      </c>
      <c r="G1068">
        <v>6737</v>
      </c>
    </row>
    <row r="1069" spans="1:7">
      <c r="A1069" t="s">
        <v>953</v>
      </c>
      <c r="D1069">
        <v>466</v>
      </c>
      <c r="E1069">
        <v>345</v>
      </c>
      <c r="G1069">
        <v>811</v>
      </c>
    </row>
    <row r="1070" spans="1:7">
      <c r="A1070" t="s">
        <v>1037</v>
      </c>
      <c r="E1070">
        <v>1431</v>
      </c>
      <c r="G1070">
        <v>1431</v>
      </c>
    </row>
    <row r="1071" spans="1:7">
      <c r="A1071" t="s">
        <v>972</v>
      </c>
      <c r="D1071">
        <v>1379</v>
      </c>
      <c r="E1071">
        <v>1154</v>
      </c>
      <c r="G1071">
        <v>2533</v>
      </c>
    </row>
    <row r="1072" spans="1:7">
      <c r="A1072" t="s">
        <v>1203</v>
      </c>
      <c r="D1072">
        <v>243</v>
      </c>
      <c r="G1072">
        <v>243</v>
      </c>
    </row>
    <row r="1073" spans="1:7">
      <c r="A1073" t="s">
        <v>1444</v>
      </c>
      <c r="F1073">
        <v>385</v>
      </c>
      <c r="G1073">
        <v>385</v>
      </c>
    </row>
    <row r="1074" spans="1:7">
      <c r="A1074" t="s">
        <v>1445</v>
      </c>
    </row>
    <row r="1075" spans="1:7">
      <c r="A1075" t="s">
        <v>472</v>
      </c>
      <c r="B1075">
        <v>20575</v>
      </c>
      <c r="C1075">
        <v>10528</v>
      </c>
      <c r="D1075">
        <v>10631</v>
      </c>
      <c r="E1075">
        <v>6654</v>
      </c>
      <c r="F1075">
        <v>4537</v>
      </c>
      <c r="G1075">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1165</v>
      </c>
      <c r="B1081">
        <v>1283</v>
      </c>
      <c r="C1081">
        <v>442</v>
      </c>
      <c r="F1081">
        <v>706</v>
      </c>
      <c r="G1081">
        <v>2431</v>
      </c>
    </row>
    <row r="1082" spans="1:7">
      <c r="A1082" t="s">
        <v>1358</v>
      </c>
      <c r="C1082">
        <v>2203</v>
      </c>
      <c r="G1082">
        <v>2203</v>
      </c>
    </row>
    <row r="1083" spans="1:7">
      <c r="A1083" t="s">
        <v>1218</v>
      </c>
      <c r="E1083">
        <v>242</v>
      </c>
      <c r="G1083">
        <v>242</v>
      </c>
    </row>
    <row r="1084" spans="1:7">
      <c r="A1084" t="s">
        <v>1028</v>
      </c>
    </row>
    <row r="1085" spans="1:7">
      <c r="A1085" t="s">
        <v>1309</v>
      </c>
      <c r="B1085">
        <v>428</v>
      </c>
      <c r="G1085">
        <v>428</v>
      </c>
    </row>
    <row r="1086" spans="1:7">
      <c r="A1086" t="s">
        <v>1441</v>
      </c>
    </row>
    <row r="1087" spans="1:7">
      <c r="A1087" t="s">
        <v>1443</v>
      </c>
      <c r="C1087">
        <v>265</v>
      </c>
      <c r="D1087">
        <v>542</v>
      </c>
      <c r="E1087">
        <v>739</v>
      </c>
      <c r="G1087">
        <v>1546</v>
      </c>
    </row>
    <row r="1088" spans="1:7">
      <c r="A1088" t="s">
        <v>1260</v>
      </c>
      <c r="D1088">
        <v>91</v>
      </c>
      <c r="G1088">
        <v>91</v>
      </c>
    </row>
    <row r="1089" spans="1:7">
      <c r="A1089" t="s">
        <v>953</v>
      </c>
      <c r="B1089">
        <v>1172</v>
      </c>
      <c r="G1089">
        <v>1172</v>
      </c>
    </row>
    <row r="1090" spans="1:7">
      <c r="A1090" t="s">
        <v>1037</v>
      </c>
      <c r="B1090">
        <v>1583</v>
      </c>
      <c r="C1090">
        <v>1325</v>
      </c>
      <c r="D1090">
        <v>621</v>
      </c>
      <c r="G1090">
        <v>3529</v>
      </c>
    </row>
    <row r="1091" spans="1:7">
      <c r="A1091" t="s">
        <v>972</v>
      </c>
    </row>
    <row r="1092" spans="1:7">
      <c r="A1092" t="s">
        <v>1444</v>
      </c>
      <c r="B1092">
        <v>640</v>
      </c>
      <c r="C1092">
        <v>541</v>
      </c>
      <c r="D1092">
        <v>330</v>
      </c>
      <c r="E1092">
        <v>520</v>
      </c>
      <c r="F1092">
        <v>550</v>
      </c>
      <c r="G1092">
        <v>2581</v>
      </c>
    </row>
    <row r="1093" spans="1:7">
      <c r="A1093" t="s">
        <v>1239</v>
      </c>
      <c r="B1093">
        <v>2855</v>
      </c>
      <c r="C1093">
        <v>3343</v>
      </c>
      <c r="D1093">
        <v>931</v>
      </c>
      <c r="G1093">
        <v>7129</v>
      </c>
    </row>
    <row r="1094" spans="1:7">
      <c r="A1094" t="s">
        <v>1242</v>
      </c>
      <c r="C1094">
        <v>1743</v>
      </c>
      <c r="D1094">
        <v>522</v>
      </c>
      <c r="E1094">
        <v>1194</v>
      </c>
      <c r="F1094">
        <v>2811</v>
      </c>
      <c r="G1094">
        <v>6270</v>
      </c>
    </row>
    <row r="1095" spans="1:7">
      <c r="A1095" t="s">
        <v>1446</v>
      </c>
    </row>
    <row r="1096" spans="1:7">
      <c r="A1096" t="s">
        <v>1303</v>
      </c>
      <c r="C1096">
        <v>1640</v>
      </c>
      <c r="D1096">
        <v>1177</v>
      </c>
      <c r="G1096">
        <v>2817</v>
      </c>
    </row>
    <row r="1097" spans="1:7">
      <c r="A1097" t="s">
        <v>1230</v>
      </c>
      <c r="C1097">
        <v>1980</v>
      </c>
      <c r="D1097">
        <v>1251</v>
      </c>
      <c r="E1097">
        <v>3172</v>
      </c>
      <c r="G1097">
        <v>6403</v>
      </c>
    </row>
    <row r="1098" spans="1:7">
      <c r="A1098" t="s">
        <v>1236</v>
      </c>
      <c r="C1098">
        <v>1111</v>
      </c>
      <c r="D1098">
        <v>1373</v>
      </c>
      <c r="E1098">
        <v>1090</v>
      </c>
      <c r="F1098">
        <v>1204</v>
      </c>
      <c r="G1098">
        <v>4778</v>
      </c>
    </row>
    <row r="1099" spans="1:7">
      <c r="A1099" t="s">
        <v>950</v>
      </c>
      <c r="C1099">
        <v>1500</v>
      </c>
      <c r="D1099">
        <v>1084</v>
      </c>
      <c r="G1099">
        <v>2584</v>
      </c>
    </row>
    <row r="1100" spans="1:7">
      <c r="A1100" t="s">
        <v>781</v>
      </c>
      <c r="D1100">
        <v>817</v>
      </c>
      <c r="E1100">
        <v>1820</v>
      </c>
      <c r="G1100">
        <v>2637</v>
      </c>
    </row>
    <row r="1101" spans="1:7">
      <c r="A1101" t="s">
        <v>944</v>
      </c>
      <c r="E1101">
        <v>1351</v>
      </c>
      <c r="G1101">
        <v>1351</v>
      </c>
    </row>
    <row r="1102" spans="1:7">
      <c r="A1102" t="s">
        <v>787</v>
      </c>
      <c r="F1102">
        <v>1832</v>
      </c>
      <c r="G1102">
        <v>1832</v>
      </c>
    </row>
    <row r="1103" spans="1:7">
      <c r="A1103" t="s">
        <v>472</v>
      </c>
      <c r="B1103">
        <v>8198</v>
      </c>
      <c r="C1103">
        <v>16287</v>
      </c>
      <c r="D1103">
        <v>9098</v>
      </c>
      <c r="E1103">
        <v>10383</v>
      </c>
      <c r="F1103">
        <v>7356</v>
      </c>
      <c r="G1103">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1165</v>
      </c>
      <c r="B1109">
        <v>735</v>
      </c>
      <c r="G1109">
        <v>735</v>
      </c>
    </row>
    <row r="1110" spans="1:7">
      <c r="A1110" t="s">
        <v>1355</v>
      </c>
    </row>
    <row r="1111" spans="1:7">
      <c r="A1111" t="s">
        <v>1216</v>
      </c>
    </row>
    <row r="1112" spans="1:7">
      <c r="A1112" t="s">
        <v>1263</v>
      </c>
      <c r="E1112">
        <v>396</v>
      </c>
      <c r="G1112">
        <v>396</v>
      </c>
    </row>
    <row r="1113" spans="1:7">
      <c r="A1113" t="s">
        <v>1218</v>
      </c>
    </row>
    <row r="1114" spans="1:7">
      <c r="A1114" t="s">
        <v>1028</v>
      </c>
    </row>
    <row r="1115" spans="1:7">
      <c r="A1115" t="s">
        <v>1224</v>
      </c>
      <c r="B1115">
        <v>87</v>
      </c>
      <c r="G1115">
        <v>87</v>
      </c>
    </row>
    <row r="1116" spans="1:7">
      <c r="A1116" t="s">
        <v>1443</v>
      </c>
      <c r="B1116">
        <v>671</v>
      </c>
      <c r="C1116">
        <v>1204</v>
      </c>
      <c r="D1116">
        <v>1210</v>
      </c>
      <c r="E1116">
        <v>292</v>
      </c>
      <c r="G1116">
        <v>3377</v>
      </c>
    </row>
    <row r="1117" spans="1:7">
      <c r="A1117" t="s">
        <v>1260</v>
      </c>
      <c r="D1117">
        <v>320</v>
      </c>
      <c r="E1117">
        <v>652</v>
      </c>
      <c r="F1117">
        <v>780</v>
      </c>
      <c r="G1117">
        <v>1752</v>
      </c>
    </row>
    <row r="1118" spans="1:7">
      <c r="A1118" t="s">
        <v>953</v>
      </c>
      <c r="D1118">
        <v>163</v>
      </c>
      <c r="G1118">
        <v>163</v>
      </c>
    </row>
    <row r="1119" spans="1:7">
      <c r="A1119" t="s">
        <v>1203</v>
      </c>
      <c r="D1119">
        <v>372</v>
      </c>
      <c r="F1119">
        <v>582</v>
      </c>
      <c r="G1119">
        <v>954</v>
      </c>
    </row>
    <row r="1120" spans="1:7">
      <c r="A1120" t="s">
        <v>1444</v>
      </c>
      <c r="B1120">
        <v>752</v>
      </c>
      <c r="C1120">
        <v>1249</v>
      </c>
      <c r="D1120">
        <v>235</v>
      </c>
      <c r="E1120">
        <v>563</v>
      </c>
      <c r="F1120">
        <v>483</v>
      </c>
      <c r="G1120">
        <v>3282</v>
      </c>
    </row>
    <row r="1121" spans="1:7">
      <c r="A1121" t="s">
        <v>1242</v>
      </c>
      <c r="D1121">
        <v>1049</v>
      </c>
      <c r="G1121">
        <v>1049</v>
      </c>
    </row>
    <row r="1122" spans="1:7">
      <c r="A1122" t="s">
        <v>1230</v>
      </c>
      <c r="B1122">
        <v>29</v>
      </c>
      <c r="G1122">
        <v>29</v>
      </c>
    </row>
    <row r="1123" spans="1:7">
      <c r="A1123" t="s">
        <v>1236</v>
      </c>
      <c r="F1123">
        <v>1235</v>
      </c>
      <c r="G1123">
        <v>1235</v>
      </c>
    </row>
    <row r="1124" spans="1:7">
      <c r="A1124" t="s">
        <v>950</v>
      </c>
    </row>
    <row r="1125" spans="1:7">
      <c r="A1125" t="s">
        <v>944</v>
      </c>
      <c r="B1125">
        <v>689</v>
      </c>
      <c r="C1125">
        <v>586</v>
      </c>
      <c r="D1125">
        <v>199</v>
      </c>
      <c r="G1125">
        <v>1474</v>
      </c>
    </row>
    <row r="1126" spans="1:7">
      <c r="A1126" t="s">
        <v>787</v>
      </c>
      <c r="C1126">
        <v>1164</v>
      </c>
      <c r="D1126">
        <v>308</v>
      </c>
      <c r="E1126">
        <v>892</v>
      </c>
      <c r="F1126">
        <v>366</v>
      </c>
      <c r="G1126">
        <v>2730</v>
      </c>
    </row>
    <row r="1127" spans="1:7">
      <c r="A1127" t="s">
        <v>923</v>
      </c>
      <c r="B1127">
        <v>1095</v>
      </c>
      <c r="C1127">
        <v>1676</v>
      </c>
      <c r="D1127">
        <v>1139</v>
      </c>
      <c r="G1127">
        <v>3910</v>
      </c>
    </row>
    <row r="1128" spans="1:7">
      <c r="A1128" t="s">
        <v>968</v>
      </c>
      <c r="B1128">
        <v>1344</v>
      </c>
      <c r="C1128">
        <v>1583</v>
      </c>
      <c r="D1128">
        <v>1027</v>
      </c>
      <c r="E1128">
        <v>1596</v>
      </c>
      <c r="G1128">
        <v>5550</v>
      </c>
    </row>
    <row r="1129" spans="1:7">
      <c r="A1129" t="s">
        <v>1283</v>
      </c>
      <c r="C1129">
        <v>890</v>
      </c>
      <c r="D1129">
        <v>1810</v>
      </c>
      <c r="E1129">
        <v>967</v>
      </c>
      <c r="G1129">
        <v>3667</v>
      </c>
    </row>
    <row r="1130" spans="1:7">
      <c r="A1130" t="s">
        <v>797</v>
      </c>
      <c r="B1130">
        <v>1511</v>
      </c>
      <c r="C1130">
        <v>1887</v>
      </c>
      <c r="D1130">
        <v>916</v>
      </c>
      <c r="E1130">
        <v>1704</v>
      </c>
      <c r="F1130">
        <v>974</v>
      </c>
      <c r="G1130">
        <v>6992</v>
      </c>
    </row>
    <row r="1131" spans="1:7">
      <c r="A1131" t="s">
        <v>1233</v>
      </c>
      <c r="C1131">
        <v>1617</v>
      </c>
      <c r="D1131">
        <v>1083</v>
      </c>
      <c r="E1131">
        <v>1905</v>
      </c>
      <c r="F1131">
        <v>2064</v>
      </c>
      <c r="G1131">
        <v>6669</v>
      </c>
    </row>
    <row r="1132" spans="1:7">
      <c r="A1132" t="s">
        <v>1251</v>
      </c>
      <c r="D1132">
        <v>95</v>
      </c>
      <c r="E1132">
        <v>881</v>
      </c>
      <c r="G1132">
        <v>976</v>
      </c>
    </row>
    <row r="1133" spans="1:7">
      <c r="A1133" t="s">
        <v>1245</v>
      </c>
      <c r="E1133">
        <v>3028</v>
      </c>
      <c r="F1133">
        <v>1683</v>
      </c>
      <c r="G1133">
        <v>4711</v>
      </c>
    </row>
    <row r="1134" spans="1:7">
      <c r="A1134" t="s">
        <v>1070</v>
      </c>
      <c r="E1134">
        <v>1568</v>
      </c>
      <c r="G1134">
        <v>1568</v>
      </c>
    </row>
    <row r="1135" spans="1:7">
      <c r="A1135" t="s">
        <v>1447</v>
      </c>
    </row>
    <row r="1136" spans="1:7">
      <c r="A1136" t="s">
        <v>472</v>
      </c>
      <c r="B1136">
        <v>7278</v>
      </c>
      <c r="C1136">
        <v>12066</v>
      </c>
      <c r="D1136">
        <v>9926</v>
      </c>
      <c r="E1136">
        <v>14444</v>
      </c>
      <c r="F1136">
        <v>8333</v>
      </c>
      <c r="G1136">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1443</v>
      </c>
    </row>
    <row r="1144" spans="1:7">
      <c r="A1144" t="s">
        <v>1260</v>
      </c>
      <c r="B1144">
        <v>870</v>
      </c>
      <c r="G1144">
        <v>870</v>
      </c>
    </row>
    <row r="1145" spans="1:7">
      <c r="A1145" t="s">
        <v>1203</v>
      </c>
      <c r="B1145">
        <v>551</v>
      </c>
      <c r="G1145">
        <v>551</v>
      </c>
    </row>
    <row r="1146" spans="1:7">
      <c r="A1146" t="s">
        <v>1444</v>
      </c>
    </row>
    <row r="1147" spans="1:7">
      <c r="A1147" t="s">
        <v>787</v>
      </c>
      <c r="B1147">
        <v>154</v>
      </c>
      <c r="G1147">
        <v>154</v>
      </c>
    </row>
    <row r="1148" spans="1:7">
      <c r="A1148" t="s">
        <v>968</v>
      </c>
      <c r="B1148">
        <v>342</v>
      </c>
      <c r="G1148">
        <v>342</v>
      </c>
    </row>
    <row r="1149" spans="1:7">
      <c r="A1149" t="s">
        <v>1233</v>
      </c>
    </row>
    <row r="1150" spans="1:7">
      <c r="A1150" t="s">
        <v>1251</v>
      </c>
      <c r="B1150">
        <v>3523</v>
      </c>
      <c r="C1150">
        <v>2384</v>
      </c>
      <c r="G1150">
        <v>5907</v>
      </c>
    </row>
    <row r="1151" spans="1:7">
      <c r="A1151" t="s">
        <v>1245</v>
      </c>
      <c r="B1151">
        <v>362</v>
      </c>
      <c r="G1151">
        <v>362</v>
      </c>
    </row>
    <row r="1152" spans="1:7">
      <c r="A1152" t="s">
        <v>1070</v>
      </c>
      <c r="B1152">
        <v>380</v>
      </c>
      <c r="G1152">
        <v>380</v>
      </c>
    </row>
    <row r="1153" spans="1:7">
      <c r="A1153" t="s">
        <v>1073</v>
      </c>
      <c r="B1153">
        <v>523</v>
      </c>
      <c r="C1153">
        <v>405</v>
      </c>
      <c r="G1153">
        <v>928</v>
      </c>
    </row>
    <row r="1154" spans="1:7">
      <c r="A1154" t="s">
        <v>472</v>
      </c>
      <c r="B1154">
        <v>6705</v>
      </c>
      <c r="C1154">
        <v>3001</v>
      </c>
      <c r="G1154">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1212</v>
      </c>
    </row>
    <row r="1162" spans="1:7">
      <c r="A1162" t="s">
        <v>1366</v>
      </c>
      <c r="B1162">
        <v>0</v>
      </c>
      <c r="G1162">
        <v>0</v>
      </c>
    </row>
    <row r="1163" spans="1:7">
      <c r="A1163" t="s">
        <v>1206</v>
      </c>
      <c r="C1163">
        <v>0</v>
      </c>
      <c r="G1163">
        <v>0</v>
      </c>
    </row>
    <row r="1164" spans="1:7">
      <c r="A1164" t="s">
        <v>1209</v>
      </c>
      <c r="B1164">
        <v>0</v>
      </c>
      <c r="G1164">
        <v>0</v>
      </c>
    </row>
    <row r="1165" spans="1:7">
      <c r="A1165" t="s">
        <v>1037</v>
      </c>
    </row>
    <row r="1166" spans="1:7">
      <c r="A1166" t="s">
        <v>1203</v>
      </c>
      <c r="B1166">
        <v>738</v>
      </c>
      <c r="C1166">
        <v>466</v>
      </c>
      <c r="G1166">
        <v>1204</v>
      </c>
    </row>
    <row r="1167" spans="1:7">
      <c r="A1167" t="s">
        <v>1242</v>
      </c>
      <c r="B1167">
        <v>0</v>
      </c>
      <c r="G1167">
        <v>0</v>
      </c>
    </row>
    <row r="1168" spans="1:7">
      <c r="A1168" t="s">
        <v>787</v>
      </c>
      <c r="D1168">
        <v>173</v>
      </c>
      <c r="G1168">
        <v>173</v>
      </c>
    </row>
    <row r="1169" spans="1:7">
      <c r="A1169" t="s">
        <v>1245</v>
      </c>
      <c r="B1169">
        <v>1297</v>
      </c>
      <c r="G1169">
        <v>1297</v>
      </c>
    </row>
    <row r="1170" spans="1:7">
      <c r="A1170" t="s">
        <v>1070</v>
      </c>
      <c r="B1170">
        <v>100</v>
      </c>
      <c r="G1170">
        <v>100</v>
      </c>
    </row>
    <row r="1171" spans="1:7">
      <c r="A1171" t="s">
        <v>1248</v>
      </c>
      <c r="B1171">
        <v>2583</v>
      </c>
      <c r="C1171">
        <v>3099</v>
      </c>
      <c r="G1171">
        <v>5682</v>
      </c>
    </row>
    <row r="1172" spans="1:7">
      <c r="A1172" t="s">
        <v>1040</v>
      </c>
      <c r="B1172">
        <v>1188</v>
      </c>
      <c r="C1172">
        <v>0</v>
      </c>
      <c r="G1172">
        <v>1188</v>
      </c>
    </row>
    <row r="1173" spans="1:7">
      <c r="A1173" t="s">
        <v>1043</v>
      </c>
      <c r="B1173">
        <v>900</v>
      </c>
      <c r="G1173">
        <v>900</v>
      </c>
    </row>
    <row r="1174" spans="1:7">
      <c r="A1174" t="s">
        <v>472</v>
      </c>
      <c r="B1174">
        <v>6914</v>
      </c>
      <c r="C1174">
        <v>3918</v>
      </c>
      <c r="D1174">
        <v>173</v>
      </c>
      <c r="E1174">
        <v>0</v>
      </c>
      <c r="F1174">
        <v>0</v>
      </c>
      <c r="G1174">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866</v>
      </c>
      <c r="F1181">
        <v>0</v>
      </c>
      <c r="G1181">
        <v>0</v>
      </c>
    </row>
    <row r="1182" spans="1:7">
      <c r="A1182" t="s">
        <v>1358</v>
      </c>
      <c r="C1182">
        <v>0</v>
      </c>
      <c r="G1182">
        <v>0</v>
      </c>
    </row>
    <row r="1183" spans="1:7">
      <c r="A1183" t="s">
        <v>1227</v>
      </c>
    </row>
    <row r="1184" spans="1:7">
      <c r="A1184" t="s">
        <v>1203</v>
      </c>
      <c r="B1184">
        <v>3728</v>
      </c>
      <c r="C1184">
        <v>1789</v>
      </c>
      <c r="G1184">
        <v>5517</v>
      </c>
    </row>
    <row r="1185" spans="1:7">
      <c r="A1185" t="s">
        <v>1239</v>
      </c>
      <c r="D1185">
        <v>0</v>
      </c>
      <c r="G1185">
        <v>0</v>
      </c>
    </row>
    <row r="1186" spans="1:7">
      <c r="A1186" t="s">
        <v>1236</v>
      </c>
    </row>
    <row r="1187" spans="1:7">
      <c r="A1187" t="s">
        <v>1233</v>
      </c>
      <c r="D1187">
        <v>0</v>
      </c>
      <c r="F1187">
        <v>104</v>
      </c>
      <c r="G1187">
        <v>104</v>
      </c>
    </row>
    <row r="1188" spans="1:7">
      <c r="A1188" t="s">
        <v>1248</v>
      </c>
      <c r="B1188">
        <v>568</v>
      </c>
      <c r="G1188">
        <v>568</v>
      </c>
    </row>
    <row r="1189" spans="1:7">
      <c r="A1189" t="s">
        <v>863</v>
      </c>
      <c r="B1189">
        <v>1105</v>
      </c>
      <c r="C1189">
        <v>942</v>
      </c>
      <c r="D1189">
        <v>2151</v>
      </c>
      <c r="E1189">
        <v>1926</v>
      </c>
      <c r="F1189">
        <v>1000</v>
      </c>
      <c r="G1189">
        <v>7124</v>
      </c>
    </row>
    <row r="1190" spans="1:7">
      <c r="A1190" t="s">
        <v>1061</v>
      </c>
      <c r="B1190">
        <v>1353</v>
      </c>
      <c r="C1190">
        <v>1153</v>
      </c>
      <c r="G1190">
        <v>2506</v>
      </c>
    </row>
    <row r="1191" spans="1:7">
      <c r="A1191" t="s">
        <v>1254</v>
      </c>
      <c r="C1191">
        <v>2362</v>
      </c>
      <c r="D1191">
        <v>3079</v>
      </c>
      <c r="G1191">
        <v>5441</v>
      </c>
    </row>
    <row r="1192" spans="1:7">
      <c r="A1192" t="s">
        <v>975</v>
      </c>
      <c r="C1192">
        <v>1534</v>
      </c>
      <c r="D1192">
        <v>180</v>
      </c>
      <c r="G1192">
        <v>1714</v>
      </c>
    </row>
    <row r="1193" spans="1:7">
      <c r="A1193" t="s">
        <v>1004</v>
      </c>
      <c r="D1193">
        <v>1687</v>
      </c>
      <c r="E1193">
        <v>1053</v>
      </c>
      <c r="G1193">
        <v>2740</v>
      </c>
    </row>
    <row r="1194" spans="1:7">
      <c r="A1194" t="s">
        <v>1007</v>
      </c>
      <c r="D1194">
        <v>1056</v>
      </c>
      <c r="G1194">
        <v>1056</v>
      </c>
    </row>
    <row r="1195" spans="1:7">
      <c r="A1195" t="s">
        <v>1257</v>
      </c>
      <c r="E1195">
        <v>2367</v>
      </c>
      <c r="F1195">
        <v>447</v>
      </c>
      <c r="G1195">
        <v>2814</v>
      </c>
    </row>
    <row r="1196" spans="1:7">
      <c r="A1196" t="s">
        <v>872</v>
      </c>
      <c r="F1196">
        <v>0</v>
      </c>
      <c r="G1196">
        <v>0</v>
      </c>
    </row>
    <row r="1197" spans="1:7">
      <c r="A1197" t="s">
        <v>784</v>
      </c>
      <c r="F1197">
        <v>1319</v>
      </c>
      <c r="G1197">
        <v>1319</v>
      </c>
    </row>
    <row r="1198" spans="1:7">
      <c r="A1198" t="s">
        <v>472</v>
      </c>
      <c r="B1198">
        <v>7002</v>
      </c>
      <c r="C1198">
        <v>7932</v>
      </c>
      <c r="D1198">
        <v>8519</v>
      </c>
      <c r="E1198">
        <v>5544</v>
      </c>
      <c r="F1198">
        <v>2870</v>
      </c>
      <c r="G1198">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1269</v>
      </c>
    </row>
    <row r="1209" spans="1:7">
      <c r="A1209" t="s">
        <v>875</v>
      </c>
    </row>
    <row r="1210" spans="1:7">
      <c r="A1210" t="s">
        <v>1236</v>
      </c>
    </row>
    <row r="1211" spans="1:7">
      <c r="A1211" t="s">
        <v>863</v>
      </c>
      <c r="B1211">
        <v>1812</v>
      </c>
      <c r="C1211">
        <v>1838</v>
      </c>
      <c r="E1211">
        <v>0</v>
      </c>
      <c r="G1211">
        <v>3650</v>
      </c>
    </row>
    <row r="1212" spans="1:7">
      <c r="A1212" t="s">
        <v>1061</v>
      </c>
      <c r="B1212">
        <v>1314</v>
      </c>
      <c r="G1212">
        <v>1314</v>
      </c>
    </row>
    <row r="1213" spans="1:7">
      <c r="A1213" t="s">
        <v>975</v>
      </c>
      <c r="D1213">
        <v>0</v>
      </c>
      <c r="G1213">
        <v>0</v>
      </c>
    </row>
    <row r="1214" spans="1:7">
      <c r="A1214" t="s">
        <v>1004</v>
      </c>
      <c r="B1214">
        <v>0</v>
      </c>
      <c r="G1214">
        <v>0</v>
      </c>
    </row>
    <row r="1215" spans="1:7">
      <c r="A1215" t="s">
        <v>1007</v>
      </c>
      <c r="B1215">
        <v>1356</v>
      </c>
      <c r="C1215">
        <v>1435</v>
      </c>
      <c r="D1215">
        <v>1295</v>
      </c>
      <c r="G1215">
        <v>4086</v>
      </c>
    </row>
    <row r="1216" spans="1:7">
      <c r="A1216" t="s">
        <v>1257</v>
      </c>
      <c r="B1216">
        <v>858</v>
      </c>
      <c r="G1216">
        <v>858</v>
      </c>
    </row>
    <row r="1217" spans="1:7">
      <c r="A1217" t="s">
        <v>784</v>
      </c>
      <c r="B1217">
        <v>926</v>
      </c>
      <c r="C1217">
        <v>1128</v>
      </c>
      <c r="D1217">
        <v>1082</v>
      </c>
      <c r="E1217">
        <v>1325</v>
      </c>
      <c r="F1217">
        <v>441</v>
      </c>
      <c r="G1217">
        <v>4902</v>
      </c>
    </row>
    <row r="1218" spans="1:7">
      <c r="A1218" t="s">
        <v>516</v>
      </c>
      <c r="B1218">
        <v>205</v>
      </c>
      <c r="F1218">
        <v>107</v>
      </c>
      <c r="G1218">
        <v>312</v>
      </c>
    </row>
    <row r="1219" spans="1:7">
      <c r="A1219" t="s">
        <v>1171</v>
      </c>
      <c r="B1219">
        <v>4915</v>
      </c>
      <c r="C1219">
        <v>914</v>
      </c>
      <c r="D1219">
        <v>0</v>
      </c>
      <c r="G1219">
        <v>5829</v>
      </c>
    </row>
    <row r="1220" spans="1:7">
      <c r="A1220" t="s">
        <v>1168</v>
      </c>
      <c r="B1220">
        <v>813</v>
      </c>
      <c r="C1220">
        <v>1491</v>
      </c>
      <c r="D1220">
        <v>1062</v>
      </c>
      <c r="E1220">
        <v>527</v>
      </c>
      <c r="G1220">
        <v>3893</v>
      </c>
    </row>
    <row r="1221" spans="1:7">
      <c r="A1221" t="s">
        <v>1094</v>
      </c>
    </row>
    <row r="1222" spans="1:7">
      <c r="A1222" t="s">
        <v>1049</v>
      </c>
    </row>
    <row r="1223" spans="1:7">
      <c r="A1223" t="s">
        <v>1367</v>
      </c>
      <c r="C1223">
        <v>6092</v>
      </c>
      <c r="D1223">
        <v>0</v>
      </c>
      <c r="E1223">
        <v>0</v>
      </c>
      <c r="G1223">
        <v>6092</v>
      </c>
    </row>
    <row r="1224" spans="1:7">
      <c r="A1224" t="s">
        <v>1173</v>
      </c>
      <c r="C1224">
        <v>822</v>
      </c>
      <c r="D1224">
        <v>2611</v>
      </c>
      <c r="G1224">
        <v>3433</v>
      </c>
    </row>
    <row r="1225" spans="1:7">
      <c r="A1225" t="s">
        <v>1177</v>
      </c>
      <c r="D1225">
        <v>544</v>
      </c>
      <c r="E1225">
        <v>2832</v>
      </c>
      <c r="F1225">
        <v>457</v>
      </c>
      <c r="G1225">
        <v>3833</v>
      </c>
    </row>
    <row r="1226" spans="1:7">
      <c r="A1226" t="s">
        <v>1175</v>
      </c>
      <c r="D1226">
        <v>1728</v>
      </c>
      <c r="F1226">
        <v>3082</v>
      </c>
      <c r="G1226">
        <v>4810</v>
      </c>
    </row>
    <row r="1227" spans="1:7">
      <c r="A1227" t="s">
        <v>1179</v>
      </c>
      <c r="E1227">
        <v>1562</v>
      </c>
      <c r="F1227">
        <v>673</v>
      </c>
      <c r="G1227">
        <v>2235</v>
      </c>
    </row>
    <row r="1228" spans="1:7">
      <c r="A1228" t="s">
        <v>1181</v>
      </c>
      <c r="E1228">
        <v>1639</v>
      </c>
      <c r="F1228">
        <v>987</v>
      </c>
      <c r="G1228">
        <v>2626</v>
      </c>
    </row>
    <row r="1229" spans="1:7">
      <c r="A1229" t="s">
        <v>1301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1361</v>
      </c>
      <c r="C1239">
        <v>2209</v>
      </c>
      <c r="G1239">
        <v>2209</v>
      </c>
    </row>
    <row r="1240" spans="1:7">
      <c r="A1240" t="s">
        <v>1233</v>
      </c>
    </row>
    <row r="1241" spans="1:7">
      <c r="A1241" t="s">
        <v>1061</v>
      </c>
    </row>
    <row r="1242" spans="1:7">
      <c r="A1242" t="s">
        <v>1007</v>
      </c>
      <c r="C1242">
        <v>0</v>
      </c>
      <c r="G1242">
        <v>0</v>
      </c>
    </row>
    <row r="1243" spans="1:7">
      <c r="A1243" t="s">
        <v>1257</v>
      </c>
      <c r="E1243">
        <v>1940</v>
      </c>
      <c r="G1243">
        <v>1940</v>
      </c>
    </row>
    <row r="1244" spans="1:7">
      <c r="A1244" t="s">
        <v>516</v>
      </c>
      <c r="C1244">
        <v>183</v>
      </c>
      <c r="D1244">
        <v>182</v>
      </c>
      <c r="E1244">
        <v>186</v>
      </c>
      <c r="G1244">
        <v>551</v>
      </c>
    </row>
    <row r="1245" spans="1:7">
      <c r="A1245" t="s">
        <v>1168</v>
      </c>
      <c r="E1245">
        <v>1776</v>
      </c>
      <c r="G1245">
        <v>1776</v>
      </c>
    </row>
    <row r="1246" spans="1:7">
      <c r="A1246" t="s">
        <v>1177</v>
      </c>
      <c r="C1246">
        <v>506</v>
      </c>
      <c r="G1246">
        <v>506</v>
      </c>
    </row>
    <row r="1247" spans="1:7">
      <c r="A1247" t="s">
        <v>1179</v>
      </c>
      <c r="D1247">
        <v>2265</v>
      </c>
      <c r="F1247">
        <v>2651</v>
      </c>
      <c r="G1247">
        <v>4916</v>
      </c>
    </row>
    <row r="1248" spans="1:7">
      <c r="A1248" t="s">
        <v>1181</v>
      </c>
      <c r="C1248">
        <v>0</v>
      </c>
      <c r="D1248">
        <v>575</v>
      </c>
      <c r="F1248">
        <v>818</v>
      </c>
      <c r="G1248">
        <v>1393</v>
      </c>
    </row>
    <row r="1249" spans="1:7">
      <c r="A1249" t="s">
        <v>1312</v>
      </c>
      <c r="C1249">
        <v>1344</v>
      </c>
      <c r="G1249">
        <v>1344</v>
      </c>
    </row>
    <row r="1250" spans="1:7">
      <c r="A1250" t="s">
        <v>1448</v>
      </c>
      <c r="C1250">
        <v>660</v>
      </c>
      <c r="D1250">
        <v>754</v>
      </c>
      <c r="E1250">
        <v>520</v>
      </c>
      <c r="F1250">
        <v>0</v>
      </c>
      <c r="G1250">
        <v>1934</v>
      </c>
    </row>
    <row r="1251" spans="1:7">
      <c r="A1251" t="s">
        <v>1449</v>
      </c>
      <c r="C1251">
        <v>1382</v>
      </c>
      <c r="D1251">
        <v>993</v>
      </c>
      <c r="E1251">
        <v>1462</v>
      </c>
      <c r="F1251">
        <v>1617</v>
      </c>
      <c r="G1251">
        <v>5454</v>
      </c>
    </row>
    <row r="1252" spans="1:7">
      <c r="A1252" t="s">
        <v>637</v>
      </c>
      <c r="C1252">
        <v>2719</v>
      </c>
      <c r="D1252">
        <v>408</v>
      </c>
      <c r="G1252">
        <v>3127</v>
      </c>
    </row>
    <row r="1253" spans="1:7">
      <c r="A1253" t="s">
        <v>1183</v>
      </c>
      <c r="C1253">
        <v>1277</v>
      </c>
      <c r="G1253">
        <v>1277</v>
      </c>
    </row>
    <row r="1254" spans="1:7">
      <c r="A1254" t="s">
        <v>1013</v>
      </c>
      <c r="D1254">
        <v>686</v>
      </c>
      <c r="E1254">
        <v>736</v>
      </c>
      <c r="G1254">
        <v>1422</v>
      </c>
    </row>
    <row r="1255" spans="1:7">
      <c r="A1255" t="s">
        <v>1010</v>
      </c>
      <c r="D1255">
        <v>867</v>
      </c>
      <c r="E1255">
        <v>1539</v>
      </c>
      <c r="G1255">
        <v>2406</v>
      </c>
    </row>
    <row r="1256" spans="1:7">
      <c r="A1256" t="s">
        <v>643</v>
      </c>
      <c r="D1256">
        <v>2000</v>
      </c>
      <c r="E1256">
        <v>970</v>
      </c>
      <c r="G1256">
        <v>2970</v>
      </c>
    </row>
    <row r="1257" spans="1:7">
      <c r="A1257" t="s">
        <v>848</v>
      </c>
      <c r="E1257">
        <v>2031</v>
      </c>
      <c r="F1257">
        <v>845</v>
      </c>
      <c r="G1257">
        <v>2876</v>
      </c>
    </row>
    <row r="1258" spans="1:7">
      <c r="A1258" t="s">
        <v>472</v>
      </c>
      <c r="B1258">
        <v>0</v>
      </c>
      <c r="C1258">
        <v>10280</v>
      </c>
      <c r="D1258">
        <v>8880</v>
      </c>
      <c r="E1258">
        <v>11160</v>
      </c>
      <c r="F1258">
        <v>6262</v>
      </c>
      <c r="G1258">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1251</v>
      </c>
    </row>
    <row r="1266" spans="1:7">
      <c r="A1266" t="s">
        <v>1245</v>
      </c>
    </row>
    <row r="1267" spans="1:7">
      <c r="A1267" t="s">
        <v>1248</v>
      </c>
    </row>
    <row r="1268" spans="1:7">
      <c r="A1268" t="s">
        <v>863</v>
      </c>
      <c r="D1268">
        <v>149</v>
      </c>
      <c r="G1268">
        <v>149</v>
      </c>
    </row>
    <row r="1269" spans="1:7">
      <c r="A1269" t="s">
        <v>1061</v>
      </c>
    </row>
    <row r="1270" spans="1:7">
      <c r="A1270" t="s">
        <v>1254</v>
      </c>
    </row>
    <row r="1271" spans="1:7">
      <c r="A1271" t="s">
        <v>1004</v>
      </c>
    </row>
    <row r="1272" spans="1:7">
      <c r="A1272" t="s">
        <v>1257</v>
      </c>
    </row>
    <row r="1273" spans="1:7">
      <c r="A1273" t="s">
        <v>1171</v>
      </c>
    </row>
    <row r="1274" spans="1:7">
      <c r="A1274" t="s">
        <v>1168</v>
      </c>
    </row>
    <row r="1275" spans="1:7">
      <c r="A1275" t="s">
        <v>1367</v>
      </c>
    </row>
    <row r="1276" spans="1:7">
      <c r="A1276" t="s">
        <v>1173</v>
      </c>
      <c r="B1276">
        <v>1908</v>
      </c>
      <c r="G1276">
        <v>1908</v>
      </c>
    </row>
    <row r="1277" spans="1:7">
      <c r="A1277" t="s">
        <v>1177</v>
      </c>
    </row>
    <row r="1278" spans="1:7">
      <c r="A1278" t="s">
        <v>1175</v>
      </c>
    </row>
    <row r="1279" spans="1:7">
      <c r="A1279" t="s">
        <v>1179</v>
      </c>
    </row>
    <row r="1280" spans="1:7">
      <c r="A1280" t="s">
        <v>1181</v>
      </c>
    </row>
    <row r="1281" spans="1:7">
      <c r="A1281" t="s">
        <v>1312</v>
      </c>
      <c r="B1281">
        <v>886</v>
      </c>
      <c r="G1281">
        <v>886</v>
      </c>
    </row>
    <row r="1282" spans="1:7">
      <c r="A1282" t="s">
        <v>1448</v>
      </c>
      <c r="B1282">
        <v>376</v>
      </c>
      <c r="C1282">
        <v>647</v>
      </c>
      <c r="D1282">
        <v>565</v>
      </c>
      <c r="E1282">
        <v>222</v>
      </c>
      <c r="G1282">
        <v>1810</v>
      </c>
    </row>
    <row r="1283" spans="1:7">
      <c r="A1283" t="s">
        <v>1449</v>
      </c>
      <c r="B1283">
        <v>1642</v>
      </c>
      <c r="C1283">
        <v>843</v>
      </c>
      <c r="E1283">
        <v>410</v>
      </c>
      <c r="G1283">
        <v>2895</v>
      </c>
    </row>
    <row r="1284" spans="1:7">
      <c r="A1284" t="s">
        <v>1183</v>
      </c>
    </row>
    <row r="1285" spans="1:7">
      <c r="A1285" t="s">
        <v>1013</v>
      </c>
      <c r="B1285">
        <v>835</v>
      </c>
      <c r="C1285">
        <v>858</v>
      </c>
      <c r="D1285">
        <v>976</v>
      </c>
      <c r="G1285">
        <v>2669</v>
      </c>
    </row>
    <row r="1286" spans="1:7">
      <c r="A1286" t="s">
        <v>1010</v>
      </c>
      <c r="B1286">
        <v>1590</v>
      </c>
      <c r="C1286">
        <v>1230</v>
      </c>
      <c r="D1286">
        <v>1015</v>
      </c>
      <c r="G1286">
        <v>3835</v>
      </c>
    </row>
    <row r="1287" spans="1:7">
      <c r="A1287" t="s">
        <v>848</v>
      </c>
      <c r="B1287">
        <v>1530</v>
      </c>
      <c r="C1287">
        <v>388</v>
      </c>
      <c r="E1287">
        <v>470</v>
      </c>
      <c r="G1287">
        <v>2388</v>
      </c>
    </row>
    <row r="1288" spans="1:7">
      <c r="A1288" t="s">
        <v>1016</v>
      </c>
      <c r="C1288">
        <v>1758</v>
      </c>
      <c r="D1288">
        <v>1363</v>
      </c>
      <c r="G1288">
        <v>3121</v>
      </c>
    </row>
    <row r="1289" spans="1:7">
      <c r="A1289" t="s">
        <v>1296</v>
      </c>
      <c r="D1289">
        <v>881</v>
      </c>
      <c r="E1289">
        <v>1143</v>
      </c>
      <c r="G1289">
        <v>2024</v>
      </c>
    </row>
    <row r="1290" spans="1:7">
      <c r="A1290" t="s">
        <v>790</v>
      </c>
      <c r="E1290">
        <v>1468</v>
      </c>
      <c r="F1290">
        <v>1637</v>
      </c>
      <c r="G1290">
        <v>3105</v>
      </c>
    </row>
    <row r="1291" spans="1:7">
      <c r="A1291" t="s">
        <v>472</v>
      </c>
      <c r="B1291">
        <v>8767</v>
      </c>
      <c r="C1291">
        <v>6578</v>
      </c>
      <c r="D1291">
        <v>5335</v>
      </c>
      <c r="E1291">
        <v>4880</v>
      </c>
      <c r="F1291">
        <v>2118</v>
      </c>
      <c r="G1291">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758</v>
      </c>
    </row>
    <row r="1299" spans="1:7">
      <c r="A1299" t="s">
        <v>1236</v>
      </c>
      <c r="E1299">
        <v>253</v>
      </c>
      <c r="G1299">
        <v>253</v>
      </c>
    </row>
    <row r="1300" spans="1:7">
      <c r="A1300" t="s">
        <v>863</v>
      </c>
    </row>
    <row r="1301" spans="1:7">
      <c r="A1301" t="s">
        <v>516</v>
      </c>
    </row>
    <row r="1302" spans="1:7">
      <c r="A1302" t="s">
        <v>1448</v>
      </c>
    </row>
    <row r="1303" spans="1:7">
      <c r="A1303" t="s">
        <v>1449</v>
      </c>
    </row>
    <row r="1304" spans="1:7">
      <c r="A1304" t="s">
        <v>637</v>
      </c>
      <c r="D1304">
        <v>1809</v>
      </c>
      <c r="E1304">
        <v>696</v>
      </c>
      <c r="F1304">
        <v>3</v>
      </c>
      <c r="G1304">
        <v>2508</v>
      </c>
    </row>
    <row r="1305" spans="1:7">
      <c r="A1305" t="s">
        <v>1013</v>
      </c>
      <c r="B1305">
        <v>505</v>
      </c>
      <c r="G1305">
        <v>505</v>
      </c>
    </row>
    <row r="1306" spans="1:7">
      <c r="A1306" t="s">
        <v>1010</v>
      </c>
    </row>
    <row r="1307" spans="1:7">
      <c r="A1307" t="s">
        <v>1016</v>
      </c>
    </row>
    <row r="1308" spans="1:7">
      <c r="A1308" t="s">
        <v>1296</v>
      </c>
      <c r="C1308">
        <v>363</v>
      </c>
      <c r="D1308">
        <v>933</v>
      </c>
      <c r="E1308">
        <v>363</v>
      </c>
      <c r="G1308">
        <v>1659</v>
      </c>
    </row>
    <row r="1309" spans="1:7">
      <c r="A1309" t="s">
        <v>790</v>
      </c>
      <c r="C1309">
        <v>1646</v>
      </c>
      <c r="F1309">
        <v>6</v>
      </c>
      <c r="G1309">
        <v>1652</v>
      </c>
    </row>
    <row r="1310" spans="1:7">
      <c r="A1310" t="s">
        <v>1019</v>
      </c>
      <c r="C1310">
        <v>1250</v>
      </c>
      <c r="D1310">
        <v>518</v>
      </c>
      <c r="E1310">
        <v>990</v>
      </c>
      <c r="G1310">
        <v>2758</v>
      </c>
    </row>
    <row r="1311" spans="1:7">
      <c r="A1311" t="s">
        <v>897</v>
      </c>
      <c r="C1311">
        <v>251</v>
      </c>
      <c r="E1311">
        <v>298</v>
      </c>
      <c r="G1311">
        <v>549</v>
      </c>
    </row>
    <row r="1312" spans="1:7">
      <c r="A1312" t="s">
        <v>912</v>
      </c>
      <c r="D1312">
        <v>330</v>
      </c>
      <c r="E1312">
        <v>625</v>
      </c>
      <c r="G1312">
        <v>955</v>
      </c>
    </row>
    <row r="1313" spans="1:7">
      <c r="A1313" t="s">
        <v>472</v>
      </c>
      <c r="B1313">
        <v>1615</v>
      </c>
      <c r="C1313">
        <v>3510</v>
      </c>
      <c r="D1313">
        <v>3590</v>
      </c>
      <c r="E1313">
        <v>3225</v>
      </c>
      <c r="F1313">
        <v>9</v>
      </c>
      <c r="G1313">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863</v>
      </c>
    </row>
    <row r="1322" spans="1:7">
      <c r="A1322" t="s">
        <v>1296</v>
      </c>
      <c r="E1322">
        <v>30</v>
      </c>
      <c r="G1322">
        <v>30</v>
      </c>
    </row>
    <row r="1323" spans="1:7">
      <c r="A1323" t="s">
        <v>1019</v>
      </c>
      <c r="F1323">
        <v>342</v>
      </c>
      <c r="G1323">
        <v>342</v>
      </c>
    </row>
    <row r="1324" spans="1:7">
      <c r="A1324" t="s">
        <v>897</v>
      </c>
      <c r="D1324">
        <v>150</v>
      </c>
      <c r="G1324">
        <v>150</v>
      </c>
    </row>
    <row r="1325" spans="1:7">
      <c r="A1325" t="s">
        <v>912</v>
      </c>
      <c r="B1325">
        <v>712</v>
      </c>
      <c r="C1325">
        <v>1092</v>
      </c>
      <c r="D1325">
        <v>384</v>
      </c>
      <c r="E1325">
        <v>397</v>
      </c>
      <c r="G1325">
        <v>2585</v>
      </c>
    </row>
    <row r="1326" spans="1:7">
      <c r="A1326" t="s">
        <v>1450</v>
      </c>
      <c r="C1326">
        <v>189</v>
      </c>
      <c r="G1326">
        <v>189</v>
      </c>
    </row>
    <row r="1327" spans="1:7">
      <c r="A1327" t="s">
        <v>860</v>
      </c>
      <c r="C1327">
        <v>817</v>
      </c>
      <c r="G1327">
        <v>817</v>
      </c>
    </row>
    <row r="1328" spans="1:7">
      <c r="A1328" t="s">
        <v>777</v>
      </c>
      <c r="D1328">
        <v>753</v>
      </c>
      <c r="E1328">
        <v>1289</v>
      </c>
      <c r="G1328">
        <v>2042</v>
      </c>
    </row>
    <row r="1329" spans="1:7">
      <c r="A1329" t="s">
        <v>640</v>
      </c>
      <c r="D1329">
        <v>2073</v>
      </c>
      <c r="E1329">
        <v>1342</v>
      </c>
      <c r="F1329">
        <v>1601</v>
      </c>
      <c r="G1329">
        <v>5016</v>
      </c>
    </row>
    <row r="1330" spans="1:7">
      <c r="A1330" t="s">
        <v>472</v>
      </c>
      <c r="B1330">
        <v>1101</v>
      </c>
      <c r="C1330">
        <v>2447</v>
      </c>
      <c r="D1330">
        <v>3743</v>
      </c>
      <c r="E1330">
        <v>3058</v>
      </c>
      <c r="F1330">
        <v>1943</v>
      </c>
      <c r="G1330">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872</v>
      </c>
      <c r="C1339">
        <v>1340</v>
      </c>
      <c r="D1339">
        <v>1529</v>
      </c>
      <c r="E1339">
        <v>1168</v>
      </c>
      <c r="F1339">
        <v>1008</v>
      </c>
      <c r="G1339">
        <v>5045</v>
      </c>
    </row>
    <row r="1340" spans="1:7">
      <c r="A1340" t="s">
        <v>912</v>
      </c>
      <c r="B1340">
        <v>669</v>
      </c>
      <c r="C1340">
        <v>467</v>
      </c>
      <c r="D1340">
        <v>1133</v>
      </c>
      <c r="E1340">
        <v>448</v>
      </c>
      <c r="G1340">
        <v>2717</v>
      </c>
    </row>
    <row r="1341" spans="1:7">
      <c r="A1341" t="s">
        <v>902</v>
      </c>
      <c r="B1341">
        <v>1564</v>
      </c>
      <c r="C1341">
        <v>1532</v>
      </c>
      <c r="D1341">
        <v>1447</v>
      </c>
      <c r="E1341">
        <v>864</v>
      </c>
      <c r="G1341">
        <v>5407</v>
      </c>
    </row>
    <row r="1342" spans="1:7">
      <c r="A1342" t="s">
        <v>1451</v>
      </c>
      <c r="C1342">
        <v>199</v>
      </c>
      <c r="D1342">
        <v>361</v>
      </c>
      <c r="E1342">
        <v>652</v>
      </c>
      <c r="F1342">
        <v>379</v>
      </c>
      <c r="G1342">
        <v>1591</v>
      </c>
    </row>
    <row r="1343" spans="1:7">
      <c r="A1343" t="s">
        <v>906</v>
      </c>
      <c r="E1343">
        <v>538</v>
      </c>
      <c r="G1343">
        <v>538</v>
      </c>
    </row>
    <row r="1344" spans="1:7">
      <c r="A1344" t="s">
        <v>753</v>
      </c>
      <c r="F1344">
        <v>45</v>
      </c>
      <c r="G1344">
        <v>45</v>
      </c>
    </row>
    <row r="1345" spans="1:7">
      <c r="A1345" t="s">
        <v>1452</v>
      </c>
      <c r="D1345">
        <v>187</v>
      </c>
      <c r="E1345">
        <v>300</v>
      </c>
      <c r="G1345">
        <v>487</v>
      </c>
    </row>
    <row r="1346" spans="1:7">
      <c r="A1346" t="s">
        <v>472</v>
      </c>
      <c r="B1346">
        <v>2233</v>
      </c>
      <c r="C1346">
        <v>4954</v>
      </c>
      <c r="D1346">
        <v>5369</v>
      </c>
      <c r="E1346">
        <v>4444</v>
      </c>
      <c r="F1346">
        <v>1727</v>
      </c>
      <c r="G1346">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v>837</v>
      </c>
      <c r="F1350">
        <v>199</v>
      </c>
      <c r="G1350">
        <v>1036</v>
      </c>
    </row>
    <row r="1351" spans="1:7">
      <c r="A1351" t="s">
        <v>872</v>
      </c>
      <c r="B1351">
        <v>1274</v>
      </c>
      <c r="C1351">
        <v>1073</v>
      </c>
      <c r="D1351">
        <v>271</v>
      </c>
      <c r="G1351">
        <v>2618</v>
      </c>
    </row>
    <row r="1352" spans="1:7">
      <c r="A1352" t="s">
        <v>1312</v>
      </c>
      <c r="E1352">
        <v>1033</v>
      </c>
      <c r="G1352">
        <v>1033</v>
      </c>
    </row>
    <row r="1353" spans="1:7">
      <c r="A1353" t="s">
        <v>637</v>
      </c>
      <c r="D1353">
        <v>667</v>
      </c>
      <c r="G1353">
        <v>667</v>
      </c>
    </row>
    <row r="1354" spans="1:7">
      <c r="A1354" t="s">
        <v>912</v>
      </c>
      <c r="B1354">
        <v>1044</v>
      </c>
      <c r="G1354">
        <v>1044</v>
      </c>
    </row>
    <row r="1355" spans="1:7">
      <c r="A1355" t="s">
        <v>777</v>
      </c>
      <c r="C1355">
        <v>1062</v>
      </c>
      <c r="D1355">
        <v>1318</v>
      </c>
      <c r="E1355">
        <v>1165</v>
      </c>
      <c r="G1355">
        <v>3545</v>
      </c>
    </row>
    <row r="1356" spans="1:7">
      <c r="A1356" t="s">
        <v>640</v>
      </c>
      <c r="B1356">
        <v>1099</v>
      </c>
      <c r="D1356">
        <v>2025</v>
      </c>
      <c r="G1356">
        <v>3124</v>
      </c>
    </row>
    <row r="1357" spans="1:7">
      <c r="A1357" t="s">
        <v>902</v>
      </c>
    </row>
    <row r="1358" spans="1:7">
      <c r="A1358" t="s">
        <v>1451</v>
      </c>
      <c r="B1358">
        <v>534</v>
      </c>
      <c r="D1358">
        <v>223</v>
      </c>
      <c r="G1358">
        <v>757</v>
      </c>
    </row>
    <row r="1359" spans="1:7">
      <c r="A1359" t="s">
        <v>906</v>
      </c>
      <c r="C1359">
        <v>1056</v>
      </c>
      <c r="D1359">
        <v>2018</v>
      </c>
      <c r="G1359">
        <v>3074</v>
      </c>
    </row>
    <row r="1360" spans="1:7">
      <c r="A1360" t="s">
        <v>1452</v>
      </c>
      <c r="B1360">
        <v>201</v>
      </c>
      <c r="D1360">
        <v>200</v>
      </c>
      <c r="G1360">
        <v>401</v>
      </c>
    </row>
    <row r="1361" spans="1:7">
      <c r="A1361" t="s">
        <v>1453</v>
      </c>
      <c r="F1361">
        <v>1187</v>
      </c>
      <c r="G1361">
        <v>1187</v>
      </c>
    </row>
    <row r="1362" spans="1:7">
      <c r="A1362" t="s">
        <v>472</v>
      </c>
      <c r="B1362">
        <v>4989</v>
      </c>
      <c r="C1362">
        <v>3191</v>
      </c>
      <c r="D1362">
        <v>6722</v>
      </c>
      <c r="E1362">
        <v>2198</v>
      </c>
      <c r="F1362">
        <v>1386</v>
      </c>
      <c r="G136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1283</v>
      </c>
      <c r="C1367">
        <v>179</v>
      </c>
      <c r="G1367">
        <v>179</v>
      </c>
    </row>
    <row r="1368" spans="1:7">
      <c r="A1368" t="s">
        <v>872</v>
      </c>
    </row>
    <row r="1369" spans="1:7">
      <c r="A1369" t="s">
        <v>912</v>
      </c>
    </row>
    <row r="1370" spans="1:7">
      <c r="A1370" t="s">
        <v>777</v>
      </c>
      <c r="B1370">
        <v>1391</v>
      </c>
      <c r="G1370">
        <v>1391</v>
      </c>
    </row>
    <row r="1371" spans="1:7">
      <c r="A1371" t="s">
        <v>906</v>
      </c>
      <c r="B1371">
        <v>1016</v>
      </c>
      <c r="G1371">
        <v>1016</v>
      </c>
    </row>
    <row r="1372" spans="1:7">
      <c r="A1372" t="s">
        <v>1453</v>
      </c>
      <c r="B1372">
        <v>1287</v>
      </c>
      <c r="C1372">
        <v>575</v>
      </c>
      <c r="D1372">
        <v>857</v>
      </c>
      <c r="E1372">
        <v>668</v>
      </c>
      <c r="F1372">
        <v>1392</v>
      </c>
      <c r="G1372">
        <v>4779</v>
      </c>
    </row>
    <row r="1373" spans="1:7">
      <c r="A1373" t="s">
        <v>916</v>
      </c>
      <c r="B1373">
        <v>611</v>
      </c>
      <c r="C1373">
        <v>1612</v>
      </c>
      <c r="G1373">
        <v>2223</v>
      </c>
    </row>
    <row r="1374" spans="1:7">
      <c r="A1374" t="s">
        <v>1286</v>
      </c>
      <c r="D1374">
        <v>480</v>
      </c>
      <c r="E1374">
        <v>774</v>
      </c>
      <c r="G1374">
        <v>1254</v>
      </c>
    </row>
    <row r="1375" spans="1:7">
      <c r="A1375" t="s">
        <v>472</v>
      </c>
      <c r="B1375">
        <v>4305</v>
      </c>
      <c r="C1375">
        <v>2366</v>
      </c>
      <c r="D1375">
        <v>1337</v>
      </c>
      <c r="E1375">
        <v>1442</v>
      </c>
      <c r="F1375">
        <v>1392</v>
      </c>
      <c r="G1375">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F1380">
        <v>100</v>
      </c>
      <c r="G1380">
        <v>100</v>
      </c>
    </row>
    <row r="1381" spans="1:7">
      <c r="A1381" t="s">
        <v>1453</v>
      </c>
      <c r="B1381">
        <v>167</v>
      </c>
      <c r="C1381">
        <v>487</v>
      </c>
      <c r="D1381">
        <v>263</v>
      </c>
      <c r="E1381">
        <v>399</v>
      </c>
      <c r="F1381">
        <v>278</v>
      </c>
      <c r="G1381">
        <v>1594</v>
      </c>
    </row>
    <row r="1382" spans="1:7">
      <c r="A1382" t="s">
        <v>916</v>
      </c>
      <c r="B1382">
        <v>1561</v>
      </c>
      <c r="G1382">
        <v>1561</v>
      </c>
    </row>
    <row r="1383" spans="1:7">
      <c r="A1383" t="s">
        <v>1286</v>
      </c>
      <c r="B1383">
        <v>570</v>
      </c>
      <c r="G1383">
        <v>570</v>
      </c>
    </row>
    <row r="1384" spans="1:7">
      <c r="A1384" t="s">
        <v>1289</v>
      </c>
      <c r="B1384">
        <v>1146</v>
      </c>
      <c r="C1384">
        <v>308</v>
      </c>
      <c r="D1384">
        <v>300</v>
      </c>
      <c r="F1384">
        <v>510</v>
      </c>
      <c r="G1384">
        <v>2264</v>
      </c>
    </row>
    <row r="1385" spans="1:7">
      <c r="A1385" t="s">
        <v>622</v>
      </c>
      <c r="B1385">
        <v>535</v>
      </c>
      <c r="D1385">
        <v>342</v>
      </c>
      <c r="E1385">
        <v>103</v>
      </c>
      <c r="G1385">
        <v>980</v>
      </c>
    </row>
    <row r="1386" spans="1:7">
      <c r="A1386" t="s">
        <v>1454</v>
      </c>
      <c r="B1386">
        <v>606</v>
      </c>
      <c r="C1386">
        <v>459</v>
      </c>
      <c r="D1386">
        <v>243</v>
      </c>
      <c r="E1386">
        <v>778</v>
      </c>
      <c r="F1386">
        <v>664</v>
      </c>
      <c r="G1386">
        <v>2750</v>
      </c>
    </row>
    <row r="1387" spans="1:7">
      <c r="A1387" t="s">
        <v>909</v>
      </c>
      <c r="C1387">
        <v>1595</v>
      </c>
      <c r="D1387">
        <v>1704</v>
      </c>
      <c r="G1387">
        <v>3299</v>
      </c>
    </row>
    <row r="1388" spans="1:7">
      <c r="A1388" t="s">
        <v>472</v>
      </c>
      <c r="B1388">
        <v>4585</v>
      </c>
      <c r="C1388">
        <v>2849</v>
      </c>
      <c r="D1388">
        <v>2852</v>
      </c>
      <c r="E1388">
        <v>1280</v>
      </c>
      <c r="F1388">
        <v>1552</v>
      </c>
      <c r="G1388">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E1393">
        <v>140</v>
      </c>
      <c r="G1393">
        <v>140</v>
      </c>
    </row>
    <row r="1394" spans="1:7">
      <c r="A1394" t="s">
        <v>1283</v>
      </c>
      <c r="B1394">
        <v>326</v>
      </c>
      <c r="G1394">
        <v>326</v>
      </c>
    </row>
    <row r="1395" spans="1:7">
      <c r="A1395" t="s">
        <v>1452</v>
      </c>
      <c r="B1395">
        <v>314</v>
      </c>
      <c r="C1395">
        <v>240</v>
      </c>
      <c r="G1395">
        <v>554</v>
      </c>
    </row>
    <row r="1396" spans="1:7">
      <c r="A1396" t="s">
        <v>1453</v>
      </c>
      <c r="F1396">
        <v>308</v>
      </c>
      <c r="G1396">
        <v>308</v>
      </c>
    </row>
    <row r="1397" spans="1:7">
      <c r="A1397" t="s">
        <v>916</v>
      </c>
    </row>
    <row r="1398" spans="1:7">
      <c r="A1398" t="s">
        <v>780</v>
      </c>
      <c r="E1398">
        <v>646</v>
      </c>
      <c r="F1398">
        <v>212</v>
      </c>
      <c r="G1398">
        <v>858</v>
      </c>
    </row>
    <row r="1399" spans="1:7">
      <c r="A1399" t="s">
        <v>1286</v>
      </c>
      <c r="B1399">
        <v>307</v>
      </c>
      <c r="C1399">
        <v>872</v>
      </c>
      <c r="D1399">
        <v>312</v>
      </c>
      <c r="E1399">
        <v>287</v>
      </c>
      <c r="G1399">
        <v>1778</v>
      </c>
    </row>
    <row r="1400" spans="1:7">
      <c r="A1400" t="s">
        <v>1289</v>
      </c>
      <c r="B1400">
        <v>1297</v>
      </c>
      <c r="C1400">
        <v>1300</v>
      </c>
      <c r="E1400">
        <v>1766</v>
      </c>
      <c r="F1400">
        <v>41</v>
      </c>
      <c r="G1400">
        <v>4404</v>
      </c>
    </row>
    <row r="1401" spans="1:7">
      <c r="A1401" t="s">
        <v>1454</v>
      </c>
      <c r="B1401">
        <v>534</v>
      </c>
      <c r="C1401">
        <v>466</v>
      </c>
      <c r="D1401">
        <v>483</v>
      </c>
      <c r="G1401">
        <v>1483</v>
      </c>
    </row>
    <row r="1402" spans="1:7">
      <c r="A1402" t="s">
        <v>909</v>
      </c>
      <c r="B1402">
        <v>1581</v>
      </c>
      <c r="G1402">
        <v>1581</v>
      </c>
    </row>
    <row r="1403" spans="1:7">
      <c r="A1403" t="s">
        <v>841</v>
      </c>
      <c r="B1403">
        <v>1163</v>
      </c>
      <c r="G1403">
        <v>1163</v>
      </c>
    </row>
    <row r="1404" spans="1:7">
      <c r="A1404" t="s">
        <v>1001</v>
      </c>
      <c r="C1404">
        <v>560</v>
      </c>
      <c r="D1404">
        <v>367</v>
      </c>
      <c r="G1404">
        <v>927</v>
      </c>
    </row>
    <row r="1405" spans="1:7">
      <c r="A1405" t="s">
        <v>616</v>
      </c>
    </row>
    <row r="1406" spans="1:7">
      <c r="A1406" t="s">
        <v>1292</v>
      </c>
      <c r="C1406">
        <v>130</v>
      </c>
      <c r="G1406">
        <v>130</v>
      </c>
    </row>
    <row r="1407" spans="1:7">
      <c r="A1407" t="s">
        <v>1455</v>
      </c>
      <c r="D1407">
        <v>86</v>
      </c>
      <c r="G1407">
        <v>86</v>
      </c>
    </row>
    <row r="1408" spans="1:7">
      <c r="A1408" t="s">
        <v>1456</v>
      </c>
      <c r="D1408">
        <v>157</v>
      </c>
      <c r="G1408">
        <v>157</v>
      </c>
    </row>
    <row r="1409" spans="1:7">
      <c r="A1409" t="s">
        <v>807</v>
      </c>
      <c r="D1409">
        <v>462</v>
      </c>
      <c r="E1409">
        <v>1412</v>
      </c>
      <c r="F1409">
        <v>1376</v>
      </c>
      <c r="G1409">
        <v>3250</v>
      </c>
    </row>
    <row r="1410" spans="1:7">
      <c r="A1410" t="s">
        <v>472</v>
      </c>
      <c r="B1410">
        <v>5522</v>
      </c>
      <c r="C1410">
        <v>3568</v>
      </c>
      <c r="D1410">
        <v>1867</v>
      </c>
      <c r="E1410">
        <v>4251</v>
      </c>
      <c r="F1410">
        <v>1937</v>
      </c>
      <c r="G1410">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row>
    <row r="1416" spans="1:7">
      <c r="A1416" t="s">
        <v>509</v>
      </c>
    </row>
    <row r="1417" spans="1:7">
      <c r="A1417" t="s">
        <v>758</v>
      </c>
      <c r="E1417">
        <v>438</v>
      </c>
      <c r="G1417">
        <v>438</v>
      </c>
    </row>
    <row r="1418" spans="1:7">
      <c r="A1418" t="s">
        <v>1283</v>
      </c>
    </row>
    <row r="1419" spans="1:7">
      <c r="A1419" t="s">
        <v>780</v>
      </c>
      <c r="B1419">
        <v>225</v>
      </c>
      <c r="C1419">
        <v>135</v>
      </c>
      <c r="D1419">
        <v>494</v>
      </c>
      <c r="E1419">
        <v>333</v>
      </c>
      <c r="F1419">
        <v>377</v>
      </c>
      <c r="G1419">
        <v>1564</v>
      </c>
    </row>
    <row r="1420" spans="1:7">
      <c r="A1420" t="s">
        <v>1286</v>
      </c>
    </row>
    <row r="1421" spans="1:7">
      <c r="A1421" t="s">
        <v>1289</v>
      </c>
    </row>
    <row r="1422" spans="1:7">
      <c r="A1422" t="s">
        <v>807</v>
      </c>
      <c r="D1422">
        <v>2020</v>
      </c>
      <c r="E1422">
        <v>1855</v>
      </c>
      <c r="F1422">
        <v>1609</v>
      </c>
      <c r="G1422">
        <v>5484</v>
      </c>
    </row>
    <row r="1423" spans="1:7">
      <c r="A1423" t="s">
        <v>764</v>
      </c>
      <c r="B1423">
        <v>735</v>
      </c>
      <c r="C1423">
        <v>755</v>
      </c>
      <c r="D1423">
        <v>897</v>
      </c>
      <c r="E1423">
        <v>583</v>
      </c>
      <c r="G1423">
        <v>2970</v>
      </c>
    </row>
    <row r="1424" spans="1:7">
      <c r="A1424" t="s">
        <v>1457</v>
      </c>
      <c r="C1424">
        <v>513</v>
      </c>
      <c r="G1424">
        <v>513</v>
      </c>
    </row>
    <row r="1425" spans="1:7">
      <c r="A1425" t="s">
        <v>634</v>
      </c>
      <c r="D1425">
        <v>172</v>
      </c>
      <c r="G1425">
        <v>172</v>
      </c>
    </row>
    <row r="1426" spans="1:7">
      <c r="A1426" t="s">
        <v>800</v>
      </c>
      <c r="D1426">
        <v>918</v>
      </c>
      <c r="G1426">
        <v>918</v>
      </c>
    </row>
    <row r="1427" spans="1:7">
      <c r="A1427" t="s">
        <v>1328</v>
      </c>
    </row>
    <row r="1428" spans="1:7">
      <c r="A1428" t="s">
        <v>1326</v>
      </c>
      <c r="D1428">
        <v>7</v>
      </c>
      <c r="G1428">
        <v>7</v>
      </c>
    </row>
    <row r="1429" spans="1:7">
      <c r="A1429" t="s">
        <v>1107</v>
      </c>
      <c r="E1429">
        <v>265</v>
      </c>
      <c r="F1429">
        <v>372</v>
      </c>
      <c r="G1429">
        <v>637</v>
      </c>
    </row>
    <row r="1430" spans="1:7">
      <c r="A1430" t="s">
        <v>472</v>
      </c>
      <c r="B1430">
        <v>960</v>
      </c>
      <c r="C1430">
        <v>1403</v>
      </c>
      <c r="D1430">
        <v>4508</v>
      </c>
      <c r="E1430">
        <v>3474</v>
      </c>
      <c r="F1430">
        <v>2358</v>
      </c>
      <c r="G1430">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row>
    <row r="1436" spans="1:7">
      <c r="A1436" t="s">
        <v>780</v>
      </c>
      <c r="B1436">
        <v>526</v>
      </c>
      <c r="C1436">
        <v>36</v>
      </c>
      <c r="D1436">
        <v>12</v>
      </c>
      <c r="G1436">
        <v>574</v>
      </c>
    </row>
    <row r="1437" spans="1:7">
      <c r="A1437" t="s">
        <v>807</v>
      </c>
      <c r="C1437">
        <v>1420</v>
      </c>
      <c r="D1437">
        <v>1208</v>
      </c>
      <c r="E1437">
        <v>596</v>
      </c>
      <c r="G1437">
        <v>3224</v>
      </c>
    </row>
    <row r="1438" spans="1:7">
      <c r="A1438" t="s">
        <v>1107</v>
      </c>
      <c r="B1438">
        <v>396</v>
      </c>
      <c r="E1438">
        <v>145</v>
      </c>
      <c r="G1438">
        <v>541</v>
      </c>
    </row>
    <row r="1439" spans="1:7">
      <c r="A1439" t="s">
        <v>767</v>
      </c>
      <c r="B1439">
        <v>978</v>
      </c>
      <c r="C1439">
        <v>1555</v>
      </c>
      <c r="D1439">
        <v>1095</v>
      </c>
      <c r="G1439">
        <v>3628</v>
      </c>
    </row>
    <row r="1440" spans="1:7">
      <c r="A1440" t="s">
        <v>810</v>
      </c>
      <c r="B1440">
        <v>788</v>
      </c>
      <c r="C1440">
        <v>1083</v>
      </c>
      <c r="G1440">
        <v>1871</v>
      </c>
    </row>
    <row r="1441" spans="1:7">
      <c r="A1441" t="s">
        <v>1330</v>
      </c>
      <c r="B1441">
        <v>195</v>
      </c>
      <c r="D1441">
        <v>349</v>
      </c>
      <c r="E1441">
        <v>790</v>
      </c>
      <c r="F1441">
        <v>15</v>
      </c>
      <c r="G1441">
        <v>1349</v>
      </c>
    </row>
    <row r="1442" spans="1:7">
      <c r="A1442" t="s">
        <v>1458</v>
      </c>
      <c r="C1442">
        <v>55</v>
      </c>
      <c r="G1442">
        <v>55</v>
      </c>
    </row>
    <row r="1443" spans="1:7">
      <c r="A1443" t="s">
        <v>813</v>
      </c>
      <c r="C1443">
        <v>551</v>
      </c>
      <c r="D1443">
        <v>1606</v>
      </c>
      <c r="G1443">
        <v>2157</v>
      </c>
    </row>
    <row r="1444" spans="1:7">
      <c r="A1444" t="s">
        <v>821</v>
      </c>
      <c r="F1444">
        <v>752</v>
      </c>
      <c r="G1444">
        <v>752</v>
      </c>
    </row>
    <row r="1445" spans="1:7">
      <c r="A1445" t="s">
        <v>472</v>
      </c>
      <c r="B1445">
        <v>2883</v>
      </c>
      <c r="C1445">
        <v>4700</v>
      </c>
      <c r="D1445">
        <v>4270</v>
      </c>
      <c r="E1445">
        <v>1531</v>
      </c>
      <c r="F1445">
        <v>767</v>
      </c>
      <c r="G1445">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row>
    <row r="1451" spans="1:7">
      <c r="A1451" t="s">
        <v>1439</v>
      </c>
    </row>
    <row r="1452" spans="1:7">
      <c r="A1452" t="s">
        <v>807</v>
      </c>
    </row>
    <row r="1453" spans="1:7">
      <c r="A1453" t="s">
        <v>1328</v>
      </c>
    </row>
    <row r="1454" spans="1:7">
      <c r="A1454" t="s">
        <v>1326</v>
      </c>
    </row>
    <row r="1455" spans="1:7">
      <c r="A1455" t="s">
        <v>1107</v>
      </c>
    </row>
    <row r="1456" spans="1:7">
      <c r="A1456" t="s">
        <v>767</v>
      </c>
      <c r="C1456">
        <v>400</v>
      </c>
      <c r="G1456">
        <v>400</v>
      </c>
    </row>
    <row r="1457" spans="1:7">
      <c r="A1457" t="s">
        <v>810</v>
      </c>
    </row>
    <row r="1458" spans="1:7">
      <c r="A1458" t="s">
        <v>1330</v>
      </c>
    </row>
    <row r="1459" spans="1:7">
      <c r="A1459" t="s">
        <v>813</v>
      </c>
    </row>
    <row r="1460" spans="1:7">
      <c r="A1460" t="s">
        <v>821</v>
      </c>
    </row>
    <row r="1461" spans="1:7">
      <c r="A1461" t="s">
        <v>769</v>
      </c>
      <c r="B1461">
        <v>1360</v>
      </c>
      <c r="G1461">
        <v>1360</v>
      </c>
    </row>
    <row r="1462" spans="1:7">
      <c r="A1462" t="s">
        <v>816</v>
      </c>
      <c r="C1462">
        <v>102</v>
      </c>
      <c r="G1462">
        <v>102</v>
      </c>
    </row>
    <row r="1463" spans="1:7">
      <c r="A1463" t="s">
        <v>818</v>
      </c>
      <c r="C1463">
        <v>417</v>
      </c>
      <c r="G1463">
        <v>417</v>
      </c>
    </row>
    <row r="1464" spans="1:7">
      <c r="A1464" t="s">
        <v>775</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F1471">
        <v>67</v>
      </c>
      <c r="G1471">
        <v>67</v>
      </c>
    </row>
    <row r="1472" spans="1:7">
      <c r="A1472" t="s">
        <v>807</v>
      </c>
    </row>
    <row r="1473" spans="1:7">
      <c r="A1473" t="s">
        <v>767</v>
      </c>
    </row>
    <row r="1474" spans="1:7">
      <c r="A1474" t="s">
        <v>769</v>
      </c>
    </row>
    <row r="1475" spans="1:7">
      <c r="A1475" t="s">
        <v>816</v>
      </c>
    </row>
    <row r="1476" spans="1:7">
      <c r="A1476" t="s">
        <v>818</v>
      </c>
    </row>
    <row r="1477" spans="1:7">
      <c r="A1477" t="s">
        <v>624</v>
      </c>
      <c r="B1477">
        <v>2719</v>
      </c>
      <c r="C1477">
        <v>2206</v>
      </c>
      <c r="D1477">
        <v>2612</v>
      </c>
      <c r="E1477">
        <v>1765</v>
      </c>
      <c r="F1477">
        <v>1356</v>
      </c>
      <c r="G1477">
        <v>10658</v>
      </c>
    </row>
    <row r="1478" spans="1:7">
      <c r="A1478" t="s">
        <v>1459</v>
      </c>
    </row>
    <row r="1479" spans="1:7">
      <c r="A1479" t="s">
        <v>581</v>
      </c>
      <c r="E1479">
        <v>407</v>
      </c>
      <c r="G1479">
        <v>407</v>
      </c>
    </row>
    <row r="1480" spans="1:7">
      <c r="A1480" t="s">
        <v>472</v>
      </c>
      <c r="B1480">
        <v>2719</v>
      </c>
      <c r="C1480">
        <v>2206</v>
      </c>
      <c r="D1480">
        <v>2612</v>
      </c>
      <c r="E1480">
        <v>2172</v>
      </c>
      <c r="F1480">
        <v>1423</v>
      </c>
      <c r="G1480">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F1485">
        <v>70</v>
      </c>
      <c r="G1485">
        <v>70</v>
      </c>
    </row>
    <row r="1486" spans="1:7">
      <c r="A1486" t="s">
        <v>634</v>
      </c>
      <c r="B1486">
        <v>572</v>
      </c>
      <c r="C1486">
        <v>776</v>
      </c>
      <c r="D1486">
        <v>1009</v>
      </c>
      <c r="E1486">
        <v>770</v>
      </c>
      <c r="G1486">
        <v>3127</v>
      </c>
    </row>
    <row r="1487" spans="1:7">
      <c r="A1487" t="s">
        <v>775</v>
      </c>
    </row>
    <row r="1488" spans="1:7">
      <c r="A1488" t="s">
        <v>624</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664</v>
      </c>
      <c r="F1492">
        <v>339</v>
      </c>
      <c r="G1492">
        <v>339</v>
      </c>
    </row>
    <row r="1493" spans="1:7">
      <c r="A1493" t="s">
        <v>667</v>
      </c>
      <c r="B1493">
        <v>288</v>
      </c>
      <c r="G1493">
        <v>288</v>
      </c>
    </row>
    <row r="1494" spans="1:7">
      <c r="A1494" t="s">
        <v>669</v>
      </c>
      <c r="C1494">
        <v>290</v>
      </c>
      <c r="G1494">
        <v>290</v>
      </c>
    </row>
    <row r="1495" spans="1:7">
      <c r="A1495" t="s">
        <v>563</v>
      </c>
      <c r="D1495">
        <v>390</v>
      </c>
      <c r="F1495">
        <v>8</v>
      </c>
      <c r="G1495">
        <v>398</v>
      </c>
    </row>
    <row r="1496" spans="1:7">
      <c r="A1496" t="s">
        <v>569</v>
      </c>
      <c r="D1496">
        <v>454</v>
      </c>
      <c r="E1496">
        <v>285</v>
      </c>
      <c r="F1496">
        <v>33</v>
      </c>
      <c r="G1496">
        <v>772</v>
      </c>
    </row>
    <row r="1497" spans="1:7">
      <c r="A1497" t="s">
        <v>738</v>
      </c>
      <c r="D1497">
        <v>544</v>
      </c>
      <c r="E1497">
        <v>723</v>
      </c>
      <c r="F1497">
        <v>563</v>
      </c>
      <c r="G1497">
        <v>1830</v>
      </c>
    </row>
    <row r="1498" spans="1:7">
      <c r="A1498" t="s">
        <v>735</v>
      </c>
      <c r="C1498">
        <v>3749</v>
      </c>
      <c r="G1498">
        <v>3749</v>
      </c>
    </row>
    <row r="1499" spans="1:7">
      <c r="A1499" t="s">
        <v>596</v>
      </c>
      <c r="F1499">
        <v>1587</v>
      </c>
      <c r="G1499">
        <v>1587</v>
      </c>
    </row>
    <row r="1500" spans="1:7">
      <c r="A1500" t="s">
        <v>646</v>
      </c>
      <c r="F1500">
        <v>1085</v>
      </c>
      <c r="G1500">
        <v>1085</v>
      </c>
    </row>
    <row r="1501" spans="1:7">
      <c r="A1501" t="s">
        <v>472</v>
      </c>
      <c r="B1501">
        <v>3012</v>
      </c>
      <c r="C1501">
        <v>8023</v>
      </c>
      <c r="D1501">
        <v>4652</v>
      </c>
      <c r="E1501">
        <v>4604</v>
      </c>
      <c r="F1501">
        <v>4039</v>
      </c>
      <c r="G1501">
        <v>24330</v>
      </c>
    </row>
    <row r="1504" spans="1:7">
      <c r="A1504" s="12" t="s">
        <v>1383</v>
      </c>
      <c r="B1504" s="12" t="s">
        <v>1382</v>
      </c>
    </row>
    <row r="1505" spans="1:3">
      <c r="A1505" s="12" t="s">
        <v>1384</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1130</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1158</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1115</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1130</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1130</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1130</v>
      </c>
      <c r="C32" s="87">
        <v>45707</v>
      </c>
      <c r="D32" s="52">
        <v>1978</v>
      </c>
      <c r="E32" s="52"/>
      <c r="F32" s="53" t="s">
        <v>1469</v>
      </c>
      <c r="G32" t="str">
        <f t="shared" si="0"/>
        <v>February</v>
      </c>
    </row>
    <row r="33" spans="1:7">
      <c r="A33" s="52" t="s">
        <v>361</v>
      </c>
      <c r="B33" s="176" t="s">
        <v>1118</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1130</v>
      </c>
      <c r="C39" s="87">
        <v>45708</v>
      </c>
      <c r="D39" s="52">
        <v>851</v>
      </c>
      <c r="E39" s="52"/>
      <c r="F39" s="53" t="s">
        <v>1473</v>
      </c>
      <c r="G39" t="str">
        <f t="shared" si="0"/>
        <v>February</v>
      </c>
    </row>
    <row r="40" spans="1:7">
      <c r="A40" s="52" t="s">
        <v>361</v>
      </c>
      <c r="B40" s="176" t="s">
        <v>1118</v>
      </c>
      <c r="C40" s="87">
        <v>45708</v>
      </c>
      <c r="D40" s="52">
        <v>1334</v>
      </c>
      <c r="E40" s="52"/>
      <c r="F40" s="53"/>
      <c r="G40" t="str">
        <f t="shared" si="0"/>
        <v>February</v>
      </c>
    </row>
    <row r="41" spans="1:7">
      <c r="A41" s="52" t="s">
        <v>291</v>
      </c>
      <c r="B41" s="88" t="s">
        <v>1115</v>
      </c>
      <c r="C41" s="87">
        <v>45708</v>
      </c>
      <c r="D41" s="52">
        <v>1400</v>
      </c>
      <c r="E41" s="52"/>
      <c r="F41" s="53"/>
      <c r="G41" t="str">
        <f t="shared" si="0"/>
        <v>February</v>
      </c>
    </row>
    <row r="42" spans="1:7">
      <c r="A42" s="52" t="s">
        <v>292</v>
      </c>
      <c r="B42" s="88" t="s">
        <v>1115</v>
      </c>
      <c r="C42" s="87">
        <v>45708</v>
      </c>
      <c r="D42" s="52">
        <v>1806</v>
      </c>
      <c r="E42" s="52"/>
      <c r="F42" s="53"/>
      <c r="G42" t="str">
        <f t="shared" si="0"/>
        <v>February</v>
      </c>
    </row>
    <row r="43" spans="1:7">
      <c r="A43" s="52" t="s">
        <v>163</v>
      </c>
      <c r="B43" s="176" t="s">
        <v>1118</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1130</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1115</v>
      </c>
      <c r="C51" s="87">
        <v>45709</v>
      </c>
      <c r="D51" s="52">
        <v>345</v>
      </c>
      <c r="E51" s="52"/>
      <c r="F51" s="53"/>
      <c r="G51" t="str">
        <f t="shared" si="0"/>
        <v>February</v>
      </c>
    </row>
    <row r="52" spans="1:7">
      <c r="A52" s="52" t="s">
        <v>163</v>
      </c>
      <c r="B52" s="176" t="s">
        <v>1118</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1115</v>
      </c>
      <c r="C54" s="87">
        <v>45709</v>
      </c>
      <c r="D54" s="52">
        <v>1462</v>
      </c>
      <c r="E54" s="52"/>
      <c r="F54" s="53" t="s">
        <v>1463</v>
      </c>
      <c r="G54" t="str">
        <f t="shared" si="0"/>
        <v>February</v>
      </c>
    </row>
    <row r="55" spans="1:7">
      <c r="A55" s="842" t="s">
        <v>289</v>
      </c>
      <c r="B55" s="847" t="s">
        <v>1118</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1118</v>
      </c>
      <c r="C57" s="87">
        <v>45712</v>
      </c>
      <c r="D57" s="52">
        <v>2087</v>
      </c>
      <c r="E57" s="52"/>
      <c r="F57" s="53" t="s">
        <v>1477</v>
      </c>
      <c r="G57" t="str">
        <f t="shared" si="0"/>
        <v>February</v>
      </c>
    </row>
    <row r="58" spans="1:7">
      <c r="A58" s="52" t="s">
        <v>357</v>
      </c>
      <c r="B58" s="176" t="s">
        <v>1144</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1130</v>
      </c>
      <c r="C60" s="87">
        <v>45713</v>
      </c>
      <c r="D60" s="52"/>
      <c r="E60" s="52"/>
      <c r="F60" s="53"/>
      <c r="G60" t="str">
        <f t="shared" si="0"/>
        <v>February</v>
      </c>
    </row>
    <row r="61" spans="1:7">
      <c r="A61" s="52" t="s">
        <v>347</v>
      </c>
      <c r="B61" s="88" t="s">
        <v>1115</v>
      </c>
      <c r="C61" s="87">
        <v>45713</v>
      </c>
      <c r="D61" s="52"/>
      <c r="E61" s="52"/>
      <c r="F61" s="53"/>
      <c r="G61" t="str">
        <f t="shared" si="0"/>
        <v>February</v>
      </c>
    </row>
    <row r="62" spans="1:7">
      <c r="A62" s="842" t="s">
        <v>382</v>
      </c>
      <c r="B62" s="845" t="s">
        <v>1130</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1130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1118</v>
      </c>
      <c r="C76" s="87">
        <v>45713</v>
      </c>
      <c r="D76" s="52"/>
      <c r="E76" s="52"/>
      <c r="F76" s="53"/>
      <c r="G76" t="str">
        <f t="shared" si="1"/>
        <v>February</v>
      </c>
    </row>
    <row r="77" spans="1:7">
      <c r="A77" s="52" t="s">
        <v>291</v>
      </c>
      <c r="B77" s="88" t="s">
        <v>1115</v>
      </c>
      <c r="C77" s="87">
        <v>45713</v>
      </c>
      <c r="D77" s="52"/>
      <c r="E77" s="52"/>
      <c r="F77" s="53"/>
      <c r="G77" t="str">
        <f t="shared" si="1"/>
        <v>February</v>
      </c>
    </row>
    <row r="78" spans="1:7">
      <c r="A78" s="52" t="s">
        <v>292</v>
      </c>
      <c r="B78" s="88" t="s">
        <v>1115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1118</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1130</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1115</v>
      </c>
      <c r="C86" s="87">
        <v>45714</v>
      </c>
      <c r="D86" s="52"/>
      <c r="E86" s="52"/>
      <c r="F86" s="53"/>
      <c r="G86" t="str">
        <f t="shared" si="1"/>
        <v>February</v>
      </c>
    </row>
    <row r="87" spans="1:7">
      <c r="A87" s="842" t="s">
        <v>382</v>
      </c>
      <c r="B87" s="845" t="s">
        <v>1130</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1130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1118</v>
      </c>
      <c r="C101" s="87">
        <v>45714</v>
      </c>
      <c r="D101" s="52">
        <v>992</v>
      </c>
      <c r="E101" s="52"/>
      <c r="F101" s="53"/>
      <c r="G101" t="str">
        <f t="shared" si="1"/>
        <v>February</v>
      </c>
    </row>
    <row r="102" spans="1:7">
      <c r="A102" s="52" t="s">
        <v>291</v>
      </c>
      <c r="B102" s="88" t="s">
        <v>1115</v>
      </c>
      <c r="C102" s="87">
        <v>45714</v>
      </c>
      <c r="D102" s="52"/>
      <c r="E102" s="52"/>
      <c r="F102" s="53"/>
      <c r="G102" t="str">
        <f t="shared" si="1"/>
        <v>February</v>
      </c>
    </row>
    <row r="103" spans="1:7">
      <c r="A103" s="52" t="s">
        <v>292</v>
      </c>
      <c r="B103" s="88" t="s">
        <v>1115</v>
      </c>
      <c r="C103" s="87">
        <v>45714</v>
      </c>
      <c r="D103" s="52">
        <v>400</v>
      </c>
      <c r="E103" s="52"/>
      <c r="F103" s="53" t="s">
        <v>1471</v>
      </c>
      <c r="G103" t="str">
        <f t="shared" si="1"/>
        <v>February</v>
      </c>
    </row>
    <row r="104" spans="1:7">
      <c r="A104" s="52" t="s">
        <v>163</v>
      </c>
      <c r="B104" s="143" t="s">
        <v>1118</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1118</v>
      </c>
      <c r="C106" s="87">
        <v>45714</v>
      </c>
      <c r="D106" s="52">
        <v>1708</v>
      </c>
      <c r="E106" s="52"/>
      <c r="F106" s="53"/>
      <c r="G106" t="str">
        <f t="shared" si="1"/>
        <v>February</v>
      </c>
    </row>
    <row r="107" spans="1:7">
      <c r="A107" s="52" t="s">
        <v>357</v>
      </c>
      <c r="B107" s="143" t="s">
        <v>1144</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1125</v>
      </c>
      <c r="C112" s="87">
        <v>45714</v>
      </c>
      <c r="D112" s="52">
        <v>399</v>
      </c>
      <c r="E112" s="52"/>
      <c r="F112" s="53" t="s">
        <v>1486</v>
      </c>
      <c r="G112" t="str">
        <f t="shared" si="1"/>
        <v>February</v>
      </c>
    </row>
    <row r="113" spans="1:7">
      <c r="A113" s="52" t="s">
        <v>404</v>
      </c>
      <c r="B113" s="143" t="s">
        <v>1136</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1130</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1115</v>
      </c>
      <c r="C117" s="57">
        <v>45715</v>
      </c>
      <c r="D117" s="53">
        <v>437</v>
      </c>
      <c r="E117" s="53"/>
      <c r="F117" s="53" t="s">
        <v>1488</v>
      </c>
      <c r="G117" t="str">
        <f t="shared" si="1"/>
        <v>February</v>
      </c>
    </row>
    <row r="118" spans="1:7">
      <c r="A118" s="842" t="s">
        <v>382</v>
      </c>
      <c r="B118" s="845" t="s">
        <v>1130</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1118</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1130</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1118</v>
      </c>
      <c r="C132" s="57">
        <v>45715</v>
      </c>
      <c r="D132" s="53">
        <v>513</v>
      </c>
      <c r="E132" s="53"/>
      <c r="F132" s="69" t="s">
        <v>1463</v>
      </c>
      <c r="G132" t="str">
        <f t="shared" si="2"/>
        <v>February</v>
      </c>
    </row>
    <row r="133" spans="1:7">
      <c r="A133" s="52" t="s">
        <v>291</v>
      </c>
      <c r="B133" s="88" t="s">
        <v>1115</v>
      </c>
      <c r="C133" s="57">
        <v>45715</v>
      </c>
      <c r="D133" s="53"/>
      <c r="E133" s="53"/>
      <c r="F133" s="69" t="s">
        <v>1490</v>
      </c>
      <c r="G133" t="str">
        <f t="shared" si="2"/>
        <v>February</v>
      </c>
    </row>
    <row r="134" spans="1:7">
      <c r="A134" s="52" t="s">
        <v>292</v>
      </c>
      <c r="B134" s="88" t="s">
        <v>1115</v>
      </c>
      <c r="C134" s="57">
        <v>45715</v>
      </c>
      <c r="D134" s="53"/>
      <c r="E134" s="53"/>
      <c r="F134" s="69" t="s">
        <v>1490</v>
      </c>
      <c r="G134" t="str">
        <f t="shared" si="2"/>
        <v>February</v>
      </c>
    </row>
    <row r="135" spans="1:7">
      <c r="A135" s="52" t="s">
        <v>163</v>
      </c>
      <c r="B135" s="143" t="s">
        <v>1118</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1118</v>
      </c>
      <c r="C137" s="57">
        <v>45715</v>
      </c>
      <c r="D137" s="53"/>
      <c r="E137" s="53"/>
      <c r="F137" s="69" t="s">
        <v>1490</v>
      </c>
      <c r="G137" t="str">
        <f t="shared" si="2"/>
        <v>February</v>
      </c>
    </row>
    <row r="138" spans="1:7">
      <c r="A138" s="52" t="s">
        <v>357</v>
      </c>
      <c r="B138" s="143" t="s">
        <v>1144</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1125</v>
      </c>
      <c r="C143" s="57">
        <v>45715</v>
      </c>
      <c r="D143" s="53">
        <v>335</v>
      </c>
      <c r="E143" s="53"/>
      <c r="F143" s="69" t="s">
        <v>1471</v>
      </c>
      <c r="G143" t="str">
        <f t="shared" si="2"/>
        <v>February</v>
      </c>
    </row>
    <row r="144" spans="1:7">
      <c r="A144" s="52" t="s">
        <v>404</v>
      </c>
      <c r="B144" s="143" t="s">
        <v>1136</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1130</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1115</v>
      </c>
      <c r="C148" s="57">
        <v>45716</v>
      </c>
      <c r="D148" s="58" t="s">
        <v>1490</v>
      </c>
      <c r="E148" s="58"/>
      <c r="F148" s="53"/>
      <c r="G148" t="str">
        <f t="shared" si="2"/>
        <v>February</v>
      </c>
    </row>
    <row r="149" spans="1:7">
      <c r="A149" s="842" t="s">
        <v>382</v>
      </c>
      <c r="B149" s="845" t="s">
        <v>1130</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1118</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1130</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1118</v>
      </c>
      <c r="C163" s="57">
        <v>45716</v>
      </c>
      <c r="D163" s="58" t="s">
        <v>1490</v>
      </c>
      <c r="E163" s="58"/>
      <c r="F163" s="53"/>
      <c r="G163" t="str">
        <f t="shared" si="2"/>
        <v>February</v>
      </c>
    </row>
    <row r="164" spans="1:7">
      <c r="A164" s="52" t="s">
        <v>291</v>
      </c>
      <c r="B164" s="88" t="s">
        <v>1115</v>
      </c>
      <c r="C164" s="57">
        <v>45716</v>
      </c>
      <c r="D164" s="58">
        <v>886</v>
      </c>
      <c r="E164" s="58"/>
      <c r="F164" s="53" t="s">
        <v>1476</v>
      </c>
      <c r="G164" t="str">
        <f t="shared" si="2"/>
        <v>February</v>
      </c>
    </row>
    <row r="165" spans="1:7">
      <c r="A165" s="52" t="s">
        <v>292</v>
      </c>
      <c r="B165" s="88" t="s">
        <v>1115</v>
      </c>
      <c r="C165" s="57">
        <v>45716</v>
      </c>
      <c r="D165" s="58">
        <v>384</v>
      </c>
      <c r="E165" s="58"/>
      <c r="F165" s="53" t="s">
        <v>1474</v>
      </c>
      <c r="G165" t="str">
        <f t="shared" si="2"/>
        <v>February</v>
      </c>
    </row>
    <row r="166" spans="1:7">
      <c r="A166" s="52" t="s">
        <v>163</v>
      </c>
      <c r="B166" s="143" t="s">
        <v>1118</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1118</v>
      </c>
      <c r="C168" s="57">
        <v>45716</v>
      </c>
      <c r="D168" s="58">
        <v>229</v>
      </c>
      <c r="E168" s="58"/>
      <c r="F168" s="53"/>
      <c r="G168" t="str">
        <f t="shared" si="2"/>
        <v>February</v>
      </c>
    </row>
    <row r="169" spans="1:7">
      <c r="A169" s="52" t="s">
        <v>357</v>
      </c>
      <c r="B169" s="143" t="s">
        <v>1144</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1125</v>
      </c>
      <c r="C174" s="57">
        <v>45716</v>
      </c>
      <c r="D174" s="84">
        <v>1339</v>
      </c>
      <c r="E174" s="84"/>
      <c r="F174" s="47" t="s">
        <v>1494</v>
      </c>
      <c r="G174" t="str">
        <f t="shared" si="2"/>
        <v>February</v>
      </c>
    </row>
    <row r="175" spans="1:7">
      <c r="A175" s="52" t="s">
        <v>404</v>
      </c>
      <c r="B175" s="143" t="s">
        <v>1136</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1130</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1115</v>
      </c>
      <c r="C179" s="57">
        <v>45719</v>
      </c>
      <c r="D179" s="58" t="s">
        <v>1490</v>
      </c>
      <c r="E179" s="58"/>
      <c r="F179" s="53"/>
      <c r="G179" t="str">
        <f t="shared" si="2"/>
        <v>March</v>
      </c>
    </row>
    <row r="180" spans="1:7">
      <c r="A180" s="842" t="s">
        <v>382</v>
      </c>
      <c r="B180" s="845" t="s">
        <v>1130</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1118</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1130</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1118</v>
      </c>
      <c r="C194" s="57">
        <v>45719</v>
      </c>
      <c r="D194" s="58" t="s">
        <v>1490</v>
      </c>
      <c r="E194" s="58"/>
      <c r="F194" s="53"/>
      <c r="G194" t="str">
        <f t="shared" si="2"/>
        <v>March</v>
      </c>
    </row>
    <row r="195" spans="1:7">
      <c r="A195" s="52" t="s">
        <v>291</v>
      </c>
      <c r="B195" s="88" t="s">
        <v>1115</v>
      </c>
      <c r="C195" s="57">
        <v>45719</v>
      </c>
      <c r="D195" s="58">
        <v>134</v>
      </c>
      <c r="E195" s="58"/>
      <c r="F195" s="53"/>
      <c r="G195" t="str">
        <f t="shared" ref="G195:G258" si="3">TEXT(C195,"mmmm")</f>
        <v>March</v>
      </c>
    </row>
    <row r="196" spans="1:7">
      <c r="A196" s="52" t="s">
        <v>292</v>
      </c>
      <c r="B196" s="88" t="s">
        <v>1115</v>
      </c>
      <c r="C196" s="57">
        <v>45719</v>
      </c>
      <c r="D196" s="58"/>
      <c r="E196" s="58"/>
      <c r="F196" s="58" t="s">
        <v>1480</v>
      </c>
      <c r="G196" t="str">
        <f t="shared" si="3"/>
        <v>March</v>
      </c>
    </row>
    <row r="197" spans="1:7">
      <c r="A197" s="52" t="s">
        <v>163</v>
      </c>
      <c r="B197" s="143" t="s">
        <v>1118</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1118</v>
      </c>
      <c r="C199" s="57">
        <v>45719</v>
      </c>
      <c r="D199" s="58">
        <v>182</v>
      </c>
      <c r="E199" s="58"/>
      <c r="F199" s="53"/>
      <c r="G199" t="str">
        <f t="shared" si="3"/>
        <v>March</v>
      </c>
    </row>
    <row r="200" spans="1:7">
      <c r="A200" s="52" t="s">
        <v>357</v>
      </c>
      <c r="B200" s="143" t="s">
        <v>1144</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1125</v>
      </c>
      <c r="C205" s="57">
        <v>45719</v>
      </c>
      <c r="D205" s="84">
        <v>1292</v>
      </c>
      <c r="E205" s="84"/>
      <c r="F205" s="47" t="s">
        <v>1476</v>
      </c>
      <c r="G205" t="str">
        <f t="shared" si="3"/>
        <v>March</v>
      </c>
    </row>
    <row r="206" spans="1:7">
      <c r="A206" s="52" t="s">
        <v>404</v>
      </c>
      <c r="B206" s="143" t="s">
        <v>1136</v>
      </c>
      <c r="C206" s="57">
        <v>45719</v>
      </c>
      <c r="D206" s="58" t="s">
        <v>1490</v>
      </c>
      <c r="E206" s="58"/>
      <c r="F206" s="53"/>
      <c r="G206" t="str">
        <f t="shared" si="3"/>
        <v>March</v>
      </c>
    </row>
    <row r="207" spans="1:7">
      <c r="A207" s="52" t="s">
        <v>402</v>
      </c>
      <c r="B207" s="143" t="s">
        <v>1136</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1144</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1115</v>
      </c>
      <c r="C216" s="57">
        <v>45720</v>
      </c>
      <c r="D216" s="58">
        <v>408</v>
      </c>
      <c r="E216" s="58"/>
      <c r="F216" s="53" t="s">
        <v>1483</v>
      </c>
      <c r="G216" t="str">
        <f t="shared" si="3"/>
        <v>March</v>
      </c>
    </row>
    <row r="217" spans="1:8">
      <c r="A217" s="52" t="s">
        <v>292</v>
      </c>
      <c r="B217" s="88" t="s">
        <v>1115</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1125</v>
      </c>
      <c r="C219" s="57">
        <v>45720</v>
      </c>
      <c r="D219" s="84">
        <v>1022</v>
      </c>
      <c r="E219" s="84"/>
      <c r="F219" s="47" t="s">
        <v>1476</v>
      </c>
      <c r="G219" t="str">
        <f t="shared" si="3"/>
        <v>March</v>
      </c>
    </row>
    <row r="220" spans="1:8">
      <c r="A220" s="52" t="s">
        <v>404</v>
      </c>
      <c r="B220" s="143" t="s">
        <v>1136</v>
      </c>
      <c r="C220" s="57">
        <v>45720</v>
      </c>
      <c r="D220" s="58" t="s">
        <v>1490</v>
      </c>
      <c r="E220" s="58"/>
      <c r="F220" s="53"/>
      <c r="G220" t="str">
        <f t="shared" si="3"/>
        <v>March</v>
      </c>
    </row>
    <row r="221" spans="1:8">
      <c r="A221" s="52" t="s">
        <v>402</v>
      </c>
      <c r="B221" s="143" t="s">
        <v>1136</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1144</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1130</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1115</v>
      </c>
      <c r="C228" s="57">
        <v>45721</v>
      </c>
      <c r="D228" s="58">
        <v>0</v>
      </c>
      <c r="E228" s="58"/>
      <c r="F228" s="53"/>
      <c r="G228" t="str">
        <f t="shared" si="3"/>
        <v>March</v>
      </c>
    </row>
    <row r="229" spans="1:7">
      <c r="A229" s="842" t="s">
        <v>382</v>
      </c>
      <c r="B229" s="845" t="s">
        <v>1130</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1130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1118</v>
      </c>
      <c r="C243" s="57">
        <v>45721</v>
      </c>
      <c r="D243" s="58">
        <v>0</v>
      </c>
      <c r="E243" s="58"/>
      <c r="F243" s="53"/>
      <c r="G243" t="str">
        <f t="shared" si="3"/>
        <v>March</v>
      </c>
    </row>
    <row r="244" spans="1:7">
      <c r="A244" s="52" t="s">
        <v>291</v>
      </c>
      <c r="B244" s="88" t="s">
        <v>1115</v>
      </c>
      <c r="C244" s="57">
        <v>45721</v>
      </c>
      <c r="D244" s="58">
        <v>452</v>
      </c>
      <c r="E244" s="58"/>
      <c r="F244" s="47" t="s">
        <v>1502</v>
      </c>
      <c r="G244" t="str">
        <f t="shared" si="3"/>
        <v>March</v>
      </c>
    </row>
    <row r="245" spans="1:7">
      <c r="A245" s="52" t="s">
        <v>292</v>
      </c>
      <c r="B245" s="88" t="s">
        <v>1115</v>
      </c>
      <c r="C245" s="57">
        <v>45721</v>
      </c>
      <c r="D245" s="58">
        <v>0</v>
      </c>
      <c r="E245" s="58"/>
      <c r="F245" s="53"/>
      <c r="G245" t="str">
        <f t="shared" si="3"/>
        <v>March</v>
      </c>
    </row>
    <row r="246" spans="1:7">
      <c r="A246" s="52" t="s">
        <v>163</v>
      </c>
      <c r="B246" s="143" t="s">
        <v>1118</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1118</v>
      </c>
      <c r="C248" s="57">
        <v>45721</v>
      </c>
      <c r="D248" s="58">
        <v>0</v>
      </c>
      <c r="E248" s="58"/>
      <c r="F248" s="53"/>
      <c r="G248" t="str">
        <f t="shared" si="3"/>
        <v>March</v>
      </c>
    </row>
    <row r="249" spans="1:7">
      <c r="A249" s="52" t="s">
        <v>357</v>
      </c>
      <c r="B249" s="143" t="s">
        <v>1144</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1125</v>
      </c>
      <c r="C254" s="57">
        <v>45721</v>
      </c>
      <c r="D254" s="84">
        <v>1246</v>
      </c>
      <c r="E254" s="84"/>
      <c r="F254" s="68" t="s">
        <v>1505</v>
      </c>
      <c r="G254" t="str">
        <f t="shared" si="3"/>
        <v>March</v>
      </c>
    </row>
    <row r="255" spans="1:7">
      <c r="A255" s="52" t="s">
        <v>404</v>
      </c>
      <c r="B255" s="143" t="s">
        <v>1136</v>
      </c>
      <c r="C255" s="57">
        <v>45721</v>
      </c>
      <c r="D255" s="58">
        <v>0</v>
      </c>
      <c r="E255" s="58"/>
      <c r="F255" s="53"/>
      <c r="G255" t="str">
        <f t="shared" si="3"/>
        <v>March</v>
      </c>
    </row>
    <row r="256" spans="1:7">
      <c r="A256" s="52" t="s">
        <v>402</v>
      </c>
      <c r="B256" s="143" t="s">
        <v>1136</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1144</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1130</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1115</v>
      </c>
      <c r="C265" s="57">
        <v>45722</v>
      </c>
      <c r="D265" s="69">
        <v>0</v>
      </c>
      <c r="E265" s="69"/>
      <c r="F265" s="53"/>
      <c r="G265" t="str">
        <f t="shared" si="4"/>
        <v>March</v>
      </c>
    </row>
    <row r="266" spans="1:7">
      <c r="A266" s="842" t="s">
        <v>382</v>
      </c>
      <c r="B266" s="845" t="s">
        <v>1130</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1130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1118</v>
      </c>
      <c r="C280" s="57">
        <v>45722</v>
      </c>
      <c r="D280" s="69">
        <v>0</v>
      </c>
      <c r="E280" s="69"/>
      <c r="F280" s="53"/>
      <c r="G280" t="str">
        <f t="shared" si="4"/>
        <v>March</v>
      </c>
    </row>
    <row r="281" spans="1:7">
      <c r="A281" s="52" t="s">
        <v>291</v>
      </c>
      <c r="B281" s="88" t="s">
        <v>1115</v>
      </c>
      <c r="C281" s="57">
        <v>45722</v>
      </c>
      <c r="D281" s="69">
        <v>0</v>
      </c>
      <c r="E281" s="69"/>
      <c r="F281" s="53"/>
      <c r="G281" t="str">
        <f t="shared" si="4"/>
        <v>March</v>
      </c>
    </row>
    <row r="282" spans="1:7">
      <c r="A282" s="52" t="s">
        <v>292</v>
      </c>
      <c r="B282" s="88" t="s">
        <v>1115</v>
      </c>
      <c r="C282" s="57">
        <v>45722</v>
      </c>
      <c r="D282" s="69">
        <v>0</v>
      </c>
      <c r="E282" s="69"/>
      <c r="F282" s="53"/>
      <c r="G282" t="str">
        <f t="shared" si="4"/>
        <v>March</v>
      </c>
    </row>
    <row r="283" spans="1:7">
      <c r="A283" s="52" t="s">
        <v>163</v>
      </c>
      <c r="B283" s="143" t="s">
        <v>1118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1118</v>
      </c>
      <c r="C285" s="57">
        <v>45722</v>
      </c>
      <c r="D285" s="69">
        <v>0</v>
      </c>
      <c r="E285" s="69"/>
      <c r="F285" s="53"/>
      <c r="G285" t="str">
        <f t="shared" si="4"/>
        <v>March</v>
      </c>
    </row>
    <row r="286" spans="1:7">
      <c r="A286" s="52" t="s">
        <v>357</v>
      </c>
      <c r="B286" s="143" t="s">
        <v>1144</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1125</v>
      </c>
      <c r="C291" s="57">
        <v>45722</v>
      </c>
      <c r="D291" s="69">
        <v>0</v>
      </c>
      <c r="E291" s="69"/>
      <c r="F291" s="53"/>
      <c r="G291" t="str">
        <f t="shared" si="4"/>
        <v>March</v>
      </c>
    </row>
    <row r="292" spans="1:7">
      <c r="A292" s="52" t="s">
        <v>404</v>
      </c>
      <c r="B292" s="143" t="s">
        <v>1136</v>
      </c>
      <c r="C292" s="57">
        <v>45722</v>
      </c>
      <c r="D292" s="69">
        <v>0</v>
      </c>
      <c r="E292" s="69"/>
      <c r="F292" s="53"/>
      <c r="G292" t="str">
        <f t="shared" si="4"/>
        <v>March</v>
      </c>
    </row>
    <row r="293" spans="1:7">
      <c r="A293" s="52" t="s">
        <v>402</v>
      </c>
      <c r="B293" s="143" t="s">
        <v>1136</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1144</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1115</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1136</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1130</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1115</v>
      </c>
      <c r="C305" s="23">
        <v>45723</v>
      </c>
      <c r="D305" s="69">
        <v>0</v>
      </c>
      <c r="E305" s="69"/>
      <c r="G305" t="str">
        <f t="shared" si="4"/>
        <v>March</v>
      </c>
    </row>
    <row r="306" spans="1:7">
      <c r="A306" s="842" t="s">
        <v>382</v>
      </c>
      <c r="B306" s="845" t="s">
        <v>1130</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1130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1118</v>
      </c>
      <c r="C320" s="23">
        <v>45723</v>
      </c>
      <c r="D320" s="69">
        <v>201</v>
      </c>
      <c r="E320" s="69"/>
      <c r="F320" s="69" t="s">
        <v>1513</v>
      </c>
      <c r="G320" t="str">
        <f t="shared" si="4"/>
        <v>March</v>
      </c>
    </row>
    <row r="321" spans="1:7">
      <c r="A321" s="52" t="s">
        <v>291</v>
      </c>
      <c r="B321" s="88" t="s">
        <v>1115</v>
      </c>
      <c r="C321" s="23">
        <v>45723</v>
      </c>
      <c r="D321" s="69">
        <v>875</v>
      </c>
      <c r="E321" s="69"/>
      <c r="F321" s="69" t="s">
        <v>1514</v>
      </c>
      <c r="G321" t="str">
        <f t="shared" si="4"/>
        <v>March</v>
      </c>
    </row>
    <row r="322" spans="1:7">
      <c r="A322" s="52" t="s">
        <v>292</v>
      </c>
      <c r="B322" s="88" t="s">
        <v>1115</v>
      </c>
      <c r="C322" s="23">
        <v>45723</v>
      </c>
      <c r="D322" s="69">
        <v>0</v>
      </c>
      <c r="E322" s="69"/>
      <c r="G322" t="str">
        <f t="shared" si="4"/>
        <v>March</v>
      </c>
    </row>
    <row r="323" spans="1:7">
      <c r="A323" s="52" t="s">
        <v>163</v>
      </c>
      <c r="B323" s="143" t="s">
        <v>1118</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1118</v>
      </c>
      <c r="C325" s="23">
        <v>45723</v>
      </c>
      <c r="D325" s="69">
        <v>0</v>
      </c>
      <c r="E325" s="69"/>
      <c r="G325" t="str">
        <f t="shared" si="5"/>
        <v>March</v>
      </c>
    </row>
    <row r="326" spans="1:7">
      <c r="A326" s="52" t="s">
        <v>357</v>
      </c>
      <c r="B326" s="143" t="s">
        <v>1144</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1125</v>
      </c>
      <c r="C331" s="23">
        <v>45723</v>
      </c>
      <c r="D331" s="69">
        <v>288</v>
      </c>
      <c r="E331" s="69"/>
      <c r="F331" s="69" t="s">
        <v>1516</v>
      </c>
      <c r="G331" t="str">
        <f t="shared" si="5"/>
        <v>March</v>
      </c>
    </row>
    <row r="332" spans="1:7">
      <c r="A332" s="52" t="s">
        <v>404</v>
      </c>
      <c r="B332" s="143" t="s">
        <v>1136</v>
      </c>
      <c r="C332" s="23">
        <v>45723</v>
      </c>
      <c r="D332" s="69">
        <v>0</v>
      </c>
      <c r="E332" s="69"/>
      <c r="G332" t="str">
        <f t="shared" si="5"/>
        <v>March</v>
      </c>
    </row>
    <row r="333" spans="1:7">
      <c r="A333" s="52" t="s">
        <v>402</v>
      </c>
      <c r="B333" s="143" t="s">
        <v>1136</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1144</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1115</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1136</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1130</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1115</v>
      </c>
      <c r="C346" s="23">
        <v>45726</v>
      </c>
      <c r="D346" s="69">
        <v>0</v>
      </c>
      <c r="E346" s="69"/>
      <c r="G346" t="str">
        <f t="shared" si="5"/>
        <v>March</v>
      </c>
    </row>
    <row r="347" spans="1:7">
      <c r="A347" s="842" t="s">
        <v>382</v>
      </c>
      <c r="B347" s="845" t="s">
        <v>1130</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1130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1118</v>
      </c>
      <c r="C361" s="23">
        <v>45726</v>
      </c>
      <c r="D361" s="69">
        <v>0</v>
      </c>
      <c r="E361" s="69"/>
      <c r="G361" t="str">
        <f t="shared" si="5"/>
        <v>March</v>
      </c>
    </row>
    <row r="362" spans="1:7">
      <c r="A362" s="52" t="s">
        <v>291</v>
      </c>
      <c r="B362" s="88" t="s">
        <v>1115</v>
      </c>
      <c r="C362" s="23">
        <v>45726</v>
      </c>
      <c r="D362" s="69">
        <v>0</v>
      </c>
      <c r="E362" s="69"/>
      <c r="G362" t="str">
        <f t="shared" si="5"/>
        <v>March</v>
      </c>
    </row>
    <row r="363" spans="1:7">
      <c r="A363" s="52" t="s">
        <v>292</v>
      </c>
      <c r="B363" s="88" t="s">
        <v>1115</v>
      </c>
      <c r="C363" s="23">
        <v>45726</v>
      </c>
      <c r="D363" s="69">
        <v>0</v>
      </c>
      <c r="E363" s="69"/>
      <c r="G363" t="str">
        <f t="shared" si="5"/>
        <v>March</v>
      </c>
    </row>
    <row r="364" spans="1:7">
      <c r="A364" s="52" t="s">
        <v>163</v>
      </c>
      <c r="B364" s="143" t="s">
        <v>1118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1118</v>
      </c>
      <c r="C366" s="23">
        <v>45726</v>
      </c>
      <c r="D366" s="69">
        <v>0</v>
      </c>
      <c r="E366" s="69"/>
      <c r="G366" t="str">
        <f t="shared" si="5"/>
        <v>March</v>
      </c>
    </row>
    <row r="367" spans="1:7">
      <c r="A367" s="52" t="s">
        <v>357</v>
      </c>
      <c r="B367" s="143" t="s">
        <v>1144</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1125</v>
      </c>
      <c r="C372" s="23">
        <v>45726</v>
      </c>
      <c r="D372" s="69">
        <v>0</v>
      </c>
      <c r="E372" s="69"/>
      <c r="G372" t="str">
        <f t="shared" si="5"/>
        <v>March</v>
      </c>
    </row>
    <row r="373" spans="1:7">
      <c r="A373" s="52" t="s">
        <v>404</v>
      </c>
      <c r="B373" s="143" t="s">
        <v>1136</v>
      </c>
      <c r="C373" s="23">
        <v>45726</v>
      </c>
      <c r="D373" s="69">
        <v>0</v>
      </c>
      <c r="E373" s="69"/>
      <c r="G373" t="str">
        <f t="shared" si="5"/>
        <v>March</v>
      </c>
    </row>
    <row r="374" spans="1:7">
      <c r="A374" s="52" t="s">
        <v>402</v>
      </c>
      <c r="B374" s="143" t="s">
        <v>1136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1144</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1115</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1136</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1130</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1115</v>
      </c>
      <c r="C387" s="23">
        <v>45727</v>
      </c>
      <c r="D387" s="58">
        <v>0</v>
      </c>
      <c r="E387" s="58"/>
      <c r="G387" t="str">
        <f t="shared" ref="G387:G450" si="6">TEXT(C387,"mmmm")</f>
        <v>March</v>
      </c>
    </row>
    <row r="388" spans="1:7">
      <c r="A388" s="842" t="s">
        <v>382</v>
      </c>
      <c r="B388" s="845" t="s">
        <v>1130</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1130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1118</v>
      </c>
      <c r="C402" s="23">
        <v>45727</v>
      </c>
      <c r="D402" s="58">
        <v>0</v>
      </c>
      <c r="E402" s="58"/>
      <c r="G402" t="str">
        <f t="shared" si="6"/>
        <v>March</v>
      </c>
    </row>
    <row r="403" spans="1:7">
      <c r="A403" s="52" t="s">
        <v>291</v>
      </c>
      <c r="B403" s="88" t="s">
        <v>1115</v>
      </c>
      <c r="C403" s="23">
        <v>45727</v>
      </c>
      <c r="D403" s="58">
        <v>199</v>
      </c>
      <c r="E403" s="58"/>
      <c r="F403" s="47" t="s">
        <v>1471</v>
      </c>
      <c r="G403" t="str">
        <f t="shared" si="6"/>
        <v>March</v>
      </c>
    </row>
    <row r="404" spans="1:7">
      <c r="A404" s="52" t="s">
        <v>292</v>
      </c>
      <c r="B404" s="88" t="s">
        <v>1115</v>
      </c>
      <c r="C404" s="23">
        <v>45727</v>
      </c>
      <c r="D404" s="58">
        <v>0</v>
      </c>
      <c r="E404" s="58"/>
      <c r="G404" t="str">
        <f t="shared" si="6"/>
        <v>March</v>
      </c>
    </row>
    <row r="405" spans="1:7">
      <c r="A405" s="52" t="s">
        <v>163</v>
      </c>
      <c r="B405" s="143" t="s">
        <v>1118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1118</v>
      </c>
      <c r="C407" s="23">
        <v>45727</v>
      </c>
      <c r="D407" s="58">
        <v>0</v>
      </c>
      <c r="E407" s="58"/>
      <c r="G407" t="str">
        <f t="shared" si="6"/>
        <v>March</v>
      </c>
    </row>
    <row r="408" spans="1:7">
      <c r="A408" s="52" t="s">
        <v>357</v>
      </c>
      <c r="B408" s="143" t="s">
        <v>1144</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1125</v>
      </c>
      <c r="C413" s="23">
        <v>45727</v>
      </c>
      <c r="D413" s="58">
        <v>0</v>
      </c>
      <c r="E413" s="58"/>
      <c r="G413" t="str">
        <f t="shared" si="6"/>
        <v>March</v>
      </c>
    </row>
    <row r="414" spans="1:7">
      <c r="A414" s="52" t="s">
        <v>404</v>
      </c>
      <c r="B414" s="143" t="s">
        <v>1136</v>
      </c>
      <c r="C414" s="23">
        <v>45727</v>
      </c>
      <c r="D414" s="58">
        <v>0</v>
      </c>
      <c r="E414" s="58"/>
      <c r="G414" t="str">
        <f t="shared" si="6"/>
        <v>March</v>
      </c>
    </row>
    <row r="415" spans="1:7">
      <c r="A415" s="52" t="s">
        <v>402</v>
      </c>
      <c r="B415" s="143" t="s">
        <v>1136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1144</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1115</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1136</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1115</v>
      </c>
      <c r="C426" s="23">
        <v>45727</v>
      </c>
      <c r="D426" s="58">
        <v>304</v>
      </c>
      <c r="E426" s="58"/>
      <c r="G426" t="str">
        <f t="shared" si="6"/>
        <v>March</v>
      </c>
    </row>
    <row r="427" spans="1:7">
      <c r="A427" s="53" t="s">
        <v>1395</v>
      </c>
      <c r="B427" s="91" t="s">
        <v>1118</v>
      </c>
      <c r="C427" s="23">
        <v>45727</v>
      </c>
      <c r="D427" s="84">
        <v>1617</v>
      </c>
      <c r="E427" s="84"/>
      <c r="G427" t="str">
        <f t="shared" si="6"/>
        <v>March</v>
      </c>
    </row>
    <row r="428" spans="1:7">
      <c r="A428" s="53" t="s">
        <v>406</v>
      </c>
      <c r="B428" s="91" t="s">
        <v>1118</v>
      </c>
      <c r="C428" s="23">
        <v>45727</v>
      </c>
      <c r="D428" s="58">
        <v>228</v>
      </c>
      <c r="E428" s="58"/>
      <c r="G428" t="str">
        <f t="shared" si="6"/>
        <v>March</v>
      </c>
    </row>
    <row r="429" spans="1:7">
      <c r="A429" s="53" t="s">
        <v>372</v>
      </c>
      <c r="B429" s="91" t="s">
        <v>1136</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1130</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1115</v>
      </c>
      <c r="C433" s="23">
        <v>45728</v>
      </c>
      <c r="D433" s="58" t="s">
        <v>1490</v>
      </c>
      <c r="E433" s="58"/>
      <c r="G433" t="str">
        <f t="shared" si="6"/>
        <v>March</v>
      </c>
    </row>
    <row r="434" spans="1:7">
      <c r="A434" s="842" t="s">
        <v>382</v>
      </c>
      <c r="B434" s="845" t="s">
        <v>1130</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1118</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1130</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1118</v>
      </c>
      <c r="C448" s="23">
        <v>45728</v>
      </c>
      <c r="D448" s="58" t="s">
        <v>1490</v>
      </c>
      <c r="E448" s="58"/>
      <c r="G448" t="str">
        <f t="shared" si="6"/>
        <v>March</v>
      </c>
    </row>
    <row r="449" spans="1:7">
      <c r="A449" s="52" t="s">
        <v>291</v>
      </c>
      <c r="B449" s="88" t="s">
        <v>1115</v>
      </c>
      <c r="C449" s="23">
        <v>45728</v>
      </c>
      <c r="D449" s="58" t="s">
        <v>1490</v>
      </c>
      <c r="E449" s="58"/>
      <c r="G449" t="str">
        <f t="shared" si="6"/>
        <v>March</v>
      </c>
    </row>
    <row r="450" spans="1:7">
      <c r="A450" s="52" t="s">
        <v>292</v>
      </c>
      <c r="B450" s="88" t="s">
        <v>1115</v>
      </c>
      <c r="C450" s="23">
        <v>45728</v>
      </c>
      <c r="D450" s="58" t="s">
        <v>1490</v>
      </c>
      <c r="E450" s="58"/>
      <c r="G450" t="str">
        <f t="shared" si="6"/>
        <v>March</v>
      </c>
    </row>
    <row r="451" spans="1:7">
      <c r="A451" s="52" t="s">
        <v>163</v>
      </c>
      <c r="B451" s="143" t="s">
        <v>1118</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1118</v>
      </c>
      <c r="C453" s="23">
        <v>45728</v>
      </c>
      <c r="D453" s="58" t="s">
        <v>1490</v>
      </c>
      <c r="E453" s="58"/>
      <c r="G453" t="str">
        <f t="shared" si="7"/>
        <v>March</v>
      </c>
    </row>
    <row r="454" spans="1:7">
      <c r="A454" s="52" t="s">
        <v>357</v>
      </c>
      <c r="B454" s="143" t="s">
        <v>1144</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1125</v>
      </c>
      <c r="C459" s="23">
        <v>45728</v>
      </c>
      <c r="D459" s="58" t="s">
        <v>1490</v>
      </c>
      <c r="E459" s="58"/>
      <c r="G459" t="str">
        <f t="shared" si="7"/>
        <v>March</v>
      </c>
    </row>
    <row r="460" spans="1:7">
      <c r="A460" s="52" t="s">
        <v>404</v>
      </c>
      <c r="B460" s="143" t="s">
        <v>1136</v>
      </c>
      <c r="C460" s="23">
        <v>45728</v>
      </c>
      <c r="D460" s="58" t="s">
        <v>1490</v>
      </c>
      <c r="E460" s="58"/>
      <c r="G460" t="str">
        <f t="shared" si="7"/>
        <v>March</v>
      </c>
    </row>
    <row r="461" spans="1:7">
      <c r="A461" s="52" t="s">
        <v>402</v>
      </c>
      <c r="B461" s="143" t="s">
        <v>1136</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1144</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1115</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1136</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1115</v>
      </c>
      <c r="C472" s="23">
        <v>45728</v>
      </c>
      <c r="D472" s="58">
        <v>205</v>
      </c>
      <c r="E472" s="58"/>
      <c r="G472" t="str">
        <f t="shared" si="7"/>
        <v>March</v>
      </c>
    </row>
    <row r="473" spans="1:7">
      <c r="A473" s="53" t="s">
        <v>1395</v>
      </c>
      <c r="B473" s="91" t="s">
        <v>1118</v>
      </c>
      <c r="C473" s="23">
        <v>45728</v>
      </c>
      <c r="D473" s="58" t="s">
        <v>1490</v>
      </c>
      <c r="E473" s="58"/>
      <c r="G473" t="str">
        <f t="shared" si="7"/>
        <v>March</v>
      </c>
    </row>
    <row r="474" spans="1:7">
      <c r="A474" s="53" t="s">
        <v>406</v>
      </c>
      <c r="B474" s="91" t="s">
        <v>1118</v>
      </c>
      <c r="C474" s="23">
        <v>45728</v>
      </c>
      <c r="D474" s="58" t="s">
        <v>1490</v>
      </c>
      <c r="E474" s="58"/>
      <c r="G474" t="str">
        <f t="shared" si="7"/>
        <v>March</v>
      </c>
    </row>
    <row r="475" spans="1:7">
      <c r="A475" s="53" t="s">
        <v>372</v>
      </c>
      <c r="B475" s="91" t="s">
        <v>1136</v>
      </c>
      <c r="C475" s="23">
        <v>45728</v>
      </c>
      <c r="D475" s="84">
        <v>2121</v>
      </c>
      <c r="E475" s="84"/>
      <c r="G475" t="str">
        <f t="shared" si="7"/>
        <v>March</v>
      </c>
    </row>
    <row r="476" spans="1:7">
      <c r="A476" s="53" t="s">
        <v>349</v>
      </c>
      <c r="B476" s="91" t="s">
        <v>1118</v>
      </c>
      <c r="C476" s="23">
        <v>45728</v>
      </c>
      <c r="D476" s="58">
        <v>984</v>
      </c>
      <c r="E476" s="58"/>
      <c r="F476" s="47" t="s">
        <v>1463</v>
      </c>
      <c r="G476" t="str">
        <f t="shared" si="7"/>
        <v>March</v>
      </c>
    </row>
    <row r="477" spans="1:7">
      <c r="A477" s="849" t="s">
        <v>429</v>
      </c>
      <c r="B477" s="587" t="s">
        <v>1144</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1130</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1115</v>
      </c>
      <c r="C483" s="23">
        <v>45729</v>
      </c>
      <c r="D483" s="58"/>
      <c r="E483" s="58"/>
      <c r="G483" t="str">
        <f t="shared" si="7"/>
        <v>March</v>
      </c>
    </row>
    <row r="484" spans="1:7">
      <c r="A484" s="842" t="s">
        <v>382</v>
      </c>
      <c r="B484" s="845" t="s">
        <v>1130</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1130</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1118</v>
      </c>
      <c r="C498" s="23">
        <v>45729</v>
      </c>
      <c r="D498" s="58" t="s">
        <v>1490</v>
      </c>
      <c r="E498" s="58"/>
      <c r="G498" t="str">
        <f t="shared" si="7"/>
        <v>March</v>
      </c>
    </row>
    <row r="499" spans="1:7">
      <c r="A499" s="52" t="s">
        <v>291</v>
      </c>
      <c r="B499" s="88" t="s">
        <v>1115</v>
      </c>
      <c r="C499" s="23">
        <v>45729</v>
      </c>
      <c r="D499" s="58" t="s">
        <v>1490</v>
      </c>
      <c r="E499" s="58"/>
      <c r="G499" t="str">
        <f t="shared" si="7"/>
        <v>March</v>
      </c>
    </row>
    <row r="500" spans="1:7">
      <c r="A500" s="52" t="s">
        <v>292</v>
      </c>
      <c r="B500" s="88" t="s">
        <v>1115</v>
      </c>
      <c r="C500" s="23">
        <v>45729</v>
      </c>
      <c r="D500" s="58" t="s">
        <v>1490</v>
      </c>
      <c r="E500" s="58"/>
      <c r="G500" t="str">
        <f t="shared" si="7"/>
        <v>March</v>
      </c>
    </row>
    <row r="501" spans="1:7">
      <c r="A501" s="52" t="s">
        <v>163</v>
      </c>
      <c r="B501" s="143" t="s">
        <v>1118</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1118</v>
      </c>
      <c r="C503" s="23">
        <v>45729</v>
      </c>
      <c r="D503" s="58" t="s">
        <v>1490</v>
      </c>
      <c r="E503" s="58"/>
      <c r="G503" t="str">
        <f t="shared" si="7"/>
        <v>March</v>
      </c>
    </row>
    <row r="504" spans="1:7">
      <c r="A504" s="52" t="s">
        <v>357</v>
      </c>
      <c r="B504" s="143" t="s">
        <v>1144</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1125</v>
      </c>
      <c r="C509" s="23">
        <v>45729</v>
      </c>
      <c r="D509" s="58" t="s">
        <v>1490</v>
      </c>
      <c r="E509" s="58"/>
      <c r="G509" t="str">
        <f t="shared" si="7"/>
        <v>March</v>
      </c>
    </row>
    <row r="510" spans="1:7">
      <c r="A510" s="52" t="s">
        <v>404</v>
      </c>
      <c r="B510" s="143" t="s">
        <v>1136</v>
      </c>
      <c r="C510" s="23">
        <v>45729</v>
      </c>
      <c r="D510" s="58" t="s">
        <v>1490</v>
      </c>
      <c r="E510" s="58"/>
      <c r="G510" t="str">
        <f t="shared" si="7"/>
        <v>March</v>
      </c>
    </row>
    <row r="511" spans="1:7">
      <c r="A511" s="52" t="s">
        <v>402</v>
      </c>
      <c r="B511" s="143" t="s">
        <v>1136</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1144</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1115</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1136</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1115</v>
      </c>
      <c r="C522" s="23">
        <v>45729</v>
      </c>
      <c r="D522" s="58">
        <v>451</v>
      </c>
      <c r="E522" s="58"/>
      <c r="G522" t="str">
        <f t="shared" si="8"/>
        <v>March</v>
      </c>
    </row>
    <row r="523" spans="1:7">
      <c r="A523" s="53" t="s">
        <v>1395</v>
      </c>
      <c r="B523" s="91" t="s">
        <v>1118</v>
      </c>
      <c r="C523" s="23">
        <v>45729</v>
      </c>
      <c r="D523" s="58">
        <v>101</v>
      </c>
      <c r="E523" s="58"/>
      <c r="G523" t="str">
        <f t="shared" si="8"/>
        <v>March</v>
      </c>
    </row>
    <row r="524" spans="1:7">
      <c r="A524" s="53" t="s">
        <v>406</v>
      </c>
      <c r="B524" s="91" t="s">
        <v>1118</v>
      </c>
      <c r="C524" s="23">
        <v>45729</v>
      </c>
      <c r="D524" s="58" t="s">
        <v>1490</v>
      </c>
      <c r="E524" s="58"/>
      <c r="G524" t="str">
        <f t="shared" si="8"/>
        <v>March</v>
      </c>
    </row>
    <row r="525" spans="1:7">
      <c r="A525" s="53" t="s">
        <v>372</v>
      </c>
      <c r="B525" s="91" t="s">
        <v>1136</v>
      </c>
      <c r="C525" s="23">
        <v>45729</v>
      </c>
      <c r="D525" s="84">
        <v>2742</v>
      </c>
      <c r="E525" s="84"/>
      <c r="G525" t="str">
        <f t="shared" si="8"/>
        <v>March</v>
      </c>
    </row>
    <row r="526" spans="1:7">
      <c r="A526" s="53" t="s">
        <v>349</v>
      </c>
      <c r="B526" s="91" t="s">
        <v>1118</v>
      </c>
      <c r="C526" s="23">
        <v>45729</v>
      </c>
      <c r="D526" s="84">
        <v>1078</v>
      </c>
      <c r="E526" s="84"/>
      <c r="F526" s="11" t="s">
        <v>1531</v>
      </c>
      <c r="G526" t="str">
        <f t="shared" si="8"/>
        <v>March</v>
      </c>
    </row>
    <row r="527" spans="1:7">
      <c r="A527" s="849" t="s">
        <v>429</v>
      </c>
      <c r="B527" s="587" t="s">
        <v>1144</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1118</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1130</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1115</v>
      </c>
      <c r="C534" s="23">
        <v>45730</v>
      </c>
      <c r="D534" s="58"/>
      <c r="E534" s="58"/>
      <c r="F534" s="58" t="s">
        <v>1490</v>
      </c>
      <c r="G534" t="str">
        <f t="shared" si="8"/>
        <v>March</v>
      </c>
    </row>
    <row r="535" spans="1:7">
      <c r="A535" s="842" t="s">
        <v>382</v>
      </c>
      <c r="B535" s="845" t="s">
        <v>1130</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1118</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1130</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1118</v>
      </c>
      <c r="C549" s="23">
        <v>45730</v>
      </c>
      <c r="D549" s="58"/>
      <c r="E549" s="58"/>
      <c r="F549" s="58" t="s">
        <v>1490</v>
      </c>
      <c r="G549" t="str">
        <f t="shared" si="8"/>
        <v>March</v>
      </c>
    </row>
    <row r="550" spans="1:7">
      <c r="A550" s="52" t="s">
        <v>291</v>
      </c>
      <c r="B550" s="88" t="s">
        <v>1115</v>
      </c>
      <c r="C550" s="23">
        <v>45730</v>
      </c>
      <c r="D550" s="58"/>
      <c r="E550" s="58"/>
      <c r="F550" s="58" t="s">
        <v>1490</v>
      </c>
      <c r="G550" t="str">
        <f t="shared" si="8"/>
        <v>March</v>
      </c>
    </row>
    <row r="551" spans="1:7">
      <c r="A551" s="52" t="s">
        <v>292</v>
      </c>
      <c r="B551" s="88" t="s">
        <v>1115</v>
      </c>
      <c r="C551" s="23">
        <v>45730</v>
      </c>
      <c r="D551" s="58"/>
      <c r="E551" s="58"/>
      <c r="F551" s="58" t="s">
        <v>1490</v>
      </c>
      <c r="G551" t="str">
        <f t="shared" si="8"/>
        <v>March</v>
      </c>
    </row>
    <row r="552" spans="1:7">
      <c r="A552" s="52" t="s">
        <v>163</v>
      </c>
      <c r="B552" s="143" t="s">
        <v>1118</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1118</v>
      </c>
      <c r="C554" s="23">
        <v>45730</v>
      </c>
      <c r="D554" s="58" t="s">
        <v>1490</v>
      </c>
      <c r="E554" s="58"/>
      <c r="F554" s="58" t="s">
        <v>1490</v>
      </c>
      <c r="G554" t="str">
        <f t="shared" si="8"/>
        <v>March</v>
      </c>
    </row>
    <row r="555" spans="1:7">
      <c r="A555" s="52" t="s">
        <v>357</v>
      </c>
      <c r="B555" s="143" t="s">
        <v>1144</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1125</v>
      </c>
      <c r="C560" s="23">
        <v>45730</v>
      </c>
      <c r="D560" s="58" t="s">
        <v>1490</v>
      </c>
      <c r="E560" s="58"/>
      <c r="F560" s="58"/>
      <c r="G560" t="str">
        <f t="shared" si="8"/>
        <v>March</v>
      </c>
    </row>
    <row r="561" spans="1:7">
      <c r="A561" s="52" t="s">
        <v>404</v>
      </c>
      <c r="B561" s="143" t="s">
        <v>1136</v>
      </c>
      <c r="C561" s="23">
        <v>45730</v>
      </c>
      <c r="D561" s="58" t="s">
        <v>1490</v>
      </c>
      <c r="E561" s="58"/>
      <c r="F561" s="58"/>
      <c r="G561" t="str">
        <f t="shared" si="8"/>
        <v>March</v>
      </c>
    </row>
    <row r="562" spans="1:7">
      <c r="A562" s="52" t="s">
        <v>402</v>
      </c>
      <c r="B562" s="143" t="s">
        <v>1136</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1144</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1115</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1136</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1115</v>
      </c>
      <c r="C573" s="23">
        <v>45730</v>
      </c>
      <c r="D573" s="58" t="s">
        <v>1490</v>
      </c>
      <c r="E573" s="58"/>
      <c r="F573" s="58"/>
      <c r="G573" t="str">
        <f t="shared" si="8"/>
        <v>March</v>
      </c>
    </row>
    <row r="574" spans="1:7">
      <c r="A574" s="53" t="s">
        <v>1395</v>
      </c>
      <c r="B574" s="91" t="s">
        <v>1118</v>
      </c>
      <c r="C574" s="23">
        <v>45730</v>
      </c>
      <c r="D574" s="58" t="s">
        <v>1490</v>
      </c>
      <c r="E574" s="58"/>
      <c r="F574" s="58"/>
      <c r="G574" t="str">
        <f t="shared" si="8"/>
        <v>March</v>
      </c>
    </row>
    <row r="575" spans="1:7">
      <c r="A575" s="53" t="s">
        <v>406</v>
      </c>
      <c r="B575" s="91" t="s">
        <v>1118</v>
      </c>
      <c r="C575" s="23">
        <v>45730</v>
      </c>
      <c r="D575" s="58" t="s">
        <v>1490</v>
      </c>
      <c r="E575" s="58"/>
      <c r="F575" s="58"/>
      <c r="G575" t="str">
        <f t="shared" si="8"/>
        <v>March</v>
      </c>
    </row>
    <row r="576" spans="1:7">
      <c r="A576" s="53" t="s">
        <v>372</v>
      </c>
      <c r="B576" s="91" t="s">
        <v>1136</v>
      </c>
      <c r="C576" s="23">
        <v>45730</v>
      </c>
      <c r="D576" s="58">
        <v>75</v>
      </c>
      <c r="E576" s="58"/>
      <c r="F576" s="68" t="s">
        <v>1538</v>
      </c>
      <c r="G576" t="str">
        <f t="shared" si="8"/>
        <v>March</v>
      </c>
    </row>
    <row r="577" spans="1:7">
      <c r="A577" s="53" t="s">
        <v>349</v>
      </c>
      <c r="B577" s="91" t="s">
        <v>1118</v>
      </c>
      <c r="C577" s="23">
        <v>45730</v>
      </c>
      <c r="D577" s="84">
        <v>2048</v>
      </c>
      <c r="E577" s="84"/>
      <c r="F577" s="47" t="s">
        <v>1539</v>
      </c>
      <c r="G577" t="str">
        <f t="shared" si="8"/>
        <v>March</v>
      </c>
    </row>
    <row r="578" spans="1:7">
      <c r="A578" s="849" t="s">
        <v>429</v>
      </c>
      <c r="B578" s="587" t="s">
        <v>1144</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1118</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1130</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1118</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1130</v>
      </c>
      <c r="C589" s="23">
        <v>45733</v>
      </c>
      <c r="E589" s="11"/>
      <c r="F589" s="58" t="s">
        <v>1490</v>
      </c>
      <c r="G589" t="str">
        <f t="shared" si="9"/>
        <v>March</v>
      </c>
    </row>
    <row r="590" spans="1:7">
      <c r="A590" s="52" t="s">
        <v>361</v>
      </c>
      <c r="B590" s="177" t="s">
        <v>1118</v>
      </c>
      <c r="C590" s="23">
        <v>45733</v>
      </c>
      <c r="E590" s="11"/>
      <c r="F590" s="58" t="s">
        <v>1490</v>
      </c>
      <c r="G590" t="str">
        <f t="shared" si="9"/>
        <v>March</v>
      </c>
    </row>
    <row r="591" spans="1:7">
      <c r="A591" s="52" t="s">
        <v>291</v>
      </c>
      <c r="B591" s="88" t="s">
        <v>1115</v>
      </c>
      <c r="C591" s="23">
        <v>45733</v>
      </c>
      <c r="E591" s="11"/>
      <c r="F591" s="58" t="s">
        <v>1490</v>
      </c>
      <c r="G591" t="str">
        <f t="shared" si="9"/>
        <v>March</v>
      </c>
    </row>
    <row r="592" spans="1:7">
      <c r="A592" s="52" t="s">
        <v>163</v>
      </c>
      <c r="B592" s="143" t="s">
        <v>1118</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1136</v>
      </c>
      <c r="C596" s="23">
        <v>45733</v>
      </c>
      <c r="E596" s="11"/>
      <c r="F596" s="58" t="s">
        <v>1490</v>
      </c>
      <c r="G596" t="str">
        <f t="shared" si="9"/>
        <v>March</v>
      </c>
    </row>
    <row r="597" spans="1:7">
      <c r="A597" s="52" t="s">
        <v>402</v>
      </c>
      <c r="B597" s="143" t="s">
        <v>1136</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1144</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1136</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1115</v>
      </c>
      <c r="C607" s="23">
        <v>45733</v>
      </c>
      <c r="E607" s="11"/>
      <c r="F607" s="58" t="s">
        <v>1490</v>
      </c>
      <c r="G607" t="str">
        <f t="shared" si="9"/>
        <v>March</v>
      </c>
    </row>
    <row r="608" spans="1:7">
      <c r="A608" s="53" t="s">
        <v>1395</v>
      </c>
      <c r="B608" s="91" t="s">
        <v>1118</v>
      </c>
      <c r="C608" s="23">
        <v>45733</v>
      </c>
      <c r="E608" s="11"/>
      <c r="F608" s="58" t="s">
        <v>1490</v>
      </c>
      <c r="G608" t="str">
        <f t="shared" si="9"/>
        <v>March</v>
      </c>
    </row>
    <row r="609" spans="1:7">
      <c r="A609" s="53" t="s">
        <v>406</v>
      </c>
      <c r="B609" s="91" t="s">
        <v>1118</v>
      </c>
      <c r="C609" s="23">
        <v>45733</v>
      </c>
      <c r="E609" s="11"/>
      <c r="F609" s="58" t="s">
        <v>1490</v>
      </c>
      <c r="G609" t="str">
        <f t="shared" si="9"/>
        <v>March</v>
      </c>
    </row>
    <row r="610" spans="1:7">
      <c r="A610" s="53" t="s">
        <v>349</v>
      </c>
      <c r="B610" s="91" t="s">
        <v>1118</v>
      </c>
      <c r="C610" s="23">
        <v>45733</v>
      </c>
      <c r="D610" s="11">
        <v>919</v>
      </c>
      <c r="E610" s="11"/>
      <c r="F610" s="58" t="s">
        <v>1543</v>
      </c>
      <c r="G610" t="str">
        <f t="shared" si="9"/>
        <v>March</v>
      </c>
    </row>
    <row r="611" spans="1:7">
      <c r="A611" s="849" t="s">
        <v>429</v>
      </c>
      <c r="B611" s="587" t="s">
        <v>1144</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1118</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1115</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1130</v>
      </c>
      <c r="C619" s="23">
        <v>45734</v>
      </c>
      <c r="E619" s="11"/>
      <c r="F619" s="69" t="s">
        <v>1523</v>
      </c>
      <c r="G619" t="str">
        <f t="shared" si="9"/>
        <v>March</v>
      </c>
    </row>
    <row r="620" spans="1:7">
      <c r="A620" s="52" t="s">
        <v>402</v>
      </c>
      <c r="B620" s="143" t="s">
        <v>1136</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1144</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1115</v>
      </c>
      <c r="C626" s="23">
        <v>45734</v>
      </c>
      <c r="D626" s="11">
        <v>977</v>
      </c>
      <c r="E626" s="11"/>
      <c r="F626" s="11" t="s">
        <v>1551</v>
      </c>
      <c r="G626" t="str">
        <f t="shared" si="9"/>
        <v>March</v>
      </c>
    </row>
    <row r="627" spans="1:7">
      <c r="A627" s="174" t="s">
        <v>418</v>
      </c>
      <c r="B627" s="47" t="s">
        <v>1141</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1136</v>
      </c>
      <c r="C632" s="23">
        <v>45735</v>
      </c>
      <c r="D632" s="84">
        <v>1409</v>
      </c>
      <c r="E632" s="11"/>
      <c r="F632" s="47" t="s">
        <v>1553</v>
      </c>
      <c r="G632" t="str">
        <f t="shared" si="9"/>
        <v>March</v>
      </c>
    </row>
    <row r="633" spans="1:7">
      <c r="A633" s="143" t="s">
        <v>241</v>
      </c>
      <c r="B633" s="76" t="s">
        <v>1118</v>
      </c>
      <c r="C633" s="23">
        <v>45735</v>
      </c>
      <c r="D633" s="58">
        <v>200</v>
      </c>
      <c r="E633" s="11"/>
      <c r="F633" s="47" t="s">
        <v>1554</v>
      </c>
      <c r="G633" t="str">
        <f t="shared" si="9"/>
        <v>March</v>
      </c>
    </row>
    <row r="634" spans="1:7">
      <c r="A634" s="143" t="s">
        <v>406</v>
      </c>
      <c r="B634" s="76" t="s">
        <v>1118</v>
      </c>
      <c r="C634" s="23">
        <v>45735</v>
      </c>
      <c r="D634" s="84">
        <v>1460</v>
      </c>
      <c r="E634" s="11"/>
      <c r="F634" s="47" t="s">
        <v>1555</v>
      </c>
      <c r="G634" t="str">
        <f t="shared" si="9"/>
        <v>March</v>
      </c>
    </row>
    <row r="635" spans="1:7">
      <c r="A635" s="143" t="s">
        <v>429</v>
      </c>
      <c r="B635" s="76" t="s">
        <v>1144</v>
      </c>
      <c r="C635" s="23">
        <v>45735</v>
      </c>
      <c r="D635" s="58">
        <v>18</v>
      </c>
      <c r="E635" s="11"/>
      <c r="F635" s="47" t="s">
        <v>1556</v>
      </c>
      <c r="G635" t="str">
        <f t="shared" si="9"/>
        <v>March</v>
      </c>
    </row>
    <row r="636" spans="1:7">
      <c r="A636" s="143" t="s">
        <v>279</v>
      </c>
      <c r="B636" s="88" t="s">
        <v>1115</v>
      </c>
      <c r="C636" s="23">
        <v>45735</v>
      </c>
      <c r="D636" s="58">
        <v>728</v>
      </c>
      <c r="E636" s="11"/>
      <c r="F636" s="47" t="s">
        <v>1557</v>
      </c>
      <c r="G636" t="str">
        <f t="shared" si="9"/>
        <v>March</v>
      </c>
    </row>
    <row r="637" spans="1:7">
      <c r="A637" s="143" t="s">
        <v>275</v>
      </c>
      <c r="B637" s="88" t="s">
        <v>1115</v>
      </c>
      <c r="C637" s="23">
        <v>45735</v>
      </c>
      <c r="D637" s="58">
        <v>953</v>
      </c>
      <c r="E637" s="11"/>
      <c r="F637" s="47" t="s">
        <v>1558</v>
      </c>
      <c r="G637" t="str">
        <f t="shared" si="9"/>
        <v>March</v>
      </c>
    </row>
    <row r="638" spans="1:7">
      <c r="A638" s="848" t="s">
        <v>418</v>
      </c>
      <c r="B638" s="235" t="s">
        <v>1141</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1136</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1144</v>
      </c>
      <c r="C642" s="23">
        <v>45736</v>
      </c>
      <c r="D642" s="58" t="s">
        <v>1490</v>
      </c>
      <c r="E642" s="11"/>
      <c r="G642" t="str">
        <f t="shared" si="9"/>
        <v>March</v>
      </c>
    </row>
    <row r="643" spans="1:7">
      <c r="A643" s="143" t="s">
        <v>279</v>
      </c>
      <c r="B643" s="88" t="s">
        <v>1115</v>
      </c>
      <c r="C643" s="23">
        <v>45736</v>
      </c>
      <c r="D643" s="58">
        <v>700</v>
      </c>
      <c r="E643" s="11"/>
      <c r="F643" s="47" t="s">
        <v>1560</v>
      </c>
      <c r="G643" t="str">
        <f t="shared" ref="G643:G706" si="10">TEXT(C643,"mmmm")</f>
        <v>March</v>
      </c>
    </row>
    <row r="644" spans="1:7">
      <c r="A644" s="143" t="s">
        <v>275</v>
      </c>
      <c r="B644" s="88" t="s">
        <v>1115</v>
      </c>
      <c r="C644" s="23">
        <v>45736</v>
      </c>
      <c r="D644" s="84">
        <v>1236</v>
      </c>
      <c r="E644" s="11"/>
      <c r="F644" s="47" t="s">
        <v>1561</v>
      </c>
      <c r="G644" t="str">
        <f t="shared" si="10"/>
        <v>March</v>
      </c>
    </row>
    <row r="645" spans="1:7">
      <c r="A645" s="848" t="s">
        <v>418</v>
      </c>
      <c r="B645" s="848" t="s">
        <v>1141</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1118</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1136</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1144</v>
      </c>
      <c r="C653" s="23">
        <v>45736</v>
      </c>
      <c r="D653" s="58" t="s">
        <v>1490</v>
      </c>
      <c r="E653" s="11"/>
      <c r="G653" t="str">
        <f t="shared" si="10"/>
        <v>March</v>
      </c>
    </row>
    <row r="654" spans="1:7">
      <c r="A654" s="143" t="s">
        <v>279</v>
      </c>
      <c r="B654" s="88" t="s">
        <v>1115</v>
      </c>
      <c r="C654" s="23">
        <v>45736</v>
      </c>
      <c r="D654" s="58">
        <v>700</v>
      </c>
      <c r="E654" s="11"/>
      <c r="F654" s="47" t="s">
        <v>1560</v>
      </c>
      <c r="G654" t="str">
        <f t="shared" si="10"/>
        <v>March</v>
      </c>
    </row>
    <row r="655" spans="1:7">
      <c r="A655" s="143" t="s">
        <v>275</v>
      </c>
      <c r="B655" s="88" t="s">
        <v>1115</v>
      </c>
      <c r="C655" s="23">
        <v>45736</v>
      </c>
      <c r="D655" s="84">
        <v>1236</v>
      </c>
      <c r="E655" s="11"/>
      <c r="F655" s="47" t="s">
        <v>1561</v>
      </c>
      <c r="G655" t="str">
        <f t="shared" si="10"/>
        <v>March</v>
      </c>
    </row>
    <row r="656" spans="1:7">
      <c r="A656" s="848" t="s">
        <v>418</v>
      </c>
      <c r="B656" s="587" t="s">
        <v>1141</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1118</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1136</v>
      </c>
      <c r="C662" s="23">
        <v>45737</v>
      </c>
      <c r="D662" s="58"/>
      <c r="E662" s="11"/>
      <c r="F662" s="58" t="s">
        <v>1565</v>
      </c>
      <c r="G662" t="str">
        <f t="shared" si="10"/>
        <v>March</v>
      </c>
    </row>
    <row r="663" spans="1:7">
      <c r="A663" s="143" t="s">
        <v>429</v>
      </c>
      <c r="B663" s="47" t="s">
        <v>1144</v>
      </c>
      <c r="C663" s="23">
        <v>45737</v>
      </c>
      <c r="D663" s="58"/>
      <c r="E663" s="11"/>
      <c r="F663" s="58" t="s">
        <v>1566</v>
      </c>
      <c r="G663" t="str">
        <f t="shared" si="10"/>
        <v>March</v>
      </c>
    </row>
    <row r="664" spans="1:7">
      <c r="A664" s="143" t="s">
        <v>279</v>
      </c>
      <c r="B664" s="88" t="s">
        <v>1115</v>
      </c>
      <c r="C664" s="23">
        <v>45737</v>
      </c>
      <c r="D664" s="58">
        <v>709</v>
      </c>
      <c r="E664" s="11"/>
      <c r="F664" s="47" t="s">
        <v>1567</v>
      </c>
      <c r="G664" t="str">
        <f t="shared" si="10"/>
        <v>March</v>
      </c>
    </row>
    <row r="665" spans="1:7">
      <c r="A665" s="848" t="s">
        <v>275</v>
      </c>
      <c r="B665" s="245" t="s">
        <v>1115</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1118</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1118</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1136</v>
      </c>
      <c r="C671" s="23">
        <v>45737</v>
      </c>
      <c r="D671" s="58"/>
      <c r="E671" s="11"/>
      <c r="F671" s="58" t="s">
        <v>1565</v>
      </c>
      <c r="G671" t="str">
        <f t="shared" si="10"/>
        <v>March</v>
      </c>
    </row>
    <row r="672" spans="1:7">
      <c r="A672" s="848" t="s">
        <v>300</v>
      </c>
      <c r="B672" s="587" t="s">
        <v>1118</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1118</v>
      </c>
      <c r="C675" s="23">
        <v>45740</v>
      </c>
      <c r="D675" s="76">
        <v>982</v>
      </c>
      <c r="E675" s="11" t="s">
        <v>1575</v>
      </c>
      <c r="F675" s="47" t="s">
        <v>1469</v>
      </c>
      <c r="G675" t="str">
        <f t="shared" si="10"/>
        <v>March</v>
      </c>
    </row>
    <row r="676" spans="1:7">
      <c r="A676" s="76" t="s">
        <v>269</v>
      </c>
      <c r="B676" s="76" t="s">
        <v>1118</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1136</v>
      </c>
      <c r="C679" s="23">
        <v>45740</v>
      </c>
      <c r="D679" s="76"/>
      <c r="E679" s="11"/>
      <c r="F679" s="76" t="s">
        <v>1578</v>
      </c>
      <c r="G679" t="str">
        <f t="shared" si="10"/>
        <v>March</v>
      </c>
    </row>
    <row r="680" spans="1:7">
      <c r="A680" s="235" t="s">
        <v>279</v>
      </c>
      <c r="B680" s="245" t="s">
        <v>1115</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1115</v>
      </c>
      <c r="C682" s="23">
        <v>45740</v>
      </c>
      <c r="D682" s="76"/>
      <c r="E682" s="11"/>
      <c r="F682" s="76" t="s">
        <v>1512</v>
      </c>
      <c r="G682" t="str">
        <f t="shared" si="10"/>
        <v>March</v>
      </c>
    </row>
    <row r="683" spans="1:7">
      <c r="A683" s="245" t="s">
        <v>1399</v>
      </c>
      <c r="B683" s="245" t="s">
        <v>1115</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1115</v>
      </c>
      <c r="C687" s="23">
        <v>45741</v>
      </c>
      <c r="D687" s="88"/>
      <c r="E687" s="11"/>
      <c r="F687" s="88" t="s">
        <v>1574</v>
      </c>
      <c r="G687" t="str">
        <f t="shared" si="10"/>
        <v>March</v>
      </c>
    </row>
    <row r="688" spans="1:7">
      <c r="A688" s="76" t="s">
        <v>406</v>
      </c>
      <c r="B688" s="76" t="s">
        <v>1118</v>
      </c>
      <c r="C688" s="23">
        <v>45741</v>
      </c>
      <c r="D688" s="76">
        <v>749</v>
      </c>
      <c r="E688" s="11"/>
      <c r="F688" s="47" t="s">
        <v>1583</v>
      </c>
      <c r="G688" t="str">
        <f t="shared" si="10"/>
        <v>March</v>
      </c>
    </row>
    <row r="689" spans="1:7">
      <c r="A689" s="76" t="s">
        <v>285</v>
      </c>
      <c r="B689" s="76" t="s">
        <v>1118</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1136</v>
      </c>
      <c r="C692" s="23">
        <v>45741</v>
      </c>
      <c r="D692" s="76" t="s">
        <v>1490</v>
      </c>
      <c r="E692" s="11"/>
      <c r="G692" t="str">
        <f t="shared" si="10"/>
        <v>March</v>
      </c>
    </row>
    <row r="693" spans="1:7">
      <c r="A693" s="76" t="s">
        <v>427</v>
      </c>
      <c r="B693" s="91" t="s">
        <v>1136</v>
      </c>
      <c r="C693" s="23">
        <v>45741</v>
      </c>
      <c r="D693" s="76" t="s">
        <v>1490</v>
      </c>
      <c r="E693" s="11"/>
      <c r="G693" t="str">
        <f t="shared" si="10"/>
        <v>March</v>
      </c>
    </row>
    <row r="694" spans="1:7">
      <c r="A694" s="76" t="s">
        <v>279</v>
      </c>
      <c r="B694" s="88" t="s">
        <v>1115</v>
      </c>
      <c r="C694" s="23">
        <v>45741</v>
      </c>
      <c r="D694" s="76">
        <v>630</v>
      </c>
      <c r="E694" s="11" t="s">
        <v>1589</v>
      </c>
      <c r="F694" s="47" t="s">
        <v>1588</v>
      </c>
      <c r="G694" t="str">
        <f t="shared" si="10"/>
        <v>March</v>
      </c>
    </row>
    <row r="695" spans="1:7">
      <c r="A695" s="235" t="s">
        <v>429</v>
      </c>
      <c r="B695" s="235" t="s">
        <v>1144</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1115</v>
      </c>
      <c r="C697" s="23">
        <v>45741</v>
      </c>
      <c r="D697" s="76"/>
      <c r="E697" s="11"/>
      <c r="F697" s="76" t="s">
        <v>1512</v>
      </c>
      <c r="G697" t="str">
        <f t="shared" si="10"/>
        <v>March</v>
      </c>
    </row>
    <row r="698" spans="1:7">
      <c r="A698" s="76" t="s">
        <v>277</v>
      </c>
      <c r="B698" s="88" t="s">
        <v>1115</v>
      </c>
      <c r="C698" s="23">
        <v>45741</v>
      </c>
      <c r="D698" s="77">
        <v>1065</v>
      </c>
      <c r="E698" s="76" t="s">
        <v>1579</v>
      </c>
      <c r="F698" s="47" t="s">
        <v>1591</v>
      </c>
      <c r="G698" t="str">
        <f t="shared" si="10"/>
        <v>March</v>
      </c>
    </row>
    <row r="699" spans="1:7">
      <c r="A699" s="76" t="s">
        <v>285</v>
      </c>
      <c r="B699" s="76" t="s">
        <v>1125</v>
      </c>
      <c r="C699" s="23">
        <v>45741</v>
      </c>
      <c r="D699" s="76"/>
      <c r="E699" s="11"/>
      <c r="F699" s="76" t="s">
        <v>1592</v>
      </c>
      <c r="G699" t="str">
        <f t="shared" si="10"/>
        <v>March</v>
      </c>
    </row>
    <row r="700" spans="1:7">
      <c r="A700" s="235" t="s">
        <v>364</v>
      </c>
      <c r="B700" s="245" t="s">
        <v>1115</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1125</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1141</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1118</v>
      </c>
      <c r="C711" s="23">
        <v>45742</v>
      </c>
      <c r="D711" s="143">
        <v>713</v>
      </c>
      <c r="E711" s="47"/>
      <c r="F711" s="47" t="s">
        <v>1596</v>
      </c>
      <c r="G711" t="str">
        <f t="shared" si="11"/>
        <v>March</v>
      </c>
    </row>
    <row r="712" spans="1:7">
      <c r="A712" s="76" t="s">
        <v>285</v>
      </c>
      <c r="B712" s="143" t="s">
        <v>1118</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1136</v>
      </c>
      <c r="C715" s="23">
        <v>45742</v>
      </c>
      <c r="D715" s="143" t="s">
        <v>1490</v>
      </c>
      <c r="E715" s="11"/>
      <c r="G715" t="str">
        <f t="shared" si="11"/>
        <v>March</v>
      </c>
    </row>
    <row r="716" spans="1:7">
      <c r="A716" s="76" t="s">
        <v>427</v>
      </c>
      <c r="B716" s="91" t="s">
        <v>1136</v>
      </c>
      <c r="C716" s="23">
        <v>45742</v>
      </c>
      <c r="D716" s="143" t="s">
        <v>1490</v>
      </c>
      <c r="E716" s="11"/>
      <c r="G716" t="str">
        <f t="shared" si="11"/>
        <v>March</v>
      </c>
    </row>
    <row r="717" spans="1:7">
      <c r="A717" s="76" t="s">
        <v>279</v>
      </c>
      <c r="B717" s="88" t="s">
        <v>1115</v>
      </c>
      <c r="C717" s="23">
        <v>45742</v>
      </c>
      <c r="D717" s="143">
        <v>894</v>
      </c>
      <c r="E717" s="11" t="s">
        <v>1590</v>
      </c>
      <c r="F717" s="47" t="s">
        <v>1474</v>
      </c>
      <c r="G717" t="str">
        <f t="shared" si="11"/>
        <v>March</v>
      </c>
    </row>
    <row r="718" spans="1:7">
      <c r="A718" s="235" t="s">
        <v>429</v>
      </c>
      <c r="B718" s="848" t="s">
        <v>1144</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1115</v>
      </c>
      <c r="C720" s="23">
        <v>45742</v>
      </c>
      <c r="D720" s="143">
        <v>825</v>
      </c>
      <c r="E720" s="11" t="s">
        <v>1599</v>
      </c>
      <c r="F720" s="47" t="s">
        <v>1476</v>
      </c>
      <c r="G720" t="str">
        <f t="shared" si="11"/>
        <v>March</v>
      </c>
    </row>
    <row r="721" spans="1:7">
      <c r="A721" s="76" t="s">
        <v>285</v>
      </c>
      <c r="B721" s="76" t="s">
        <v>1125</v>
      </c>
      <c r="C721" s="23">
        <v>45742</v>
      </c>
      <c r="D721" s="143">
        <v>159</v>
      </c>
      <c r="E721" s="11" t="s">
        <v>1590</v>
      </c>
      <c r="F721" s="47" t="s">
        <v>1506</v>
      </c>
      <c r="G721" t="str">
        <f t="shared" si="11"/>
        <v>March</v>
      </c>
    </row>
    <row r="722" spans="1:7">
      <c r="A722" s="76" t="s">
        <v>364</v>
      </c>
      <c r="B722" s="88" t="s">
        <v>1115</v>
      </c>
      <c r="C722" s="23">
        <v>45742</v>
      </c>
      <c r="D722" s="143"/>
      <c r="E722" s="11"/>
      <c r="F722" s="143" t="s">
        <v>1512</v>
      </c>
      <c r="G722" t="str">
        <f t="shared" si="11"/>
        <v>March</v>
      </c>
    </row>
    <row r="723" spans="1:7">
      <c r="A723" s="235" t="s">
        <v>267</v>
      </c>
      <c r="B723" s="235" t="s">
        <v>1125</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1141</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1125</v>
      </c>
      <c r="C729" s="23">
        <v>45743</v>
      </c>
      <c r="D729" s="143">
        <v>290</v>
      </c>
      <c r="E729" s="11"/>
      <c r="G729" t="str">
        <f t="shared" si="11"/>
        <v>March</v>
      </c>
    </row>
    <row r="730" spans="1:7">
      <c r="A730" s="76" t="s">
        <v>406</v>
      </c>
      <c r="B730" s="76" t="s">
        <v>1118</v>
      </c>
      <c r="C730" s="23">
        <v>45743</v>
      </c>
      <c r="D730" s="143"/>
      <c r="E730" s="11"/>
      <c r="F730" s="143" t="s">
        <v>1603</v>
      </c>
      <c r="G730" t="str">
        <f t="shared" si="11"/>
        <v>March</v>
      </c>
    </row>
    <row r="731" spans="1:7">
      <c r="A731" s="76" t="s">
        <v>285</v>
      </c>
      <c r="B731" s="76" t="s">
        <v>1118</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1136</v>
      </c>
      <c r="C733" s="23">
        <v>45743</v>
      </c>
      <c r="D733" s="143">
        <v>137</v>
      </c>
      <c r="E733" s="11" t="s">
        <v>1606</v>
      </c>
      <c r="F733" s="68" t="s">
        <v>1607</v>
      </c>
      <c r="G733" t="str">
        <f t="shared" si="11"/>
        <v>March</v>
      </c>
    </row>
    <row r="734" spans="1:7">
      <c r="A734" s="76" t="s">
        <v>427</v>
      </c>
      <c r="B734" s="91" t="s">
        <v>1136</v>
      </c>
      <c r="C734" s="23">
        <v>45743</v>
      </c>
      <c r="D734" s="143" t="s">
        <v>1490</v>
      </c>
      <c r="E734" s="11"/>
      <c r="G734" t="str">
        <f t="shared" si="11"/>
        <v>March</v>
      </c>
    </row>
    <row r="735" spans="1:7">
      <c r="A735" s="76" t="s">
        <v>420</v>
      </c>
      <c r="B735" s="88" t="s">
        <v>1115</v>
      </c>
      <c r="C735" s="23">
        <v>45743</v>
      </c>
      <c r="D735" s="143">
        <v>310</v>
      </c>
      <c r="E735" s="11"/>
      <c r="G735" t="str">
        <f t="shared" si="11"/>
        <v>March</v>
      </c>
    </row>
    <row r="736" spans="1:7">
      <c r="A736" s="235" t="s">
        <v>429</v>
      </c>
      <c r="B736" s="235" t="s">
        <v>1144</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1115</v>
      </c>
      <c r="C738" s="23">
        <v>45743</v>
      </c>
      <c r="D738" s="143">
        <v>705</v>
      </c>
      <c r="E738" s="47" t="s">
        <v>1579</v>
      </c>
      <c r="G738" t="str">
        <f t="shared" si="11"/>
        <v>March</v>
      </c>
      <c r="H738" s="98"/>
      <c r="I738" s="98"/>
      <c r="J738" s="98"/>
      <c r="K738" s="98"/>
      <c r="L738" s="98"/>
      <c r="M738" s="98"/>
    </row>
    <row r="739" spans="1:13">
      <c r="A739" s="76" t="s">
        <v>285</v>
      </c>
      <c r="B739" s="76" t="s">
        <v>1125</v>
      </c>
      <c r="C739" s="23">
        <v>45743</v>
      </c>
      <c r="D739" s="143">
        <v>416</v>
      </c>
      <c r="E739" s="47" t="s">
        <v>1608</v>
      </c>
      <c r="F739" s="47" t="s">
        <v>1604</v>
      </c>
      <c r="G739" t="str">
        <f t="shared" si="11"/>
        <v>March</v>
      </c>
      <c r="H739" s="98"/>
      <c r="I739" s="183"/>
      <c r="J739" s="183"/>
      <c r="K739" s="98"/>
      <c r="L739" s="98"/>
      <c r="M739" s="98"/>
    </row>
    <row r="740" spans="1:13">
      <c r="A740" s="76" t="s">
        <v>364</v>
      </c>
      <c r="B740" s="88" t="s">
        <v>1115</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1125</v>
      </c>
      <c r="C746" s="23">
        <v>45744</v>
      </c>
      <c r="D746" s="143">
        <v>673</v>
      </c>
      <c r="E746" s="11"/>
      <c r="G746" t="str">
        <f t="shared" si="11"/>
        <v>March</v>
      </c>
      <c r="H746" s="98"/>
      <c r="I746" s="98"/>
      <c r="J746" s="98"/>
      <c r="K746" s="98"/>
      <c r="L746" s="98"/>
      <c r="M746" s="98"/>
    </row>
    <row r="747" spans="1:13">
      <c r="A747" s="76" t="s">
        <v>265</v>
      </c>
      <c r="B747" s="76" t="s">
        <v>1118</v>
      </c>
      <c r="C747" s="23">
        <v>45744</v>
      </c>
      <c r="D747" s="143" t="s">
        <v>1490</v>
      </c>
      <c r="E747" s="11"/>
      <c r="G747" t="str">
        <f t="shared" si="11"/>
        <v>March</v>
      </c>
      <c r="H747" s="98"/>
      <c r="I747" s="98"/>
      <c r="J747" s="98"/>
      <c r="K747" s="98"/>
      <c r="L747" s="98"/>
      <c r="M747" s="98"/>
    </row>
    <row r="748" spans="1:13">
      <c r="A748" s="76" t="s">
        <v>285</v>
      </c>
      <c r="B748" s="76" t="s">
        <v>1118</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1136</v>
      </c>
      <c r="C751" s="23">
        <v>45744</v>
      </c>
      <c r="D751" s="143"/>
      <c r="E751" s="11"/>
      <c r="F751" s="143" t="s">
        <v>1613</v>
      </c>
      <c r="G751" t="str">
        <f t="shared" si="11"/>
        <v>March</v>
      </c>
      <c r="H751" s="98"/>
      <c r="I751" s="98"/>
      <c r="J751" s="98"/>
      <c r="K751" s="98"/>
      <c r="L751" s="98"/>
      <c r="M751" s="98"/>
    </row>
    <row r="752" spans="1:13">
      <c r="A752" s="76" t="s">
        <v>427</v>
      </c>
      <c r="B752" s="91" t="s">
        <v>1136</v>
      </c>
      <c r="C752" s="23">
        <v>45744</v>
      </c>
      <c r="D752" s="143"/>
      <c r="E752" s="11"/>
      <c r="F752" s="143" t="s">
        <v>1490</v>
      </c>
      <c r="G752" t="str">
        <f t="shared" si="11"/>
        <v>March</v>
      </c>
      <c r="H752" s="98"/>
      <c r="I752" s="98"/>
      <c r="J752" s="98"/>
      <c r="K752" s="98"/>
      <c r="L752" s="98"/>
      <c r="M752" s="98"/>
    </row>
    <row r="753" spans="1:13">
      <c r="A753" s="235" t="s">
        <v>429</v>
      </c>
      <c r="B753" s="235" t="s">
        <v>1144</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1125</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1141</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1115</v>
      </c>
      <c r="C763" s="23">
        <v>45747</v>
      </c>
      <c r="D763" s="143">
        <v>0</v>
      </c>
      <c r="E763" s="11"/>
      <c r="F763" s="143" t="s">
        <v>1512</v>
      </c>
      <c r="G763" t="str">
        <f t="shared" si="11"/>
        <v>March</v>
      </c>
    </row>
    <row r="764" spans="1:13">
      <c r="A764" s="76" t="s">
        <v>265</v>
      </c>
      <c r="B764" s="76" t="s">
        <v>1118</v>
      </c>
      <c r="C764" s="23">
        <v>45747</v>
      </c>
      <c r="D764" s="142">
        <v>1880</v>
      </c>
      <c r="E764" s="47" t="s">
        <v>1573</v>
      </c>
      <c r="F764" s="47" t="s">
        <v>1463</v>
      </c>
      <c r="G764" t="str">
        <f t="shared" si="11"/>
        <v>March</v>
      </c>
    </row>
    <row r="765" spans="1:13">
      <c r="A765" s="76" t="s">
        <v>285</v>
      </c>
      <c r="B765" s="76" t="s">
        <v>1118</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1136</v>
      </c>
      <c r="C767" s="23">
        <v>45747</v>
      </c>
      <c r="D767" s="143">
        <v>644</v>
      </c>
      <c r="E767" s="11"/>
      <c r="F767" s="47" t="s">
        <v>1621</v>
      </c>
      <c r="G767" t="str">
        <f t="shared" si="11"/>
        <v>March</v>
      </c>
    </row>
    <row r="768" spans="1:13">
      <c r="A768" s="235" t="s">
        <v>510</v>
      </c>
      <c r="B768" s="587" t="s">
        <v>1136</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1125</v>
      </c>
      <c r="C770" s="23">
        <v>45747</v>
      </c>
      <c r="D770" s="143">
        <v>0</v>
      </c>
      <c r="E770" s="11"/>
      <c r="F770" s="143" t="s">
        <v>1623</v>
      </c>
      <c r="G770" t="str">
        <f t="shared" si="11"/>
        <v>March</v>
      </c>
      <c r="H770" s="183"/>
      <c r="I770" s="183"/>
      <c r="J770" s="183"/>
      <c r="K770" s="98"/>
    </row>
    <row r="771" spans="1:11">
      <c r="A771" s="76" t="s">
        <v>349</v>
      </c>
      <c r="B771" s="88" t="s">
        <v>1115</v>
      </c>
      <c r="C771" s="23">
        <v>45747</v>
      </c>
      <c r="D771" s="143">
        <v>0</v>
      </c>
      <c r="E771" s="11"/>
      <c r="F771" s="143" t="s">
        <v>1624</v>
      </c>
      <c r="G771" t="str">
        <f t="shared" ref="G771:G834" si="12">TEXT(C771,"mmmm")</f>
        <v>March</v>
      </c>
      <c r="H771" s="183"/>
      <c r="I771" s="183"/>
      <c r="J771" s="183"/>
      <c r="K771" s="98"/>
    </row>
    <row r="772" spans="1:11">
      <c r="A772" s="235" t="s">
        <v>287</v>
      </c>
      <c r="B772" s="235" t="s">
        <v>1118</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1141</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1115</v>
      </c>
      <c r="C781" s="23">
        <v>45748</v>
      </c>
      <c r="D781" s="76"/>
      <c r="E781" s="11"/>
      <c r="F781" s="76" t="s">
        <v>1512</v>
      </c>
      <c r="G781" t="str">
        <f t="shared" si="12"/>
        <v>April</v>
      </c>
      <c r="H781" s="98"/>
      <c r="I781" s="98"/>
      <c r="J781" s="98"/>
      <c r="K781" s="98"/>
    </row>
    <row r="782" spans="1:11">
      <c r="A782" s="76" t="s">
        <v>265</v>
      </c>
      <c r="B782" s="76" t="s">
        <v>1118</v>
      </c>
      <c r="C782" s="23">
        <v>45748</v>
      </c>
      <c r="D782" s="76" t="s">
        <v>1490</v>
      </c>
      <c r="E782" s="11"/>
      <c r="G782" t="str">
        <f t="shared" si="12"/>
        <v>April</v>
      </c>
      <c r="H782" s="98"/>
      <c r="I782" s="98"/>
      <c r="J782" s="98"/>
      <c r="K782" s="98"/>
    </row>
    <row r="783" spans="1:11">
      <c r="A783" s="76" t="s">
        <v>285</v>
      </c>
      <c r="B783" s="76" t="s">
        <v>1118</v>
      </c>
      <c r="C783" s="23">
        <v>45748</v>
      </c>
      <c r="D783" s="76" t="s">
        <v>1490</v>
      </c>
      <c r="E783" s="11"/>
      <c r="G783" t="str">
        <f t="shared" si="12"/>
        <v>April</v>
      </c>
      <c r="H783" s="98"/>
      <c r="I783" s="98"/>
      <c r="J783" s="98"/>
      <c r="K783" s="98"/>
    </row>
    <row r="784" spans="1:11">
      <c r="A784" s="235" t="s">
        <v>510</v>
      </c>
      <c r="B784" s="587" t="s">
        <v>1136</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1115</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1141</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1115</v>
      </c>
      <c r="C795" s="23">
        <v>45749</v>
      </c>
      <c r="D795" s="76">
        <v>0</v>
      </c>
      <c r="E795" s="11"/>
      <c r="F795" s="76" t="s">
        <v>1512</v>
      </c>
      <c r="G795" t="str">
        <f t="shared" si="12"/>
        <v>April</v>
      </c>
      <c r="H795" s="98"/>
      <c r="I795" s="98"/>
      <c r="J795" s="98"/>
      <c r="K795" s="98"/>
    </row>
    <row r="796" spans="1:11">
      <c r="A796" s="76" t="s">
        <v>265</v>
      </c>
      <c r="B796" s="76" t="s">
        <v>1118</v>
      </c>
      <c r="C796" s="23">
        <v>45749</v>
      </c>
      <c r="D796" s="76" t="s">
        <v>1490</v>
      </c>
      <c r="E796" s="11"/>
      <c r="G796" t="str">
        <f t="shared" si="12"/>
        <v>April</v>
      </c>
      <c r="H796" s="183"/>
      <c r="I796" s="183"/>
      <c r="J796" s="98"/>
      <c r="K796" s="98"/>
    </row>
    <row r="797" spans="1:11">
      <c r="A797" s="76" t="s">
        <v>285</v>
      </c>
      <c r="B797" s="76" t="s">
        <v>1118</v>
      </c>
      <c r="C797" s="23">
        <v>45749</v>
      </c>
      <c r="D797" s="76" t="s">
        <v>1490</v>
      </c>
      <c r="E797" s="11"/>
      <c r="G797" t="str">
        <f t="shared" si="12"/>
        <v>April</v>
      </c>
      <c r="H797" s="183"/>
      <c r="I797" s="183"/>
      <c r="J797" s="98"/>
      <c r="K797" s="98"/>
    </row>
    <row r="798" spans="1:11">
      <c r="A798" s="235" t="s">
        <v>510</v>
      </c>
      <c r="B798" s="587" t="s">
        <v>1136</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1115</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1141</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1115</v>
      </c>
      <c r="C809" s="23">
        <v>45750</v>
      </c>
      <c r="D809" s="11">
        <v>192</v>
      </c>
      <c r="E809" s="11"/>
      <c r="G809" t="str">
        <f t="shared" si="12"/>
        <v>April</v>
      </c>
    </row>
    <row r="810" spans="1:11">
      <c r="A810" s="76" t="s">
        <v>269</v>
      </c>
      <c r="B810" s="76" t="s">
        <v>1118</v>
      </c>
      <c r="C810" s="23">
        <v>45750</v>
      </c>
      <c r="D810" s="89">
        <v>3867</v>
      </c>
      <c r="E810" s="11"/>
      <c r="F810" s="11" t="s">
        <v>1631</v>
      </c>
      <c r="G810" t="str">
        <f t="shared" si="12"/>
        <v>April</v>
      </c>
    </row>
    <row r="811" spans="1:11">
      <c r="A811" s="235" t="s">
        <v>510</v>
      </c>
      <c r="B811" s="587" t="s">
        <v>1136</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1141</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1115</v>
      </c>
      <c r="C823" s="23">
        <v>45751</v>
      </c>
      <c r="E823" s="11"/>
      <c r="F823" s="76" t="s">
        <v>1599</v>
      </c>
      <c r="G823" t="str">
        <f t="shared" si="12"/>
        <v>April</v>
      </c>
    </row>
    <row r="824" spans="1:7">
      <c r="A824" s="76" t="s">
        <v>269</v>
      </c>
      <c r="B824" s="76" t="s">
        <v>1118</v>
      </c>
      <c r="C824" s="23">
        <v>45751</v>
      </c>
      <c r="D824" s="11">
        <v>594</v>
      </c>
      <c r="E824" s="11"/>
      <c r="F824" s="11" t="s">
        <v>1639</v>
      </c>
      <c r="G824" t="str">
        <f t="shared" si="12"/>
        <v>April</v>
      </c>
    </row>
    <row r="825" spans="1:7">
      <c r="A825" s="76" t="s">
        <v>285</v>
      </c>
      <c r="B825" s="76" t="s">
        <v>1118</v>
      </c>
      <c r="C825" s="23">
        <v>45751</v>
      </c>
      <c r="E825" s="11"/>
      <c r="F825" s="76" t="s">
        <v>1640</v>
      </c>
      <c r="G825" t="str">
        <f t="shared" si="12"/>
        <v>April</v>
      </c>
    </row>
    <row r="826" spans="1:7">
      <c r="A826" s="76" t="s">
        <v>300</v>
      </c>
      <c r="B826" s="76" t="s">
        <v>1118</v>
      </c>
      <c r="C826" s="23">
        <v>45751</v>
      </c>
      <c r="E826" s="11"/>
      <c r="F826" s="76" t="s">
        <v>1610</v>
      </c>
      <c r="G826" t="str">
        <f t="shared" si="12"/>
        <v>April</v>
      </c>
    </row>
    <row r="827" spans="1:7">
      <c r="A827" s="76" t="s">
        <v>510</v>
      </c>
      <c r="B827" s="91" t="s">
        <v>1136</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1141</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1118</v>
      </c>
      <c r="C837" s="23">
        <v>45754</v>
      </c>
      <c r="D837" s="11">
        <v>367</v>
      </c>
      <c r="E837" s="11"/>
      <c r="F837" s="11" t="s">
        <v>1644</v>
      </c>
      <c r="G837" t="str">
        <f t="shared" si="13"/>
        <v>April</v>
      </c>
    </row>
    <row r="838" spans="1:7">
      <c r="A838" s="76" t="s">
        <v>279</v>
      </c>
      <c r="B838" s="88" t="s">
        <v>1115</v>
      </c>
      <c r="C838" s="23">
        <v>45754</v>
      </c>
      <c r="D838" s="76">
        <v>132</v>
      </c>
      <c r="E838" s="11"/>
      <c r="G838" t="str">
        <f t="shared" si="13"/>
        <v>April</v>
      </c>
    </row>
    <row r="839" spans="1:7">
      <c r="A839" s="76" t="s">
        <v>427</v>
      </c>
      <c r="B839" s="88" t="s">
        <v>1115</v>
      </c>
      <c r="C839" s="23">
        <v>45754</v>
      </c>
      <c r="D839" s="76">
        <v>370</v>
      </c>
      <c r="E839" s="11"/>
      <c r="G839" t="str">
        <f t="shared" si="13"/>
        <v>April</v>
      </c>
    </row>
    <row r="840" spans="1:7">
      <c r="A840" s="235" t="s">
        <v>392</v>
      </c>
      <c r="B840" s="235" t="s">
        <v>1144</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1144</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1144</v>
      </c>
      <c r="C848" s="23">
        <v>45755</v>
      </c>
      <c r="D848" s="11">
        <v>343</v>
      </c>
      <c r="E848" s="11"/>
      <c r="G848" t="str">
        <f t="shared" si="13"/>
        <v>April</v>
      </c>
    </row>
    <row r="849" spans="1:7">
      <c r="A849" s="235" t="s">
        <v>429</v>
      </c>
      <c r="B849" s="587" t="s">
        <v>1136</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1141</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1118</v>
      </c>
      <c r="C859" s="23">
        <v>45756</v>
      </c>
      <c r="E859" s="11"/>
      <c r="F859" s="34" t="s">
        <v>1650</v>
      </c>
      <c r="G859" t="str">
        <f t="shared" si="13"/>
        <v>April</v>
      </c>
    </row>
    <row r="860" spans="1:7">
      <c r="A860" s="76" t="s">
        <v>321</v>
      </c>
      <c r="B860" s="88" t="s">
        <v>1115</v>
      </c>
      <c r="C860" s="23">
        <v>45756</v>
      </c>
      <c r="D860" s="89">
        <v>1376</v>
      </c>
      <c r="E860" s="11"/>
      <c r="F860" s="11" t="s">
        <v>1651</v>
      </c>
      <c r="G860" t="str">
        <f t="shared" si="13"/>
        <v>April</v>
      </c>
    </row>
    <row r="861" spans="1:7">
      <c r="A861" s="235" t="s">
        <v>314</v>
      </c>
      <c r="B861" s="235" t="s">
        <v>1125</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1141</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1115</v>
      </c>
      <c r="C871" s="23">
        <v>45757</v>
      </c>
      <c r="D871" s="11">
        <v>875</v>
      </c>
      <c r="E871" s="11"/>
      <c r="F871" s="11" t="s">
        <v>1652</v>
      </c>
      <c r="G871" t="str">
        <f t="shared" si="13"/>
        <v>April</v>
      </c>
    </row>
    <row r="872" spans="1:7">
      <c r="A872" s="235" t="s">
        <v>343</v>
      </c>
      <c r="B872" s="235" t="s">
        <v>1125</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1125</v>
      </c>
      <c r="C877" s="23">
        <v>45758</v>
      </c>
      <c r="D877" s="11">
        <v>431</v>
      </c>
      <c r="E877" s="11"/>
      <c r="G877" t="str">
        <f t="shared" si="13"/>
        <v>April</v>
      </c>
    </row>
    <row r="878" spans="1:7">
      <c r="A878" s="235" t="s">
        <v>321</v>
      </c>
      <c r="B878" s="245" t="s">
        <v>1115</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1115</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1125</v>
      </c>
      <c r="C888" s="23">
        <v>45761</v>
      </c>
      <c r="D888" s="11">
        <v>276</v>
      </c>
      <c r="E888" s="11"/>
      <c r="F888" s="76"/>
      <c r="G888" t="str">
        <f t="shared" si="13"/>
        <v>April</v>
      </c>
    </row>
    <row r="889" spans="1:7">
      <c r="A889" s="76" t="s">
        <v>321</v>
      </c>
      <c r="B889" s="88" t="s">
        <v>1115</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1125</v>
      </c>
      <c r="C898" s="23">
        <v>45762</v>
      </c>
      <c r="D898" s="11">
        <v>779</v>
      </c>
      <c r="E898" s="11"/>
      <c r="F898" s="11" t="s">
        <v>1488</v>
      </c>
      <c r="G898" t="str">
        <f t="shared" si="13"/>
        <v>April</v>
      </c>
    </row>
    <row r="899" spans="1:7">
      <c r="A899" s="76" t="s">
        <v>321</v>
      </c>
      <c r="B899" s="88" t="s">
        <v>1115</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1125</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1115</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1125</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1125</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1125</v>
      </c>
      <c r="C926" s="23">
        <v>45764</v>
      </c>
      <c r="D926" s="11">
        <v>338</v>
      </c>
      <c r="E926" s="11"/>
      <c r="F926" s="11" t="s">
        <v>1680</v>
      </c>
      <c r="G926" t="str">
        <f t="shared" si="14"/>
        <v>April</v>
      </c>
    </row>
    <row r="927" spans="1:7">
      <c r="A927" s="233" t="s">
        <v>321</v>
      </c>
      <c r="B927" s="88" t="s">
        <v>1115</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1125</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1125</v>
      </c>
      <c r="C938" s="23">
        <v>45765</v>
      </c>
      <c r="D938" s="11">
        <v>26</v>
      </c>
      <c r="E938" s="11"/>
      <c r="F938" s="11" t="s">
        <v>1686</v>
      </c>
      <c r="G938" t="str">
        <f t="shared" si="14"/>
        <v>April</v>
      </c>
    </row>
    <row r="939" spans="1:7">
      <c r="A939" s="233" t="s">
        <v>321</v>
      </c>
      <c r="B939" s="88" t="s">
        <v>1115</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1115</v>
      </c>
      <c r="C942" s="23">
        <v>45765</v>
      </c>
      <c r="D942" s="11">
        <v>706</v>
      </c>
      <c r="E942" s="11"/>
      <c r="F942" s="11" t="s">
        <v>1506</v>
      </c>
      <c r="G942" t="str">
        <f t="shared" si="14"/>
        <v>April</v>
      </c>
    </row>
    <row r="943" spans="1:7">
      <c r="A943" s="235" t="s">
        <v>345</v>
      </c>
      <c r="B943" s="235" t="s">
        <v>1125</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1136</v>
      </c>
      <c r="C950" s="23">
        <v>45768</v>
      </c>
      <c r="E950" s="11"/>
      <c r="F950" s="76" t="s">
        <v>1695</v>
      </c>
      <c r="G950" t="str">
        <f t="shared" ref="G950:G983" si="15">TEXT(C950,"mmmm")</f>
        <v>April</v>
      </c>
    </row>
    <row r="951" spans="1:7">
      <c r="A951" s="233" t="s">
        <v>314</v>
      </c>
      <c r="B951" s="233" t="s">
        <v>1125</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1141</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1125</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1136</v>
      </c>
      <c r="C962" s="248">
        <v>45769</v>
      </c>
      <c r="D962" s="103"/>
      <c r="E962" s="182"/>
      <c r="F962" s="103"/>
      <c r="G962" t="str">
        <f t="shared" si="15"/>
        <v>April</v>
      </c>
    </row>
    <row r="963" spans="1:7">
      <c r="A963" s="233" t="s">
        <v>314</v>
      </c>
      <c r="B963" s="233" t="s">
        <v>1125</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1141</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1125</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1118</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1136</v>
      </c>
      <c r="C976" s="23">
        <v>45770</v>
      </c>
      <c r="D976" s="89">
        <v>2348</v>
      </c>
      <c r="F976" s="11" t="s">
        <v>1711</v>
      </c>
      <c r="G976" t="str">
        <f t="shared" si="15"/>
        <v>April</v>
      </c>
    </row>
    <row r="977" spans="1:7">
      <c r="A977" s="233" t="s">
        <v>314</v>
      </c>
      <c r="B977" s="233" t="s">
        <v>1125</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1141</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1118</v>
      </c>
      <c r="C984" s="23">
        <v>45770</v>
      </c>
      <c r="F984" s="249" t="s">
        <v>1716</v>
      </c>
    </row>
    <row r="985" spans="1:7">
      <c r="A985" s="556" t="s">
        <v>406</v>
      </c>
      <c r="B985" s="556" t="s">
        <v>1118</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1136</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1141</v>
      </c>
      <c r="C991" s="23">
        <v>45771</v>
      </c>
      <c r="D991" s="11">
        <v>588</v>
      </c>
      <c r="F991" s="11" t="s">
        <v>1641</v>
      </c>
      <c r="G991" t="str">
        <f t="shared" si="16"/>
        <v>April</v>
      </c>
    </row>
    <row r="992" spans="1:7">
      <c r="A992" s="234" t="s">
        <v>335</v>
      </c>
      <c r="B992" s="234" t="s">
        <v>1141</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1125</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1118</v>
      </c>
      <c r="C997" s="23">
        <v>45771</v>
      </c>
      <c r="F997" s="240" t="s">
        <v>1725</v>
      </c>
      <c r="G997" t="str">
        <f t="shared" si="16"/>
        <v>April</v>
      </c>
    </row>
    <row r="998" spans="1:7">
      <c r="A998" s="556" t="s">
        <v>422</v>
      </c>
      <c r="B998" s="556" t="s">
        <v>1118</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1136</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1136</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1141</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1125</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1136</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1136</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1141</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1136</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1136</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1141</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1125</v>
      </c>
      <c r="C1032" s="23">
        <v>45777</v>
      </c>
      <c r="F1032" s="76" t="s">
        <v>104</v>
      </c>
      <c r="G1032" t="str">
        <f t="shared" si="16"/>
        <v>April</v>
      </c>
    </row>
    <row r="1033" spans="1:7">
      <c r="A1033" s="253" t="s">
        <v>327</v>
      </c>
      <c r="B1033" s="235" t="s">
        <v>1136</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1141</v>
      </c>
      <c r="C1036" s="23">
        <v>45777</v>
      </c>
      <c r="D1036" s="89">
        <v>1498</v>
      </c>
      <c r="F1036" s="11" t="s">
        <v>1749</v>
      </c>
      <c r="G1036" t="str">
        <f t="shared" si="16"/>
        <v>April</v>
      </c>
    </row>
    <row r="1037" spans="1:7">
      <c r="A1037" s="252" t="s">
        <v>339</v>
      </c>
      <c r="B1037" s="233" t="s">
        <v>1115</v>
      </c>
      <c r="C1037" s="23">
        <v>45777</v>
      </c>
      <c r="D1037" s="11">
        <v>594</v>
      </c>
      <c r="F1037" s="11" t="s">
        <v>1750</v>
      </c>
      <c r="G1037" t="str">
        <f t="shared" si="16"/>
        <v>April</v>
      </c>
    </row>
    <row r="1038" spans="1:7">
      <c r="A1038" s="253" t="s">
        <v>427</v>
      </c>
      <c r="B1038" s="235" t="s">
        <v>1136</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1125</v>
      </c>
      <c r="C1042" s="23">
        <v>45778</v>
      </c>
      <c r="E1042" s="11"/>
      <c r="F1042" s="76" t="s">
        <v>104</v>
      </c>
      <c r="G1042" t="str">
        <f t="shared" si="16"/>
        <v>May</v>
      </c>
    </row>
    <row r="1043" spans="1:7">
      <c r="A1043" s="69" t="s">
        <v>312</v>
      </c>
      <c r="B1043" s="76" t="s">
        <v>1136</v>
      </c>
      <c r="C1043" s="23">
        <v>45778</v>
      </c>
      <c r="E1043" s="11"/>
      <c r="F1043" s="76" t="s">
        <v>1751</v>
      </c>
    </row>
    <row r="1044" spans="1:7">
      <c r="A1044" s="617" t="s">
        <v>327</v>
      </c>
      <c r="B1044" s="235" t="s">
        <v>1136</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1141</v>
      </c>
      <c r="C1047" s="23">
        <v>45778</v>
      </c>
      <c r="D1047" s="11">
        <v>229</v>
      </c>
      <c r="E1047" s="11"/>
      <c r="F1047" s="11" t="s">
        <v>1756</v>
      </c>
      <c r="G1047" t="str">
        <f t="shared" si="16"/>
        <v>May</v>
      </c>
    </row>
    <row r="1048" spans="1:7">
      <c r="A1048" s="69" t="s">
        <v>339</v>
      </c>
      <c r="B1048" s="76" t="s">
        <v>1136</v>
      </c>
      <c r="C1048" s="23">
        <v>45778</v>
      </c>
      <c r="E1048" s="11"/>
      <c r="F1048" s="76" t="s">
        <v>1751</v>
      </c>
      <c r="G1048" t="str">
        <f t="shared" si="16"/>
        <v>May</v>
      </c>
    </row>
    <row r="1049" spans="1:7">
      <c r="A1049" s="617" t="s">
        <v>427</v>
      </c>
      <c r="B1049" s="235" t="s">
        <v>1136</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1136</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1136</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1141</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1136</v>
      </c>
      <c r="C1061" s="23">
        <v>45782</v>
      </c>
      <c r="D1061" s="11">
        <v>640</v>
      </c>
      <c r="F1061" s="11" t="s">
        <v>1762</v>
      </c>
      <c r="G1061" t="str">
        <f t="shared" si="17"/>
        <v>May</v>
      </c>
    </row>
    <row r="1062" spans="1:7">
      <c r="A1062" s="253" t="s">
        <v>509</v>
      </c>
      <c r="B1062" s="235" t="s">
        <v>1136</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1115</v>
      </c>
      <c r="C1064" s="23">
        <v>45782</v>
      </c>
      <c r="F1064" s="88" t="s">
        <v>1765</v>
      </c>
      <c r="G1064" t="str">
        <f t="shared" si="17"/>
        <v>May</v>
      </c>
    </row>
    <row r="1065" spans="1:7">
      <c r="A1065" s="253" t="s">
        <v>333</v>
      </c>
      <c r="B1065" s="234" t="s">
        <v>1141</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1136</v>
      </c>
      <c r="C1072" s="23">
        <v>45783</v>
      </c>
      <c r="D1072" s="11">
        <v>165</v>
      </c>
    </row>
    <row r="1073" spans="1:7">
      <c r="A1073" s="252" t="s">
        <v>410</v>
      </c>
      <c r="B1073" s="76" t="s">
        <v>1136</v>
      </c>
      <c r="C1073" s="23">
        <v>45783</v>
      </c>
      <c r="D1073" s="11">
        <v>490</v>
      </c>
      <c r="F1073" s="11" t="s">
        <v>1770</v>
      </c>
      <c r="G1073" t="str">
        <f t="shared" si="18"/>
        <v>May</v>
      </c>
    </row>
    <row r="1074" spans="1:7">
      <c r="A1074" s="253" t="s">
        <v>509</v>
      </c>
      <c r="B1074" s="235" t="s">
        <v>1136</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1141</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1118</v>
      </c>
      <c r="C1083" s="23">
        <v>45784</v>
      </c>
      <c r="D1083" s="11">
        <v>592</v>
      </c>
      <c r="F1083" s="11" t="s">
        <v>1776</v>
      </c>
      <c r="G1083" t="str">
        <f>TEXT(C1083,"mmmm")</f>
        <v>May</v>
      </c>
    </row>
    <row r="1084" spans="1:7">
      <c r="A1084" s="252" t="s">
        <v>410</v>
      </c>
      <c r="B1084" s="76" t="s">
        <v>1136</v>
      </c>
      <c r="C1084" s="23">
        <v>45784</v>
      </c>
      <c r="D1084" s="11">
        <v>127</v>
      </c>
      <c r="F1084" s="11" t="s">
        <v>1777</v>
      </c>
      <c r="G1084" t="str">
        <f>TEXT(C1084,"mmmm")</f>
        <v>May</v>
      </c>
    </row>
    <row r="1085" spans="1:7">
      <c r="A1085" s="252" t="s">
        <v>396</v>
      </c>
      <c r="B1085" s="76" t="s">
        <v>1136</v>
      </c>
      <c r="C1085" s="23">
        <v>45784</v>
      </c>
      <c r="D1085" s="11">
        <v>645</v>
      </c>
      <c r="F1085" s="11" t="s">
        <v>1778</v>
      </c>
      <c r="G1085" t="str">
        <f>TEXT(C1085,"mmmm")</f>
        <v>May</v>
      </c>
    </row>
    <row r="1086" spans="1:7">
      <c r="A1086" s="253" t="s">
        <v>333</v>
      </c>
      <c r="B1086" s="234" t="s">
        <v>1141</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1118</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1136</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1141</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1136</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1118</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1136</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1136</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1118</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1118</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1118</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1141</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1118</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1141</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1118</v>
      </c>
      <c r="C1150" s="23">
        <v>45796</v>
      </c>
      <c r="D1150" s="11">
        <v>605</v>
      </c>
      <c r="G1150" t="str">
        <f t="shared" si="21"/>
        <v>May</v>
      </c>
    </row>
    <row r="1151" spans="1:7">
      <c r="A1151" s="235" t="s">
        <v>335</v>
      </c>
      <c r="B1151" s="235" t="s">
        <v>1141</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1118</v>
      </c>
      <c r="C1166" s="23">
        <v>45798</v>
      </c>
      <c r="D1166" s="11">
        <v>600</v>
      </c>
      <c r="G1166" t="str">
        <f t="shared" si="21"/>
        <v>May</v>
      </c>
    </row>
    <row r="1167" spans="1:7">
      <c r="A1167" s="253" t="s">
        <v>122</v>
      </c>
      <c r="B1167" s="234" t="s">
        <v>1118</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1141</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1118</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1118</v>
      </c>
      <c r="C1178" s="23">
        <v>45800</v>
      </c>
      <c r="F1178" s="276" t="s">
        <v>1751</v>
      </c>
      <c r="G1178" t="str">
        <f t="shared" si="21"/>
        <v>May</v>
      </c>
    </row>
    <row r="1179" spans="1:7">
      <c r="A1179" s="253" t="s">
        <v>122</v>
      </c>
      <c r="B1179" s="234" t="s">
        <v>1118</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1118</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1118</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1118</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1118</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1118</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1118</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1118</v>
      </c>
      <c r="C1214" s="23">
        <v>45811</v>
      </c>
      <c r="F1214" s="76" t="s">
        <v>104</v>
      </c>
      <c r="G1214" t="s">
        <v>1831</v>
      </c>
    </row>
    <row r="1215" spans="1:7">
      <c r="A1215" s="235" t="s">
        <v>137</v>
      </c>
      <c r="B1215" s="235" t="s">
        <v>1118</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1118</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1118</v>
      </c>
      <c r="C1228" s="23">
        <v>45813</v>
      </c>
      <c r="D1228" s="89">
        <v>1101</v>
      </c>
      <c r="F1228" s="11" t="s">
        <v>1529</v>
      </c>
      <c r="G1228" t="s">
        <v>1831</v>
      </c>
    </row>
    <row r="1229" spans="1:7">
      <c r="A1229" s="76" t="s">
        <v>137</v>
      </c>
      <c r="B1229" s="76" t="s">
        <v>1118</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1118</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1118</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1118</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1118</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1118</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1118</v>
      </c>
      <c r="C1265" s="23">
        <v>45826</v>
      </c>
      <c r="D1265" s="11">
        <v>729</v>
      </c>
      <c r="G1265" t="s">
        <v>1831</v>
      </c>
    </row>
    <row r="1266" spans="1:7">
      <c r="A1266" s="76" t="s">
        <v>137</v>
      </c>
      <c r="B1266" s="76" t="s">
        <v>1118</v>
      </c>
      <c r="C1266" s="23">
        <v>45827</v>
      </c>
      <c r="D1266" s="11">
        <v>464</v>
      </c>
      <c r="G1266" t="s">
        <v>1831</v>
      </c>
    </row>
    <row r="1267" spans="1:7">
      <c r="A1267" s="235" t="s">
        <v>111</v>
      </c>
      <c r="B1267" s="235" t="s">
        <v>1118</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1118</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1118</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1118</v>
      </c>
      <c r="C1295" s="23">
        <v>45834</v>
      </c>
      <c r="D1295" s="11">
        <v>112</v>
      </c>
      <c r="F1295" s="11" t="s">
        <v>1517</v>
      </c>
      <c r="G1295" t="s">
        <v>1831</v>
      </c>
    </row>
    <row r="1296" spans="1:7">
      <c r="A1296" s="233" t="s">
        <v>111</v>
      </c>
      <c r="B1296" s="76" t="s">
        <v>1118</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1118</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1118</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1118</v>
      </c>
      <c r="C1308" s="23">
        <v>45839</v>
      </c>
      <c r="D1308" s="11">
        <v>478</v>
      </c>
      <c r="G1308" t="s">
        <v>1864</v>
      </c>
    </row>
    <row r="1309" spans="1:7">
      <c r="A1309" s="235" t="s">
        <v>137</v>
      </c>
      <c r="B1309" s="246" t="s">
        <v>1118</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1118</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1118</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1118</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1141</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1141</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1118</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1141</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1141</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1141</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1281</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1281</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1150</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1281</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1150</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1281</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1150</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1281</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1150</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1281</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1150</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1141</v>
      </c>
      <c r="C1725" s="23">
        <v>45936</v>
      </c>
      <c r="D1725" s="11">
        <v>225</v>
      </c>
      <c r="G1725" t="s">
        <v>2000</v>
      </c>
    </row>
    <row r="1726" spans="1:7">
      <c r="A1726" s="419" t="s">
        <v>108</v>
      </c>
      <c r="B1726" s="235" t="s">
        <v>54</v>
      </c>
      <c r="C1726" s="23">
        <v>45936</v>
      </c>
      <c r="F1726" s="263" t="s">
        <v>1665</v>
      </c>
      <c r="G1726" t="s">
        <v>2000</v>
      </c>
    </row>
    <row r="1727" spans="1:7">
      <c r="A1727" s="263" t="s">
        <v>1281</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1141</v>
      </c>
      <c r="C1735" s="239">
        <v>45937</v>
      </c>
      <c r="D1735" s="11">
        <v>416</v>
      </c>
      <c r="G1735" t="s">
        <v>2000</v>
      </c>
    </row>
    <row r="1736" spans="1:7" ht="15.75">
      <c r="A1736" s="76" t="s">
        <v>1426</v>
      </c>
      <c r="B1736" s="175" t="s">
        <v>1391</v>
      </c>
      <c r="C1736" s="239">
        <v>45937</v>
      </c>
      <c r="D1736" s="11">
        <v>871</v>
      </c>
      <c r="G1736" t="s">
        <v>2000</v>
      </c>
    </row>
    <row r="1737" spans="1:7">
      <c r="A1737" s="234" t="s">
        <v>1281</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1150</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1141</v>
      </c>
      <c r="C1747" s="23">
        <v>45938</v>
      </c>
      <c r="D1747" s="11">
        <v>418</v>
      </c>
      <c r="G1747" t="s">
        <v>2000</v>
      </c>
    </row>
    <row r="1748" spans="1:7">
      <c r="A1748" s="235" t="s">
        <v>1281</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1141</v>
      </c>
      <c r="C1757" s="23">
        <v>45939</v>
      </c>
      <c r="F1757" s="478" t="s">
        <v>104</v>
      </c>
      <c r="G1757" t="s">
        <v>2000</v>
      </c>
    </row>
    <row r="1758" spans="1:7">
      <c r="A1758" s="50" t="s">
        <v>1281</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1141</v>
      </c>
      <c r="C1765" s="23">
        <v>45940</v>
      </c>
      <c r="F1765" s="240" t="s">
        <v>2019</v>
      </c>
      <c r="G1765" t="s">
        <v>2000</v>
      </c>
    </row>
    <row r="1766" spans="1:7" ht="15.75">
      <c r="A1766" s="76" t="s">
        <v>1269</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1273</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1278</v>
      </c>
      <c r="B1786" s="556" t="s">
        <v>54</v>
      </c>
      <c r="C1786" s="23">
        <v>45944</v>
      </c>
      <c r="D1786" s="11">
        <v>927</v>
      </c>
      <c r="F1786" s="11" t="s">
        <v>2007</v>
      </c>
      <c r="G1786" t="s">
        <v>2000</v>
      </c>
    </row>
    <row r="1787" spans="1:7" ht="15.75">
      <c r="A1787" s="178" t="s">
        <v>1273</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1278</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1278</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1278</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1278</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1278</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1278</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1278</v>
      </c>
      <c r="B1884" s="247" t="s">
        <v>54</v>
      </c>
      <c r="C1884" s="23">
        <v>45958</v>
      </c>
      <c r="D1884" s="89">
        <v>1224</v>
      </c>
      <c r="G1884" t="s">
        <v>2000</v>
      </c>
    </row>
    <row r="1885" spans="1:7">
      <c r="A1885" s="50" t="s">
        <v>1278</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1278</v>
      </c>
      <c r="B1895" s="247" t="s">
        <v>54</v>
      </c>
      <c r="C1895" s="23">
        <v>45959</v>
      </c>
      <c r="D1895" s="11">
        <v>343</v>
      </c>
      <c r="G1895" t="s">
        <v>2000</v>
      </c>
    </row>
    <row r="1896" spans="1:7">
      <c r="A1896" s="82" t="s">
        <v>1277</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1278</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1277</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1165</v>
      </c>
      <c r="B1942" s="27" t="s">
        <v>58</v>
      </c>
      <c r="C1942" s="239">
        <v>45965</v>
      </c>
      <c r="D1942" s="11">
        <v>363</v>
      </c>
      <c r="G1942" t="s">
        <v>2106</v>
      </c>
    </row>
    <row r="1943" spans="1:7">
      <c r="A1943" s="449" t="s">
        <v>1165</v>
      </c>
      <c r="B1943" s="449" t="s">
        <v>52</v>
      </c>
      <c r="C1943" s="23">
        <v>45965</v>
      </c>
      <c r="D1943" s="11">
        <v>778</v>
      </c>
      <c r="G1943" t="s">
        <v>2106</v>
      </c>
    </row>
    <row r="1944" spans="1:7">
      <c r="A1944" s="82" t="s">
        <v>1165</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1277</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1165</v>
      </c>
      <c r="B1956" s="76" t="s">
        <v>58</v>
      </c>
      <c r="C1956" s="239">
        <v>45966</v>
      </c>
      <c r="D1956" s="89">
        <v>1113</v>
      </c>
      <c r="E1956" s="182"/>
      <c r="F1956" s="103"/>
      <c r="G1956" t="s">
        <v>2106</v>
      </c>
    </row>
    <row r="1957" spans="1:7">
      <c r="A1957" s="244" t="s">
        <v>1165</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1277</v>
      </c>
      <c r="B1965" s="234" t="s">
        <v>54</v>
      </c>
      <c r="C1965" s="23">
        <v>45966</v>
      </c>
      <c r="D1965" s="89">
        <v>1034</v>
      </c>
      <c r="G1965" t="s">
        <v>2106</v>
      </c>
    </row>
    <row r="1966" spans="1:7" ht="15.75">
      <c r="A1966" s="76" t="s">
        <v>1273</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1165</v>
      </c>
      <c r="B1971" s="82" t="s">
        <v>58</v>
      </c>
      <c r="C1971" s="23">
        <v>45967</v>
      </c>
      <c r="D1971" s="74"/>
      <c r="E1971" s="11"/>
      <c r="F1971" s="76" t="s">
        <v>2120</v>
      </c>
      <c r="G1971" t="s">
        <v>2106</v>
      </c>
    </row>
    <row r="1972" spans="1:7">
      <c r="A1972" s="82" t="s">
        <v>1165</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1277</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1165</v>
      </c>
      <c r="B1981" s="235" t="s">
        <v>58</v>
      </c>
      <c r="C1981" s="23">
        <v>45968</v>
      </c>
      <c r="D1981" s="11">
        <v>923</v>
      </c>
      <c r="G1981" t="s">
        <v>2106</v>
      </c>
    </row>
    <row r="1982" spans="1:7">
      <c r="A1982" s="76" t="s">
        <v>1165</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1281</v>
      </c>
      <c r="B1989" s="11" t="s">
        <v>54</v>
      </c>
      <c r="C1989" s="23">
        <v>45968</v>
      </c>
      <c r="D1989" s="11">
        <v>569</v>
      </c>
      <c r="G1989" t="s">
        <v>2106</v>
      </c>
    </row>
    <row r="1990" spans="1:7">
      <c r="A1990" s="178" t="s">
        <v>1212</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1277</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1212</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1212</v>
      </c>
      <c r="B2017" s="11" t="s">
        <v>56</v>
      </c>
      <c r="C2017" s="23">
        <v>45973</v>
      </c>
      <c r="D2017" s="11">
        <v>242</v>
      </c>
      <c r="G2017" t="s">
        <v>2106</v>
      </c>
    </row>
    <row r="2018" spans="1:7">
      <c r="A2018" s="11" t="s">
        <v>1366</v>
      </c>
      <c r="B2018" s="11" t="s">
        <v>56</v>
      </c>
      <c r="C2018" s="23">
        <v>45973</v>
      </c>
      <c r="D2018" s="89">
        <v>1264</v>
      </c>
      <c r="G2018" t="s">
        <v>2106</v>
      </c>
    </row>
    <row r="2019" spans="1:7">
      <c r="A2019" s="50" t="s">
        <v>1216</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1269</v>
      </c>
      <c r="B2028" s="175" t="s">
        <v>1391</v>
      </c>
      <c r="C2028" s="239">
        <v>45974</v>
      </c>
      <c r="F2028" s="11" t="s">
        <v>1550</v>
      </c>
      <c r="G2028" t="s">
        <v>2106</v>
      </c>
    </row>
    <row r="2029" spans="1:7">
      <c r="A2029" s="103" t="s">
        <v>1216</v>
      </c>
      <c r="B2029" s="103" t="s">
        <v>56</v>
      </c>
      <c r="C2029" s="23">
        <v>45974</v>
      </c>
      <c r="D2029" s="89">
        <v>3382</v>
      </c>
      <c r="G2029" t="s">
        <v>2106</v>
      </c>
    </row>
    <row r="2030" spans="1:7">
      <c r="A2030" s="11" t="s">
        <v>1366</v>
      </c>
      <c r="B2030" s="11" t="s">
        <v>56</v>
      </c>
      <c r="C2030" s="23">
        <v>45974</v>
      </c>
      <c r="D2030" s="89">
        <v>1281</v>
      </c>
      <c r="G2030" t="s">
        <v>2106</v>
      </c>
    </row>
    <row r="2031" spans="1:7">
      <c r="A2031" s="178" t="s">
        <v>1263</v>
      </c>
      <c r="B2031" s="11" t="s">
        <v>56</v>
      </c>
      <c r="C2031" s="23">
        <v>45974</v>
      </c>
      <c r="D2031" s="11">
        <v>424</v>
      </c>
      <c r="G2031" t="s">
        <v>2106</v>
      </c>
    </row>
    <row r="2032" spans="1:7">
      <c r="A2032" s="296" t="s">
        <v>1218</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1214</v>
      </c>
      <c r="B2050" s="76" t="s">
        <v>56</v>
      </c>
      <c r="C2050" s="23">
        <v>45978</v>
      </c>
      <c r="D2050" s="89">
        <v>5466</v>
      </c>
      <c r="G2050" t="s">
        <v>2106</v>
      </c>
    </row>
    <row r="2051" spans="1:7">
      <c r="A2051" s="233" t="s">
        <v>1366</v>
      </c>
      <c r="B2051" s="233" t="s">
        <v>56</v>
      </c>
      <c r="C2051" s="23">
        <v>45978</v>
      </c>
      <c r="D2051" s="89">
        <v>1662</v>
      </c>
      <c r="G2051" t="s">
        <v>2106</v>
      </c>
    </row>
    <row r="2052" spans="1:7">
      <c r="A2052" s="233" t="s">
        <v>1218</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1274</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1218</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1274</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1214</v>
      </c>
      <c r="B2086" s="282" t="s">
        <v>56</v>
      </c>
      <c r="C2086" s="23">
        <v>45981</v>
      </c>
      <c r="D2086" s="89">
        <v>2252</v>
      </c>
      <c r="F2086" s="27"/>
      <c r="G2086" t="s">
        <v>2106</v>
      </c>
    </row>
    <row r="2087" spans="1:7">
      <c r="A2087" s="247" t="s">
        <v>1218</v>
      </c>
      <c r="B2087" s="309" t="s">
        <v>56</v>
      </c>
      <c r="C2087" s="23">
        <v>45981</v>
      </c>
      <c r="D2087" s="675">
        <v>1027</v>
      </c>
      <c r="F2087" s="27"/>
      <c r="G2087" t="s">
        <v>2106</v>
      </c>
    </row>
    <row r="2088" spans="1:7">
      <c r="A2088" s="273" t="s">
        <v>1221</v>
      </c>
      <c r="B2088" s="282" t="s">
        <v>56</v>
      </c>
      <c r="C2088" s="23">
        <v>45981</v>
      </c>
      <c r="D2088" s="89">
        <v>1420</v>
      </c>
      <c r="F2088" s="27"/>
      <c r="G2088" t="s">
        <v>2106</v>
      </c>
    </row>
    <row r="2089" spans="1:7">
      <c r="A2089" s="247" t="s">
        <v>1224</v>
      </c>
      <c r="B2089" s="309" t="s">
        <v>56</v>
      </c>
      <c r="C2089" s="23">
        <v>45981</v>
      </c>
      <c r="D2089" s="89">
        <v>2376</v>
      </c>
      <c r="F2089" s="27"/>
      <c r="G2089" t="s">
        <v>2106</v>
      </c>
    </row>
    <row r="2090" spans="1:7">
      <c r="A2090" s="273" t="s">
        <v>1263</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1274</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1309</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1263</v>
      </c>
      <c r="B2098" s="107" t="s">
        <v>56</v>
      </c>
      <c r="C2098" s="23">
        <v>45982</v>
      </c>
      <c r="D2098" s="89">
        <v>3007</v>
      </c>
      <c r="F2098" s="27"/>
      <c r="G2098" t="s">
        <v>2106</v>
      </c>
    </row>
    <row r="2099" spans="1:7">
      <c r="A2099" s="321" t="s">
        <v>1218</v>
      </c>
      <c r="B2099" s="107" t="s">
        <v>56</v>
      </c>
      <c r="C2099" s="23">
        <v>45982</v>
      </c>
      <c r="D2099" s="11">
        <v>490</v>
      </c>
      <c r="F2099" s="27"/>
      <c r="G2099" t="s">
        <v>2106</v>
      </c>
    </row>
    <row r="2100" spans="1:7">
      <c r="A2100" s="321" t="s">
        <v>1221</v>
      </c>
      <c r="B2100" s="107" t="s">
        <v>56</v>
      </c>
      <c r="C2100" s="23">
        <v>45982</v>
      </c>
      <c r="D2100" s="89">
        <v>3043</v>
      </c>
      <c r="F2100" s="27"/>
      <c r="G2100" t="s">
        <v>2106</v>
      </c>
    </row>
    <row r="2101" spans="1:7">
      <c r="A2101" s="321" t="s">
        <v>1224</v>
      </c>
      <c r="B2101" s="107" t="s">
        <v>56</v>
      </c>
      <c r="C2101" s="23">
        <v>45982</v>
      </c>
      <c r="D2101" s="89">
        <v>1217</v>
      </c>
      <c r="F2101" s="27"/>
      <c r="G2101" t="s">
        <v>2106</v>
      </c>
    </row>
    <row r="2102" spans="1:7" ht="15.75">
      <c r="A2102" s="27" t="s">
        <v>1185</v>
      </c>
      <c r="B2102" s="175" t="s">
        <v>1391</v>
      </c>
      <c r="C2102" s="239">
        <v>45982</v>
      </c>
      <c r="E2102" s="250">
        <v>2257</v>
      </c>
      <c r="F2102" s="27" t="s">
        <v>1830</v>
      </c>
      <c r="G2102" t="s">
        <v>2106</v>
      </c>
    </row>
    <row r="2103" spans="1:7" ht="15.75">
      <c r="A2103" s="27" t="s">
        <v>1188</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1306</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1309</v>
      </c>
      <c r="B2134" s="11" t="s">
        <v>2032</v>
      </c>
      <c r="C2134" s="23">
        <v>45986</v>
      </c>
      <c r="D2134" s="250">
        <v>2568</v>
      </c>
      <c r="E2134" s="11"/>
      <c r="G2134" t="s">
        <v>2106</v>
      </c>
    </row>
    <row r="2135" spans="1:7">
      <c r="A2135" s="11" t="s">
        <v>1306</v>
      </c>
      <c r="B2135" s="11" t="s">
        <v>2032</v>
      </c>
      <c r="C2135" s="23">
        <v>45986</v>
      </c>
      <c r="D2135" s="89">
        <v>2537</v>
      </c>
      <c r="E2135" s="182"/>
      <c r="F2135" s="103"/>
      <c r="G2135" t="s">
        <v>2106</v>
      </c>
    </row>
    <row r="2136" spans="1:7">
      <c r="A2136" s="260" t="s">
        <v>1206</v>
      </c>
      <c r="B2136" s="99" t="s">
        <v>56</v>
      </c>
      <c r="C2136" s="23">
        <v>45986</v>
      </c>
      <c r="D2136" s="89">
        <v>2382</v>
      </c>
      <c r="G2136" t="s">
        <v>2106</v>
      </c>
    </row>
    <row r="2137" spans="1:7">
      <c r="A2137" s="321" t="s">
        <v>1358</v>
      </c>
      <c r="B2137" s="107" t="s">
        <v>56</v>
      </c>
      <c r="C2137" s="23">
        <v>45986</v>
      </c>
      <c r="D2137" s="11">
        <v>996</v>
      </c>
      <c r="G2137" t="s">
        <v>2106</v>
      </c>
    </row>
    <row r="2138" spans="1:7">
      <c r="A2138" s="321" t="s">
        <v>1227</v>
      </c>
      <c r="B2138" s="107" t="s">
        <v>56</v>
      </c>
      <c r="C2138" s="23">
        <v>45986</v>
      </c>
      <c r="D2138" s="89">
        <v>3634</v>
      </c>
      <c r="G2138" t="s">
        <v>2106</v>
      </c>
    </row>
    <row r="2139" spans="1:7">
      <c r="A2139" s="27" t="s">
        <v>1224</v>
      </c>
      <c r="B2139" s="107" t="s">
        <v>56</v>
      </c>
      <c r="C2139" s="23">
        <v>45986</v>
      </c>
      <c r="D2139" s="89">
        <v>3311</v>
      </c>
      <c r="G2139" t="s">
        <v>2106</v>
      </c>
    </row>
    <row r="2140" spans="1:7">
      <c r="A2140" s="27" t="s">
        <v>1361</v>
      </c>
      <c r="B2140" s="107" t="s">
        <v>56</v>
      </c>
      <c r="C2140" s="23">
        <v>45986</v>
      </c>
      <c r="D2140" s="89">
        <v>1175</v>
      </c>
      <c r="G2140" t="s">
        <v>2106</v>
      </c>
    </row>
    <row r="2141" spans="1:7">
      <c r="A2141" s="178" t="s">
        <v>1221</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1277</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1269</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1190</v>
      </c>
      <c r="B2160" s="175" t="s">
        <v>1391</v>
      </c>
      <c r="C2160" s="239">
        <v>45987</v>
      </c>
      <c r="E2160" s="74">
        <v>175</v>
      </c>
      <c r="G2160" t="s">
        <v>2106</v>
      </c>
    </row>
    <row r="2161" spans="1:7">
      <c r="A2161" s="234" t="s">
        <v>1190</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1192</v>
      </c>
      <c r="B2164" s="175" t="s">
        <v>1391</v>
      </c>
      <c r="C2164" s="239">
        <v>45987</v>
      </c>
      <c r="E2164" s="250">
        <v>1264</v>
      </c>
      <c r="G2164" t="s">
        <v>2106</v>
      </c>
    </row>
    <row r="2165" spans="1:7" ht="15.75">
      <c r="A2165" s="76" t="s">
        <v>1194</v>
      </c>
      <c r="B2165" s="175" t="s">
        <v>1391</v>
      </c>
      <c r="C2165" s="239">
        <v>45987</v>
      </c>
      <c r="E2165" s="250">
        <v>1520</v>
      </c>
      <c r="G2165" t="s">
        <v>2106</v>
      </c>
    </row>
    <row r="2166" spans="1:7" ht="15.75">
      <c r="A2166" s="76" t="s">
        <v>1196</v>
      </c>
      <c r="B2166" s="175" t="s">
        <v>1391</v>
      </c>
      <c r="C2166" s="239">
        <v>45987</v>
      </c>
      <c r="E2166" s="250">
        <v>1739</v>
      </c>
      <c r="G2166" t="s">
        <v>2106</v>
      </c>
    </row>
    <row r="2167" spans="1:7" ht="15.75">
      <c r="A2167" s="76" t="s">
        <v>1198</v>
      </c>
      <c r="B2167" s="175" t="s">
        <v>1391</v>
      </c>
      <c r="C2167" s="239">
        <v>45987</v>
      </c>
      <c r="E2167" s="250">
        <v>1584</v>
      </c>
      <c r="G2167" t="s">
        <v>2106</v>
      </c>
    </row>
    <row r="2168" spans="1:7" ht="15.75">
      <c r="A2168" s="76" t="s">
        <v>1200</v>
      </c>
      <c r="B2168" s="175" t="s">
        <v>1391</v>
      </c>
      <c r="C2168" s="239">
        <v>45987</v>
      </c>
      <c r="E2168" s="250">
        <v>1140</v>
      </c>
      <c r="G2168" t="s">
        <v>2106</v>
      </c>
    </row>
    <row r="2169" spans="1:7" ht="15.75">
      <c r="A2169" s="76" t="s">
        <v>1201</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1165</v>
      </c>
      <c r="B2174" s="235" t="s">
        <v>58</v>
      </c>
      <c r="C2174" s="23">
        <v>45992</v>
      </c>
      <c r="D2174" s="11">
        <v>602</v>
      </c>
      <c r="F2174" s="11" t="s">
        <v>2187</v>
      </c>
      <c r="G2174" t="s">
        <v>2186</v>
      </c>
    </row>
    <row r="2175" spans="1:7">
      <c r="A2175" s="235" t="s">
        <v>1165</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1306</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1227</v>
      </c>
      <c r="B2182" s="282" t="s">
        <v>56</v>
      </c>
      <c r="C2182" s="23">
        <v>45992</v>
      </c>
      <c r="D2182" s="89">
        <v>3376</v>
      </c>
      <c r="G2182" t="s">
        <v>2186</v>
      </c>
    </row>
    <row r="2183" spans="1:7">
      <c r="A2183" s="246" t="s">
        <v>1206</v>
      </c>
      <c r="B2183" s="237" t="s">
        <v>56</v>
      </c>
      <c r="C2183" s="23">
        <v>45992</v>
      </c>
      <c r="D2183" s="89">
        <v>3084</v>
      </c>
      <c r="G2183" t="s">
        <v>2186</v>
      </c>
    </row>
    <row r="2184" spans="1:7">
      <c r="A2184" s="240" t="s">
        <v>1260</v>
      </c>
      <c r="B2184" s="240" t="s">
        <v>56</v>
      </c>
      <c r="C2184" s="23">
        <v>45992</v>
      </c>
      <c r="D2184" s="89">
        <v>1829</v>
      </c>
      <c r="G2184" t="s">
        <v>2186</v>
      </c>
    </row>
    <row r="2185" spans="1:7">
      <c r="A2185" s="178" t="s">
        <v>1209</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1165</v>
      </c>
      <c r="B2188" s="234" t="s">
        <v>58</v>
      </c>
      <c r="C2188" s="23">
        <v>45993</v>
      </c>
      <c r="D2188" s="11">
        <v>581</v>
      </c>
      <c r="G2188" t="s">
        <v>2186</v>
      </c>
    </row>
    <row r="2189" spans="1:7">
      <c r="A2189" s="240" t="s">
        <v>1165</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1209</v>
      </c>
      <c r="B2194" s="244" t="s">
        <v>56</v>
      </c>
      <c r="C2194" s="23">
        <v>45993</v>
      </c>
      <c r="D2194" s="89">
        <v>2916</v>
      </c>
      <c r="G2194" t="s">
        <v>2186</v>
      </c>
    </row>
    <row r="2195" spans="1:7">
      <c r="A2195" s="244" t="s">
        <v>1260</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1165</v>
      </c>
      <c r="B2198" s="234" t="s">
        <v>58</v>
      </c>
      <c r="C2198" s="23">
        <v>45994</v>
      </c>
      <c r="D2198" s="89">
        <v>1029</v>
      </c>
      <c r="F2198" s="11" t="s">
        <v>2198</v>
      </c>
      <c r="G2198" t="s">
        <v>2186</v>
      </c>
    </row>
    <row r="2199" spans="1:7">
      <c r="A2199" s="235" t="s">
        <v>1165</v>
      </c>
      <c r="B2199" s="235" t="s">
        <v>1992</v>
      </c>
      <c r="C2199" s="23">
        <v>45994</v>
      </c>
      <c r="F2199" s="263" t="s">
        <v>2199</v>
      </c>
      <c r="G2199" t="s">
        <v>2186</v>
      </c>
    </row>
    <row r="2200" spans="1:7">
      <c r="A2200" s="240" t="s">
        <v>1165</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1306</v>
      </c>
      <c r="B2205" s="76" t="s">
        <v>2032</v>
      </c>
      <c r="C2205" s="23">
        <v>45994</v>
      </c>
      <c r="D2205" s="89">
        <v>1677</v>
      </c>
      <c r="G2205" t="s">
        <v>2186</v>
      </c>
    </row>
    <row r="2206" spans="1:7">
      <c r="A2206" s="246" t="s">
        <v>1209</v>
      </c>
      <c r="B2206" s="237" t="s">
        <v>56</v>
      </c>
      <c r="C2206" s="23">
        <v>45994</v>
      </c>
      <c r="D2206" s="89">
        <v>2430</v>
      </c>
      <c r="G2206" t="s">
        <v>2186</v>
      </c>
    </row>
    <row r="2207" spans="1:7">
      <c r="A2207" s="240" t="s">
        <v>1260</v>
      </c>
      <c r="B2207" s="240" t="s">
        <v>56</v>
      </c>
      <c r="C2207" s="23">
        <v>45994</v>
      </c>
      <c r="D2207" s="11">
        <v>694</v>
      </c>
      <c r="G2207" t="s">
        <v>2186</v>
      </c>
    </row>
    <row r="2208" spans="1:7">
      <c r="A2208" s="246" t="s">
        <v>1203</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1165</v>
      </c>
      <c r="B2210" s="235" t="s">
        <v>62</v>
      </c>
      <c r="C2210" s="23">
        <v>45995</v>
      </c>
      <c r="D2210" s="11">
        <v>285</v>
      </c>
      <c r="G2210" t="s">
        <v>2186</v>
      </c>
    </row>
    <row r="2211" spans="1:7">
      <c r="A2211" s="240" t="s">
        <v>1165</v>
      </c>
      <c r="B2211" s="240" t="s">
        <v>58</v>
      </c>
      <c r="C2211" s="23">
        <v>45995</v>
      </c>
      <c r="D2211" s="11">
        <v>756</v>
      </c>
      <c r="G2211" t="s">
        <v>2186</v>
      </c>
    </row>
    <row r="2212" spans="1:7">
      <c r="A2212" s="244" t="s">
        <v>1165</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1306</v>
      </c>
      <c r="B2218" s="233" t="s">
        <v>2032</v>
      </c>
      <c r="C2218" s="23">
        <v>45995</v>
      </c>
      <c r="D2218" s="89">
        <v>1316</v>
      </c>
      <c r="G2218" t="s">
        <v>2186</v>
      </c>
    </row>
    <row r="2219" spans="1:7">
      <c r="A2219" s="76" t="s">
        <v>1309</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1214</v>
      </c>
      <c r="B2221" s="175" t="s">
        <v>1391</v>
      </c>
      <c r="C2221" s="239">
        <v>45995</v>
      </c>
      <c r="D2221" s="11">
        <v>64</v>
      </c>
      <c r="F2221" s="11" t="s">
        <v>2210</v>
      </c>
      <c r="G2221" t="s">
        <v>2186</v>
      </c>
    </row>
    <row r="2222" spans="1:7">
      <c r="A2222" s="317" t="s">
        <v>1221</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1165</v>
      </c>
      <c r="B2224" s="235" t="s">
        <v>62</v>
      </c>
      <c r="C2224" s="23">
        <v>45996</v>
      </c>
      <c r="D2224" s="11">
        <v>710</v>
      </c>
      <c r="G2224" t="s">
        <v>2186</v>
      </c>
    </row>
    <row r="2225" spans="1:7">
      <c r="A2225" s="235" t="s">
        <v>1165</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1309</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1216</v>
      </c>
      <c r="B2234" s="240" t="s">
        <v>56</v>
      </c>
      <c r="C2234" s="23">
        <v>45996</v>
      </c>
      <c r="F2234" s="240" t="s">
        <v>2215</v>
      </c>
      <c r="G2234" t="s">
        <v>2186</v>
      </c>
    </row>
    <row r="2235" spans="1:7">
      <c r="A2235" s="82" t="s">
        <v>1443</v>
      </c>
      <c r="B2235" s="82" t="s">
        <v>62</v>
      </c>
      <c r="C2235" s="23">
        <v>45999</v>
      </c>
      <c r="F2235" s="11" t="s">
        <v>1665</v>
      </c>
      <c r="G2235" t="s">
        <v>2186</v>
      </c>
    </row>
    <row r="2236" spans="1:7">
      <c r="A2236" s="82" t="s">
        <v>1165</v>
      </c>
      <c r="B2236" s="82" t="s">
        <v>62</v>
      </c>
      <c r="C2236" s="23">
        <v>45999</v>
      </c>
      <c r="F2236" s="240" t="s">
        <v>1665</v>
      </c>
      <c r="G2236" t="s">
        <v>2186</v>
      </c>
    </row>
    <row r="2237" spans="1:7">
      <c r="A2237" s="82" t="s">
        <v>1165</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1309</v>
      </c>
      <c r="B2245" s="103" t="s">
        <v>2032</v>
      </c>
      <c r="C2245" s="23">
        <v>45999</v>
      </c>
      <c r="D2245" s="74">
        <v>428</v>
      </c>
      <c r="E2245" s="11"/>
      <c r="F2245" s="11" t="s">
        <v>2222</v>
      </c>
      <c r="G2245" t="s">
        <v>2186</v>
      </c>
    </row>
    <row r="2246" spans="1:7">
      <c r="A2246" s="321" t="s">
        <v>1239</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1165</v>
      </c>
      <c r="B2248" s="82" t="s">
        <v>62</v>
      </c>
      <c r="C2248" s="23">
        <v>46000</v>
      </c>
      <c r="F2248" s="240" t="s">
        <v>1665</v>
      </c>
      <c r="G2248" t="s">
        <v>2186</v>
      </c>
    </row>
    <row r="2249" spans="1:7">
      <c r="A2249" s="82" t="s">
        <v>1165</v>
      </c>
      <c r="B2249" s="82" t="s">
        <v>58</v>
      </c>
      <c r="C2249" s="23">
        <v>46000</v>
      </c>
      <c r="D2249" s="11">
        <v>442</v>
      </c>
      <c r="F2249" s="11" t="s">
        <v>2224</v>
      </c>
      <c r="G2249" t="s">
        <v>2186</v>
      </c>
    </row>
    <row r="2250" spans="1:7" ht="15.75">
      <c r="A2250" s="27" t="s">
        <v>1165</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1303</v>
      </c>
      <c r="B2257" s="103" t="s">
        <v>2032</v>
      </c>
      <c r="C2257" s="23">
        <v>46000</v>
      </c>
      <c r="D2257" s="89">
        <v>1640</v>
      </c>
      <c r="F2257" s="11" t="s">
        <v>2228</v>
      </c>
      <c r="G2257" t="s">
        <v>2186</v>
      </c>
    </row>
    <row r="2258" spans="1:7">
      <c r="A2258" s="321" t="s">
        <v>1230</v>
      </c>
      <c r="B2258" s="107" t="s">
        <v>56</v>
      </c>
      <c r="C2258" s="23">
        <v>46000</v>
      </c>
      <c r="D2258" s="89">
        <v>1980</v>
      </c>
      <c r="F2258" s="11" t="s">
        <v>2229</v>
      </c>
      <c r="G2258" t="s">
        <v>2186</v>
      </c>
    </row>
    <row r="2259" spans="1:7">
      <c r="A2259" s="321" t="s">
        <v>1239</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1236</v>
      </c>
      <c r="B2261" s="74" t="s">
        <v>56</v>
      </c>
      <c r="C2261" s="23">
        <v>46000</v>
      </c>
      <c r="D2261" s="89">
        <v>1111</v>
      </c>
      <c r="G2261" t="s">
        <v>2186</v>
      </c>
    </row>
    <row r="2262" spans="1:7">
      <c r="A2262" s="321" t="s">
        <v>1242</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1165</v>
      </c>
      <c r="B2264" s="235" t="s">
        <v>62</v>
      </c>
      <c r="C2264" s="23">
        <v>46001</v>
      </c>
      <c r="F2264" s="263" t="s">
        <v>1665</v>
      </c>
      <c r="G2264" t="s">
        <v>2186</v>
      </c>
    </row>
    <row r="2265" spans="1:7">
      <c r="A2265" s="263" t="s">
        <v>1165</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1303</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1230</v>
      </c>
      <c r="B2273" s="76" t="s">
        <v>56</v>
      </c>
      <c r="C2273" s="23">
        <v>46001</v>
      </c>
      <c r="D2273" s="89">
        <v>1251</v>
      </c>
      <c r="G2273" t="s">
        <v>2186</v>
      </c>
    </row>
    <row r="2274" spans="1:7">
      <c r="A2274" s="234" t="s">
        <v>1239</v>
      </c>
      <c r="B2274" s="233" t="s">
        <v>56</v>
      </c>
      <c r="C2274" s="23">
        <v>46001</v>
      </c>
      <c r="D2274" s="11">
        <v>931</v>
      </c>
      <c r="G2274" t="s">
        <v>2186</v>
      </c>
    </row>
    <row r="2275" spans="1:7">
      <c r="A2275" s="76" t="s">
        <v>1242</v>
      </c>
      <c r="B2275" s="274" t="s">
        <v>56</v>
      </c>
      <c r="C2275" s="23">
        <v>46001</v>
      </c>
      <c r="D2275" s="11">
        <v>522</v>
      </c>
      <c r="G2275" t="s">
        <v>2186</v>
      </c>
    </row>
    <row r="2276" spans="1:7">
      <c r="A2276" s="76" t="s">
        <v>1260</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1236</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1165</v>
      </c>
      <c r="B2281" s="82" t="s">
        <v>62</v>
      </c>
      <c r="C2281" s="23">
        <v>46002</v>
      </c>
      <c r="F2281" s="263" t="s">
        <v>1665</v>
      </c>
      <c r="G2281" t="s">
        <v>2186</v>
      </c>
    </row>
    <row r="2282" spans="1:7">
      <c r="A2282" s="82" t="s">
        <v>1165</v>
      </c>
      <c r="B2282" s="82" t="s">
        <v>58</v>
      </c>
      <c r="C2282" s="23">
        <v>46002</v>
      </c>
      <c r="F2282" s="240" t="s">
        <v>2239</v>
      </c>
      <c r="G2282" t="s">
        <v>2186</v>
      </c>
    </row>
    <row r="2283" spans="1:7">
      <c r="A2283" s="82" t="s">
        <v>1165</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1230</v>
      </c>
      <c r="B2287" s="27" t="s">
        <v>56</v>
      </c>
      <c r="C2287" s="23">
        <v>46002</v>
      </c>
      <c r="D2287" s="89">
        <v>3172</v>
      </c>
      <c r="G2287" t="s">
        <v>2186</v>
      </c>
    </row>
    <row r="2288" spans="1:7">
      <c r="A2288" s="674" t="s">
        <v>1218</v>
      </c>
      <c r="B2288" s="27" t="s">
        <v>56</v>
      </c>
      <c r="C2288" s="23">
        <v>46002</v>
      </c>
      <c r="D2288" s="11">
        <v>242</v>
      </c>
      <c r="F2288" s="11" t="s">
        <v>2243</v>
      </c>
      <c r="G2288" t="s">
        <v>2186</v>
      </c>
    </row>
    <row r="2289" spans="1:7">
      <c r="A2289" s="315" t="s">
        <v>1242</v>
      </c>
      <c r="B2289" s="11" t="s">
        <v>56</v>
      </c>
      <c r="C2289" s="23">
        <v>46002</v>
      </c>
      <c r="D2289" s="89">
        <v>1194</v>
      </c>
      <c r="G2289" t="s">
        <v>2186</v>
      </c>
    </row>
    <row r="2290" spans="1:7">
      <c r="A2290" s="1179" t="s">
        <v>1236</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1165</v>
      </c>
      <c r="B2293" s="235" t="s">
        <v>62</v>
      </c>
      <c r="C2293" s="23">
        <v>46003</v>
      </c>
      <c r="D2293" s="11">
        <v>706</v>
      </c>
      <c r="G2293" t="s">
        <v>2186</v>
      </c>
    </row>
    <row r="2294" spans="1:7">
      <c r="A2294" s="240" t="s">
        <v>1165</v>
      </c>
      <c r="B2294" s="240" t="s">
        <v>2083</v>
      </c>
      <c r="C2294" s="23">
        <v>46003</v>
      </c>
      <c r="F2294" s="240" t="s">
        <v>2245</v>
      </c>
      <c r="G2294" t="s">
        <v>2186</v>
      </c>
    </row>
    <row r="2295" spans="1:7">
      <c r="A2295" s="235" t="s">
        <v>1165</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1218</v>
      </c>
      <c r="B2298" s="233" t="s">
        <v>56</v>
      </c>
      <c r="C2298" s="23">
        <v>46003</v>
      </c>
      <c r="F2298" s="263" t="s">
        <v>2249</v>
      </c>
      <c r="G2298" t="s">
        <v>2186</v>
      </c>
    </row>
    <row r="2299" spans="1:7">
      <c r="A2299" s="234" t="s">
        <v>1242</v>
      </c>
      <c r="B2299" s="234" t="s">
        <v>56</v>
      </c>
      <c r="C2299" s="23">
        <v>46003</v>
      </c>
      <c r="D2299" s="89">
        <v>2811</v>
      </c>
      <c r="G2299" t="s">
        <v>2186</v>
      </c>
    </row>
    <row r="2300" spans="1:7">
      <c r="A2300" s="235" t="s">
        <v>1236</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1165</v>
      </c>
      <c r="B2303" s="82" t="s">
        <v>62</v>
      </c>
      <c r="C2303" s="23">
        <v>46006</v>
      </c>
      <c r="D2303" s="11">
        <v>735</v>
      </c>
      <c r="G2303" t="s">
        <v>2186</v>
      </c>
    </row>
    <row r="2304" spans="1:7">
      <c r="A2304" s="82" t="s">
        <v>1165</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1230</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1224</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1165</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1283</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1230</v>
      </c>
      <c r="B2324" s="27" t="s">
        <v>56</v>
      </c>
      <c r="C2324" s="23">
        <v>46007</v>
      </c>
      <c r="F2324" s="263" t="s">
        <v>2265</v>
      </c>
      <c r="G2324" t="s">
        <v>2186</v>
      </c>
    </row>
    <row r="2325" spans="1:7">
      <c r="A2325" s="27" t="s">
        <v>1233</v>
      </c>
      <c r="B2325" s="27" t="s">
        <v>56</v>
      </c>
      <c r="C2325" s="23">
        <v>46007</v>
      </c>
      <c r="D2325" s="89">
        <v>1617</v>
      </c>
      <c r="G2325" t="s">
        <v>2186</v>
      </c>
    </row>
    <row r="2326" spans="1:7">
      <c r="A2326" s="82" t="s">
        <v>1443</v>
      </c>
      <c r="B2326" s="82" t="s">
        <v>62</v>
      </c>
      <c r="C2326" s="23">
        <v>46008</v>
      </c>
      <c r="D2326" s="11">
        <v>743</v>
      </c>
      <c r="G2326" t="s">
        <v>2186</v>
      </c>
    </row>
    <row r="2327" spans="1:7">
      <c r="A2327" s="82" t="s">
        <v>1165</v>
      </c>
      <c r="B2327" s="82" t="s">
        <v>62</v>
      </c>
      <c r="C2327" s="23">
        <v>46008</v>
      </c>
      <c r="F2327" s="249" t="s">
        <v>2266</v>
      </c>
      <c r="G2327" t="s">
        <v>2186</v>
      </c>
    </row>
    <row r="2328" spans="1:7">
      <c r="A2328" s="82" t="s">
        <v>1443</v>
      </c>
      <c r="B2328" s="82" t="s">
        <v>58</v>
      </c>
      <c r="C2328" s="23">
        <v>46008</v>
      </c>
      <c r="D2328" s="11">
        <v>467</v>
      </c>
      <c r="G2328" t="s">
        <v>2186</v>
      </c>
    </row>
    <row r="2329" spans="1:7">
      <c r="A2329" s="82" t="s">
        <v>1165</v>
      </c>
      <c r="B2329" s="50" t="s">
        <v>1992</v>
      </c>
      <c r="C2329" s="23">
        <v>46008</v>
      </c>
      <c r="F2329" s="615" t="s">
        <v>2267</v>
      </c>
      <c r="G2329" t="s">
        <v>2186</v>
      </c>
    </row>
    <row r="2330" spans="1:7">
      <c r="A2330" s="82" t="s">
        <v>1165</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1283</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1260</v>
      </c>
      <c r="B2339" s="27" t="s">
        <v>56</v>
      </c>
      <c r="C2339" s="23">
        <v>46008</v>
      </c>
      <c r="D2339" s="11">
        <v>320</v>
      </c>
      <c r="G2339" t="s">
        <v>2186</v>
      </c>
    </row>
    <row r="2340" spans="1:7">
      <c r="A2340" s="82" t="s">
        <v>1233</v>
      </c>
      <c r="B2340" s="82" t="s">
        <v>56</v>
      </c>
      <c r="C2340" s="23">
        <v>46008</v>
      </c>
      <c r="D2340" s="89">
        <v>1083</v>
      </c>
      <c r="G2340" t="s">
        <v>2186</v>
      </c>
    </row>
    <row r="2341" spans="1:7">
      <c r="A2341" s="82" t="s">
        <v>1218</v>
      </c>
      <c r="B2341" s="82" t="s">
        <v>56</v>
      </c>
      <c r="C2341" s="23">
        <v>46008</v>
      </c>
      <c r="F2341" s="240" t="s">
        <v>1479</v>
      </c>
      <c r="G2341" t="s">
        <v>2186</v>
      </c>
    </row>
    <row r="2342" spans="1:7">
      <c r="A2342" s="674" t="s">
        <v>1203</v>
      </c>
      <c r="B2342" s="27" t="s">
        <v>56</v>
      </c>
      <c r="C2342" s="23">
        <v>46008</v>
      </c>
      <c r="D2342" s="11">
        <v>372</v>
      </c>
      <c r="G2342" t="s">
        <v>2186</v>
      </c>
    </row>
    <row r="2343" spans="1:7">
      <c r="A2343" s="674" t="s">
        <v>1251</v>
      </c>
      <c r="B2343" s="27" t="s">
        <v>56</v>
      </c>
      <c r="C2343" s="23">
        <v>46008</v>
      </c>
      <c r="D2343" s="11">
        <v>95</v>
      </c>
      <c r="G2343" t="s">
        <v>2186</v>
      </c>
    </row>
    <row r="2344" spans="1:7">
      <c r="A2344" s="674" t="s">
        <v>1242</v>
      </c>
      <c r="B2344" s="27" t="s">
        <v>56</v>
      </c>
      <c r="C2344" s="23">
        <v>46008</v>
      </c>
      <c r="D2344" s="89">
        <v>1049</v>
      </c>
      <c r="G2344" t="s">
        <v>2186</v>
      </c>
    </row>
    <row r="2345" spans="1:7">
      <c r="A2345" s="82" t="s">
        <v>1216</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1165</v>
      </c>
      <c r="B2349" s="234" t="s">
        <v>1992</v>
      </c>
      <c r="C2349" s="23">
        <v>46009</v>
      </c>
      <c r="D2349" s="74"/>
      <c r="E2349" s="11"/>
      <c r="F2349" s="88" t="s">
        <v>2175</v>
      </c>
      <c r="G2349" t="s">
        <v>2186</v>
      </c>
    </row>
    <row r="2350" spans="1:7">
      <c r="A2350" s="246" t="s">
        <v>1165</v>
      </c>
      <c r="B2350" s="76" t="s">
        <v>58</v>
      </c>
      <c r="C2350" s="23">
        <v>46009</v>
      </c>
      <c r="D2350" s="74"/>
      <c r="E2350" s="11"/>
      <c r="F2350" s="88" t="s">
        <v>2175</v>
      </c>
      <c r="G2350" t="s">
        <v>2186</v>
      </c>
    </row>
    <row r="2351" spans="1:7">
      <c r="A2351" s="246" t="s">
        <v>1165</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1283</v>
      </c>
      <c r="B2360" s="175" t="s">
        <v>1391</v>
      </c>
      <c r="C2360" s="239">
        <v>46009</v>
      </c>
      <c r="D2360" s="89">
        <v>967</v>
      </c>
      <c r="F2360" s="11" t="s">
        <v>2279</v>
      </c>
    </row>
    <row r="2361" spans="1:7">
      <c r="A2361" s="233" t="s">
        <v>1260</v>
      </c>
      <c r="B2361" s="233" t="s">
        <v>56</v>
      </c>
      <c r="C2361" s="239">
        <v>46009</v>
      </c>
      <c r="D2361" s="11">
        <v>652</v>
      </c>
      <c r="G2361" t="s">
        <v>2186</v>
      </c>
    </row>
    <row r="2362" spans="1:7">
      <c r="A2362" s="233" t="s">
        <v>1263</v>
      </c>
      <c r="B2362" s="233" t="s">
        <v>56</v>
      </c>
      <c r="C2362" s="23">
        <v>46009</v>
      </c>
      <c r="D2362" s="11">
        <v>396</v>
      </c>
      <c r="G2362" t="s">
        <v>2186</v>
      </c>
    </row>
    <row r="2363" spans="1:7">
      <c r="A2363" s="234" t="s">
        <v>1233</v>
      </c>
      <c r="B2363" s="234" t="s">
        <v>56</v>
      </c>
      <c r="C2363" s="23">
        <v>46009</v>
      </c>
      <c r="D2363" s="89">
        <v>1905</v>
      </c>
      <c r="G2363" t="s">
        <v>2186</v>
      </c>
    </row>
    <row r="2364" spans="1:7">
      <c r="A2364" s="235" t="s">
        <v>1251</v>
      </c>
      <c r="B2364" s="235" t="s">
        <v>56</v>
      </c>
      <c r="C2364" s="23">
        <v>46009</v>
      </c>
      <c r="D2364" s="11">
        <v>881</v>
      </c>
      <c r="G2364" t="s">
        <v>2186</v>
      </c>
    </row>
    <row r="2365" spans="1:7">
      <c r="A2365" s="76" t="s">
        <v>1245</v>
      </c>
      <c r="B2365" s="76" t="s">
        <v>56</v>
      </c>
      <c r="C2365" s="239">
        <v>46009</v>
      </c>
      <c r="D2365" s="89">
        <v>3028</v>
      </c>
      <c r="F2365" s="11" t="s">
        <v>2280</v>
      </c>
      <c r="G2365" t="s">
        <v>2186</v>
      </c>
    </row>
    <row r="2366" spans="1:7">
      <c r="A2366" s="296" t="s">
        <v>1216</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1165</v>
      </c>
      <c r="B2370" s="76" t="s">
        <v>1992</v>
      </c>
      <c r="C2370" s="239">
        <v>46010</v>
      </c>
      <c r="D2370" s="74"/>
      <c r="E2370" s="11"/>
      <c r="F2370" s="88" t="s">
        <v>2175</v>
      </c>
      <c r="G2370" t="s">
        <v>2186</v>
      </c>
    </row>
    <row r="2371" spans="1:7">
      <c r="A2371" s="273" t="s">
        <v>1165</v>
      </c>
      <c r="B2371" s="233" t="s">
        <v>58</v>
      </c>
      <c r="C2371" s="23">
        <v>46010</v>
      </c>
      <c r="D2371" s="74"/>
      <c r="E2371" s="11"/>
      <c r="F2371" s="88" t="s">
        <v>2175</v>
      </c>
      <c r="G2371" t="s">
        <v>2186</v>
      </c>
    </row>
    <row r="2372" spans="1:7">
      <c r="A2372" s="246" t="s">
        <v>1165</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1203</v>
      </c>
      <c r="B2380" s="1137" t="s">
        <v>56</v>
      </c>
      <c r="C2380" s="23">
        <v>46010</v>
      </c>
      <c r="D2380" s="11">
        <v>582</v>
      </c>
      <c r="G2380" t="s">
        <v>2186</v>
      </c>
    </row>
    <row r="2381" spans="1:7">
      <c r="A2381" s="178" t="s">
        <v>1233</v>
      </c>
      <c r="B2381" s="1137" t="s">
        <v>56</v>
      </c>
      <c r="C2381" s="23">
        <v>46010</v>
      </c>
      <c r="D2381" s="89">
        <v>2064</v>
      </c>
      <c r="G2381" t="s">
        <v>2186</v>
      </c>
    </row>
    <row r="2382" spans="1:7">
      <c r="A2382" s="178" t="s">
        <v>1245</v>
      </c>
      <c r="B2382" s="1137" t="s">
        <v>56</v>
      </c>
      <c r="C2382" s="23">
        <v>46010</v>
      </c>
      <c r="D2382" s="89">
        <v>1683</v>
      </c>
      <c r="G2382" t="s">
        <v>2186</v>
      </c>
    </row>
    <row r="2383" spans="1:7">
      <c r="A2383" s="178" t="s">
        <v>1236</v>
      </c>
      <c r="B2383" s="1137" t="s">
        <v>56</v>
      </c>
      <c r="C2383" s="23">
        <v>46010</v>
      </c>
      <c r="D2383" s="89">
        <v>1235</v>
      </c>
      <c r="G2383" t="s">
        <v>2186</v>
      </c>
    </row>
    <row r="2384" spans="1:7">
      <c r="A2384" s="178" t="s">
        <v>1230</v>
      </c>
      <c r="B2384" s="1137" t="s">
        <v>56</v>
      </c>
      <c r="C2384" s="23">
        <v>46010</v>
      </c>
      <c r="F2384" s="11" t="s">
        <v>2287</v>
      </c>
      <c r="G2384" t="s">
        <v>2186</v>
      </c>
    </row>
    <row r="2385" spans="1:7">
      <c r="A2385" s="178" t="s">
        <v>1260</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1203</v>
      </c>
      <c r="B2394" s="233" t="s">
        <v>56</v>
      </c>
      <c r="C2394" s="23">
        <v>46013</v>
      </c>
      <c r="D2394" s="11">
        <v>551</v>
      </c>
      <c r="G2394" t="s">
        <v>2186</v>
      </c>
    </row>
    <row r="2395" spans="1:7">
      <c r="A2395" s="233" t="s">
        <v>1233</v>
      </c>
      <c r="B2395" s="233" t="s">
        <v>56</v>
      </c>
      <c r="C2395" s="23">
        <v>46013</v>
      </c>
      <c r="F2395" s="263" t="s">
        <v>2291</v>
      </c>
      <c r="G2395" t="s">
        <v>2186</v>
      </c>
    </row>
    <row r="2396" spans="1:7">
      <c r="A2396" s="233" t="s">
        <v>1245</v>
      </c>
      <c r="B2396" s="233" t="s">
        <v>56</v>
      </c>
      <c r="C2396" s="23">
        <v>46013</v>
      </c>
      <c r="D2396" s="11">
        <v>362</v>
      </c>
      <c r="G2396" t="s">
        <v>2186</v>
      </c>
    </row>
    <row r="2397" spans="1:7">
      <c r="A2397" s="234" t="s">
        <v>1251</v>
      </c>
      <c r="B2397" s="234" t="s">
        <v>56</v>
      </c>
      <c r="C2397" s="23">
        <v>46013</v>
      </c>
      <c r="D2397" s="89">
        <v>3523</v>
      </c>
      <c r="G2397" t="s">
        <v>2186</v>
      </c>
    </row>
    <row r="2398" spans="1:7">
      <c r="A2398" s="263" t="s">
        <v>1260</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1260</v>
      </c>
      <c r="B2404" s="1182" t="s">
        <v>56</v>
      </c>
      <c r="C2404" s="23">
        <v>46014</v>
      </c>
      <c r="E2404" s="250">
        <v>14727</v>
      </c>
      <c r="F2404" s="347" t="s">
        <v>2292</v>
      </c>
      <c r="G2404" t="s">
        <v>2186</v>
      </c>
    </row>
    <row r="2405" spans="1:7">
      <c r="A2405" s="296" t="s">
        <v>1251</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1203</v>
      </c>
      <c r="B2414" s="244" t="s">
        <v>56</v>
      </c>
      <c r="C2414" s="23">
        <v>46020</v>
      </c>
      <c r="D2414" s="11">
        <v>738</v>
      </c>
      <c r="G2414" t="s">
        <v>2186</v>
      </c>
    </row>
    <row r="2415" spans="1:7">
      <c r="A2415" s="233" t="s">
        <v>1245</v>
      </c>
      <c r="B2415" s="233" t="s">
        <v>56</v>
      </c>
      <c r="C2415" s="23">
        <v>46020</v>
      </c>
      <c r="D2415" s="89">
        <v>1297</v>
      </c>
      <c r="G2415" t="s">
        <v>2186</v>
      </c>
    </row>
    <row r="2416" spans="1:7">
      <c r="A2416" s="233" t="s">
        <v>1248</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1209</v>
      </c>
      <c r="B2418" s="233" t="s">
        <v>56</v>
      </c>
      <c r="C2418" s="23">
        <v>46020</v>
      </c>
      <c r="D2418" s="11">
        <v>0</v>
      </c>
      <c r="F2418" s="240" t="s">
        <v>2297</v>
      </c>
      <c r="G2418" t="s">
        <v>2186</v>
      </c>
    </row>
    <row r="2419" spans="1:7">
      <c r="A2419" s="234" t="s">
        <v>1242</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1203</v>
      </c>
      <c r="B2424" s="240" t="s">
        <v>56</v>
      </c>
      <c r="C2424" s="23">
        <v>46021</v>
      </c>
      <c r="D2424" s="11">
        <v>466</v>
      </c>
      <c r="G2424" t="s">
        <v>2186</v>
      </c>
    </row>
    <row r="2425" spans="1:7">
      <c r="A2425" s="233" t="s">
        <v>1248</v>
      </c>
      <c r="B2425" s="233" t="s">
        <v>56</v>
      </c>
      <c r="C2425" s="23">
        <v>46021</v>
      </c>
      <c r="D2425" s="89">
        <v>3099</v>
      </c>
      <c r="G2425" t="s">
        <v>2186</v>
      </c>
    </row>
    <row r="2426" spans="1:7">
      <c r="A2426" s="234" t="s">
        <v>1206</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1209</v>
      </c>
      <c r="B2428" s="175" t="s">
        <v>1391</v>
      </c>
      <c r="C2428" s="239">
        <v>46022</v>
      </c>
      <c r="D2428" s="89"/>
      <c r="E2428" s="89">
        <v>2728</v>
      </c>
      <c r="G2428" t="s">
        <v>2186</v>
      </c>
    </row>
    <row r="2429" spans="1:7" ht="15.75">
      <c r="A2429" s="76" t="s">
        <v>1212</v>
      </c>
      <c r="B2429" s="175" t="s">
        <v>1391</v>
      </c>
      <c r="C2429" s="239">
        <v>46022</v>
      </c>
      <c r="E2429" s="250">
        <v>1231</v>
      </c>
      <c r="G2429" t="s">
        <v>2186</v>
      </c>
    </row>
    <row r="2430" spans="1:7" ht="15.75">
      <c r="A2430" s="76" t="s">
        <v>1242</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1203</v>
      </c>
      <c r="B2436" s="91" t="s">
        <v>56</v>
      </c>
      <c r="C2436" s="23">
        <v>46027</v>
      </c>
      <c r="D2436" s="89">
        <v>3728</v>
      </c>
      <c r="E2436" s="11"/>
      <c r="G2436" t="s">
        <v>2298</v>
      </c>
    </row>
    <row r="2437" spans="1:7">
      <c r="A2437" s="178" t="s">
        <v>1248</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1203</v>
      </c>
      <c r="B2439" s="91" t="s">
        <v>56</v>
      </c>
      <c r="C2439" s="23">
        <v>46028</v>
      </c>
      <c r="D2439" s="798">
        <v>1789</v>
      </c>
      <c r="E2439" s="11"/>
      <c r="G2439" t="s">
        <v>2298</v>
      </c>
    </row>
    <row r="2440" spans="1:7">
      <c r="A2440" s="178" t="s">
        <v>1254</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1233</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1254</v>
      </c>
      <c r="B2451" s="91" t="s">
        <v>56</v>
      </c>
      <c r="C2451" s="23">
        <v>46029</v>
      </c>
      <c r="D2451" s="798">
        <v>3079</v>
      </c>
      <c r="E2451" s="11"/>
      <c r="F2451" s="1153"/>
      <c r="G2451" t="s">
        <v>2298</v>
      </c>
    </row>
    <row r="2452" spans="1:7">
      <c r="A2452" s="296" t="s">
        <v>1239</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1257</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1233</v>
      </c>
      <c r="B2462" s="91" t="s">
        <v>56</v>
      </c>
      <c r="C2462" s="23">
        <v>46031</v>
      </c>
      <c r="D2462" s="798">
        <v>104</v>
      </c>
      <c r="E2462" s="38"/>
      <c r="F2462" s="800"/>
      <c r="G2462" t="s">
        <v>2298</v>
      </c>
    </row>
    <row r="2463" spans="1:7">
      <c r="A2463" s="178" t="s">
        <v>1236</v>
      </c>
      <c r="B2463" s="91" t="s">
        <v>56</v>
      </c>
      <c r="C2463" s="23">
        <v>46031</v>
      </c>
      <c r="D2463" s="38"/>
      <c r="E2463" s="798">
        <v>1056</v>
      </c>
      <c r="F2463" s="800"/>
      <c r="G2463" t="s">
        <v>2298</v>
      </c>
    </row>
    <row r="2464" spans="1:7">
      <c r="A2464" s="178" t="s">
        <v>1227</v>
      </c>
      <c r="B2464" s="91" t="s">
        <v>56</v>
      </c>
      <c r="C2464" s="23">
        <v>46031</v>
      </c>
      <c r="D2464" s="38"/>
      <c r="E2464" s="798">
        <v>1090</v>
      </c>
      <c r="F2464" s="1153"/>
      <c r="G2464" t="s">
        <v>2298</v>
      </c>
    </row>
    <row r="2465" spans="1:7">
      <c r="A2465" s="178" t="s">
        <v>1257</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1257</v>
      </c>
      <c r="B2471" s="793" t="s">
        <v>56</v>
      </c>
      <c r="C2471" s="23">
        <v>46034</v>
      </c>
      <c r="D2471" s="38">
        <v>858</v>
      </c>
      <c r="E2471" s="38"/>
      <c r="F2471" s="800"/>
      <c r="G2471" t="s">
        <v>2298</v>
      </c>
    </row>
    <row r="2472" spans="1:7">
      <c r="A2472" s="178" t="s">
        <v>1171</v>
      </c>
      <c r="B2472" s="91" t="s">
        <v>56</v>
      </c>
      <c r="C2472" s="23">
        <v>46034</v>
      </c>
      <c r="D2472" s="798">
        <v>4915</v>
      </c>
      <c r="E2472" s="38"/>
      <c r="F2472" s="800"/>
      <c r="G2472" t="s">
        <v>2298</v>
      </c>
    </row>
    <row r="2473" spans="1:7">
      <c r="A2473" s="178" t="s">
        <v>1168</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1301</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1171</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1168</v>
      </c>
      <c r="B2483" s="91" t="s">
        <v>56</v>
      </c>
      <c r="C2483" s="23">
        <v>46035</v>
      </c>
      <c r="D2483" s="798">
        <v>1491</v>
      </c>
      <c r="E2483" s="38"/>
      <c r="F2483" s="800"/>
      <c r="G2483" t="s">
        <v>2298</v>
      </c>
    </row>
    <row r="2484" spans="1:7">
      <c r="A2484" s="178" t="s">
        <v>1173</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1269</v>
      </c>
      <c r="B2488" s="91" t="s">
        <v>2312</v>
      </c>
      <c r="C2488" s="23">
        <v>46035</v>
      </c>
      <c r="D2488" s="38"/>
      <c r="E2488" s="798">
        <v>5312</v>
      </c>
      <c r="F2488" s="800" t="s">
        <v>2313</v>
      </c>
      <c r="G2488" t="s">
        <v>2298</v>
      </c>
    </row>
    <row r="2489" spans="1:7">
      <c r="A2489" s="178" t="s">
        <v>1301</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1168</v>
      </c>
      <c r="B2494" s="91" t="s">
        <v>56</v>
      </c>
      <c r="C2494" s="23">
        <v>46036</v>
      </c>
      <c r="D2494" s="798">
        <v>1062</v>
      </c>
      <c r="E2494" s="11"/>
      <c r="F2494" s="800"/>
      <c r="G2494" t="s">
        <v>2298</v>
      </c>
    </row>
    <row r="2495" spans="1:7">
      <c r="A2495" s="178" t="s">
        <v>1173</v>
      </c>
      <c r="B2495" s="91" t="s">
        <v>56</v>
      </c>
      <c r="C2495" s="23">
        <v>46036</v>
      </c>
      <c r="D2495" s="798">
        <v>2611</v>
      </c>
      <c r="E2495" s="11"/>
      <c r="F2495" s="800"/>
      <c r="G2495" t="s">
        <v>2298</v>
      </c>
    </row>
    <row r="2496" spans="1:7">
      <c r="A2496" s="178" t="s">
        <v>1301</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1177</v>
      </c>
      <c r="B2500" s="587" t="s">
        <v>56</v>
      </c>
      <c r="C2500" s="23">
        <v>46036</v>
      </c>
      <c r="D2500" s="38">
        <v>544</v>
      </c>
      <c r="E2500" s="11"/>
      <c r="F2500" s="800" t="s">
        <v>2319</v>
      </c>
      <c r="G2500" t="s">
        <v>2298</v>
      </c>
    </row>
    <row r="2501" spans="1:7" ht="15.75">
      <c r="A2501" s="178" t="s">
        <v>1236</v>
      </c>
      <c r="B2501" s="175" t="s">
        <v>1391</v>
      </c>
      <c r="C2501" s="239">
        <v>46036</v>
      </c>
      <c r="D2501" s="38"/>
      <c r="E2501" s="798">
        <v>1562</v>
      </c>
      <c r="F2501" s="800"/>
      <c r="G2501" t="s">
        <v>2298</v>
      </c>
    </row>
    <row r="2502" spans="1:7">
      <c r="A2502" s="317" t="s">
        <v>1171</v>
      </c>
      <c r="B2502" s="793" t="s">
        <v>56</v>
      </c>
      <c r="C2502" s="23">
        <v>46036</v>
      </c>
      <c r="D2502" s="38">
        <v>0</v>
      </c>
      <c r="E2502" s="11"/>
      <c r="F2502" s="800" t="s">
        <v>2320</v>
      </c>
      <c r="G2502" t="s">
        <v>2298</v>
      </c>
    </row>
    <row r="2503" spans="1:7">
      <c r="A2503" s="178" t="s">
        <v>1175</v>
      </c>
      <c r="B2503" s="91" t="s">
        <v>56</v>
      </c>
      <c r="C2503" s="23">
        <v>46036</v>
      </c>
      <c r="D2503" s="798">
        <v>1728</v>
      </c>
      <c r="E2503" s="11"/>
      <c r="F2503" s="800" t="s">
        <v>1975</v>
      </c>
      <c r="G2503" t="s">
        <v>2298</v>
      </c>
    </row>
    <row r="2504" spans="1:7">
      <c r="A2504" s="178" t="s">
        <v>1168</v>
      </c>
      <c r="B2504" s="91" t="s">
        <v>56</v>
      </c>
      <c r="C2504" s="23">
        <v>46037</v>
      </c>
      <c r="D2504" s="38">
        <v>527</v>
      </c>
      <c r="E2504" s="11"/>
      <c r="F2504" s="800" t="s">
        <v>2040</v>
      </c>
      <c r="G2504" t="s">
        <v>2298</v>
      </c>
    </row>
    <row r="2505" spans="1:7">
      <c r="A2505" s="178" t="s">
        <v>1179</v>
      </c>
      <c r="B2505" s="91" t="s">
        <v>56</v>
      </c>
      <c r="C2505" s="23">
        <v>46037</v>
      </c>
      <c r="D2505" s="798">
        <v>1562</v>
      </c>
      <c r="E2505" s="11"/>
      <c r="F2505" s="800"/>
      <c r="G2505" t="s">
        <v>2298</v>
      </c>
    </row>
    <row r="2506" spans="1:7">
      <c r="A2506" s="178" t="s">
        <v>1177</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1181</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1301</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1181</v>
      </c>
      <c r="B2514" s="91" t="s">
        <v>56</v>
      </c>
      <c r="C2514" s="269">
        <v>46038</v>
      </c>
      <c r="D2514" s="258">
        <v>987</v>
      </c>
      <c r="E2514" s="182"/>
      <c r="F2514" s="800"/>
      <c r="G2514" t="s">
        <v>2298</v>
      </c>
    </row>
    <row r="2515" spans="1:7">
      <c r="A2515" s="178" t="s">
        <v>1177</v>
      </c>
      <c r="B2515" s="91" t="s">
        <v>56</v>
      </c>
      <c r="C2515" s="23">
        <v>46038</v>
      </c>
      <c r="D2515" s="38">
        <v>457</v>
      </c>
      <c r="F2515" s="800"/>
      <c r="G2515" t="s">
        <v>2298</v>
      </c>
    </row>
    <row r="2516" spans="1:7">
      <c r="A2516" s="178" t="s">
        <v>1175</v>
      </c>
      <c r="B2516" s="91" t="s">
        <v>56</v>
      </c>
      <c r="C2516" s="23">
        <v>46038</v>
      </c>
      <c r="D2516" s="798">
        <v>3082</v>
      </c>
      <c r="F2516" s="800"/>
      <c r="G2516" t="s">
        <v>2298</v>
      </c>
    </row>
    <row r="2517" spans="1:7">
      <c r="A2517" s="178" t="s">
        <v>1301</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1179</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1312</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1181</v>
      </c>
      <c r="B2531" s="91" t="s">
        <v>56</v>
      </c>
      <c r="C2531" s="23">
        <v>46042</v>
      </c>
      <c r="D2531" s="11">
        <v>0</v>
      </c>
      <c r="F2531" s="240" t="s">
        <v>2124</v>
      </c>
      <c r="G2531" t="s">
        <v>2298</v>
      </c>
    </row>
    <row r="2532" spans="1:7">
      <c r="A2532" s="244" t="s">
        <v>1183</v>
      </c>
      <c r="B2532" s="91" t="s">
        <v>56</v>
      </c>
      <c r="C2532" s="23">
        <v>46042</v>
      </c>
      <c r="D2532" s="89">
        <v>1277</v>
      </c>
      <c r="F2532" s="1153"/>
      <c r="G2532" t="s">
        <v>2298</v>
      </c>
    </row>
    <row r="2533" spans="1:7">
      <c r="A2533" s="556" t="s">
        <v>1177</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1181</v>
      </c>
      <c r="B2544" s="91" t="s">
        <v>56</v>
      </c>
      <c r="C2544" s="23">
        <v>46043</v>
      </c>
      <c r="D2544" s="11">
        <v>575</v>
      </c>
      <c r="F2544" s="1153"/>
      <c r="G2544" t="s">
        <v>2298</v>
      </c>
    </row>
    <row r="2545" spans="1:7">
      <c r="A2545" s="556" t="s">
        <v>1179</v>
      </c>
      <c r="B2545" s="91" t="s">
        <v>56</v>
      </c>
      <c r="C2545" s="262">
        <v>46043</v>
      </c>
      <c r="D2545" s="818">
        <v>2265</v>
      </c>
      <c r="E2545" s="135"/>
      <c r="F2545" s="1186"/>
      <c r="G2545" t="s">
        <v>2298</v>
      </c>
    </row>
    <row r="2546" spans="1:7">
      <c r="A2546" s="235" t="s">
        <v>1257</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1168</v>
      </c>
      <c r="B2556" s="91" t="s">
        <v>56</v>
      </c>
      <c r="C2556" s="23">
        <v>46044</v>
      </c>
      <c r="D2556" s="89">
        <v>1776</v>
      </c>
      <c r="F2556" s="1153" t="s">
        <v>2340</v>
      </c>
      <c r="G2556" t="s">
        <v>2298</v>
      </c>
    </row>
    <row r="2557" spans="1:7">
      <c r="A2557" s="556" t="s">
        <v>1257</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1179</v>
      </c>
      <c r="B2563" s="91" t="s">
        <v>56</v>
      </c>
      <c r="C2563" s="23">
        <v>46045</v>
      </c>
      <c r="D2563" s="89">
        <v>2651</v>
      </c>
      <c r="F2563" s="1153" t="s">
        <v>2343</v>
      </c>
      <c r="G2563" t="s">
        <v>2298</v>
      </c>
    </row>
    <row r="2564" spans="1:7">
      <c r="A2564" s="556" t="s">
        <v>1181</v>
      </c>
      <c r="B2564" s="587" t="s">
        <v>56</v>
      </c>
      <c r="C2564" s="23">
        <v>46045</v>
      </c>
      <c r="D2564" s="11">
        <v>818</v>
      </c>
      <c r="F2564" s="1153"/>
      <c r="G2564" t="s">
        <v>2298</v>
      </c>
    </row>
    <row r="2565" spans="1:7" ht="15.75">
      <c r="A2565" s="76" t="s">
        <v>1233</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1312</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1181</v>
      </c>
      <c r="B2575" s="91" t="s">
        <v>56</v>
      </c>
      <c r="C2575" s="23">
        <v>46048</v>
      </c>
      <c r="E2575" s="250">
        <v>6116</v>
      </c>
      <c r="F2575" s="11" t="s">
        <v>2350</v>
      </c>
      <c r="G2575" t="s">
        <v>2298</v>
      </c>
    </row>
    <row r="2576" spans="1:7">
      <c r="A2576" s="178" t="s">
        <v>1173</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1183</v>
      </c>
      <c r="B2586" s="91" t="s">
        <v>56</v>
      </c>
      <c r="C2586" s="23">
        <v>46049</v>
      </c>
      <c r="E2586" s="250">
        <v>2058</v>
      </c>
      <c r="F2586" s="240" t="s">
        <v>2356</v>
      </c>
      <c r="G2586" t="s">
        <v>2298</v>
      </c>
    </row>
    <row r="2587" spans="1:7">
      <c r="A2587" s="244" t="s">
        <v>1168</v>
      </c>
      <c r="B2587" s="91" t="s">
        <v>56</v>
      </c>
      <c r="C2587" s="23">
        <v>46049</v>
      </c>
      <c r="F2587" s="240" t="s">
        <v>1688</v>
      </c>
      <c r="G2587" t="s">
        <v>2298</v>
      </c>
    </row>
    <row r="2588" spans="1:7">
      <c r="A2588" s="244" t="s">
        <v>1171</v>
      </c>
      <c r="B2588" s="91" t="s">
        <v>56</v>
      </c>
      <c r="C2588" s="23">
        <v>46049</v>
      </c>
      <c r="F2588" s="240" t="s">
        <v>1688</v>
      </c>
      <c r="G2588" t="s">
        <v>2298</v>
      </c>
    </row>
    <row r="2589" spans="1:7">
      <c r="A2589" s="244" t="s">
        <v>1175</v>
      </c>
      <c r="B2589" s="91" t="s">
        <v>56</v>
      </c>
      <c r="C2589" s="23">
        <v>46049</v>
      </c>
      <c r="F2589" s="240" t="s">
        <v>1688</v>
      </c>
      <c r="G2589" t="s">
        <v>2298</v>
      </c>
    </row>
    <row r="2590" spans="1:7">
      <c r="A2590" s="244" t="s">
        <v>1177</v>
      </c>
      <c r="B2590" s="91" t="s">
        <v>56</v>
      </c>
      <c r="C2590" s="23">
        <v>46049</v>
      </c>
      <c r="F2590" s="240" t="s">
        <v>1688</v>
      </c>
      <c r="G2590" t="s">
        <v>2298</v>
      </c>
    </row>
    <row r="2591" spans="1:7">
      <c r="A2591" s="244" t="s">
        <v>1179</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1296</v>
      </c>
      <c r="B2600" s="235" t="s">
        <v>54</v>
      </c>
      <c r="C2600" s="23">
        <v>46050</v>
      </c>
      <c r="D2600" s="11">
        <v>881</v>
      </c>
      <c r="E2600" s="11"/>
      <c r="G2600" t="s">
        <v>2298</v>
      </c>
    </row>
    <row r="2601" spans="1:7" ht="15.75">
      <c r="A2601" s="76" t="s">
        <v>1248</v>
      </c>
      <c r="B2601" s="175" t="s">
        <v>1391</v>
      </c>
      <c r="C2601" s="239">
        <v>46050</v>
      </c>
      <c r="E2601" s="250">
        <v>2071</v>
      </c>
      <c r="F2601" s="240"/>
      <c r="G2601" t="s">
        <v>2298</v>
      </c>
    </row>
    <row r="2602" spans="1:7">
      <c r="A2602" s="556" t="s">
        <v>1251</v>
      </c>
      <c r="B2602" s="879" t="s">
        <v>56</v>
      </c>
      <c r="C2602" s="23">
        <v>46050</v>
      </c>
      <c r="E2602" s="250">
        <v>1848</v>
      </c>
      <c r="F2602" s="240"/>
      <c r="G2602" t="s">
        <v>2298</v>
      </c>
    </row>
    <row r="2603" spans="1:7" ht="15.75">
      <c r="A2603" s="76" t="s">
        <v>1254</v>
      </c>
      <c r="B2603" s="175" t="s">
        <v>1391</v>
      </c>
      <c r="C2603" s="239">
        <v>46050</v>
      </c>
      <c r="E2603" s="250">
        <v>1139</v>
      </c>
      <c r="F2603" s="240"/>
      <c r="G2603" t="s">
        <v>2298</v>
      </c>
    </row>
    <row r="2604" spans="1:7" ht="15.75">
      <c r="A2604" s="76" t="s">
        <v>1257</v>
      </c>
      <c r="B2604" s="175" t="s">
        <v>1391</v>
      </c>
      <c r="C2604" s="239">
        <v>46050</v>
      </c>
      <c r="E2604" s="74">
        <v>901</v>
      </c>
      <c r="F2604" s="240"/>
      <c r="G2604" t="s">
        <v>2298</v>
      </c>
    </row>
    <row r="2605" spans="1:7" ht="15.75">
      <c r="A2605" s="69" t="s">
        <v>1168</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1296</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1173</v>
      </c>
      <c r="B2615" s="587" t="s">
        <v>56</v>
      </c>
      <c r="C2615" s="820">
        <v>46051</v>
      </c>
      <c r="D2615" s="251"/>
      <c r="E2615" s="821">
        <v>2048</v>
      </c>
      <c r="F2615" s="556"/>
      <c r="G2615" t="s">
        <v>2298</v>
      </c>
    </row>
    <row r="2616" spans="1:7" ht="15.75">
      <c r="A2616" s="76" t="s">
        <v>1175</v>
      </c>
      <c r="B2616" s="175" t="s">
        <v>1391</v>
      </c>
      <c r="C2616" s="239">
        <v>46051</v>
      </c>
      <c r="E2616" s="89">
        <v>404</v>
      </c>
      <c r="F2616" s="76"/>
      <c r="G2616" t="s">
        <v>2298</v>
      </c>
    </row>
    <row r="2617" spans="1:7" ht="15.75">
      <c r="A2617" s="76" t="s">
        <v>1179</v>
      </c>
      <c r="B2617" s="175" t="s">
        <v>1391</v>
      </c>
      <c r="C2617" s="248">
        <v>46051</v>
      </c>
      <c r="D2617" s="103"/>
      <c r="E2617" s="679">
        <v>1916</v>
      </c>
      <c r="F2617" s="244"/>
      <c r="G2617" t="s">
        <v>2298</v>
      </c>
    </row>
    <row r="2618" spans="1:7">
      <c r="A2618" s="317" t="s">
        <v>1248</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1296</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1245</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1296</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1296</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1296</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1296</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1236</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1296</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1296</v>
      </c>
      <c r="B2674" s="240" t="s">
        <v>54</v>
      </c>
      <c r="C2674" s="23">
        <v>46064</v>
      </c>
      <c r="F2674" s="240" t="s">
        <v>1889</v>
      </c>
      <c r="G2674" t="s">
        <v>1387</v>
      </c>
    </row>
    <row r="2675" spans="1:7">
      <c r="A2675" s="244" t="s">
        <v>1296</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1296</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1312</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1312</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1283</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1286</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1286</v>
      </c>
      <c r="B2754" s="240" t="s">
        <v>54</v>
      </c>
      <c r="C2754" s="23">
        <v>46086</v>
      </c>
      <c r="D2754" s="11">
        <v>774</v>
      </c>
      <c r="G2754" t="s">
        <v>1388</v>
      </c>
    </row>
    <row r="2755" spans="1:7">
      <c r="A2755" s="240" t="s">
        <v>1453</v>
      </c>
      <c r="B2755" s="240" t="s">
        <v>62</v>
      </c>
      <c r="C2755" s="23">
        <v>46086</v>
      </c>
      <c r="D2755" s="11">
        <v>668</v>
      </c>
      <c r="G2755" t="s">
        <v>1388</v>
      </c>
    </row>
    <row r="2756" spans="1:7">
      <c r="A2756" s="240" t="s">
        <v>1286</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1286</v>
      </c>
      <c r="B2759" s="240" t="s">
        <v>54</v>
      </c>
      <c r="C2759" s="23">
        <v>46090</v>
      </c>
      <c r="D2759" s="11">
        <v>570</v>
      </c>
      <c r="F2759" s="11" t="s">
        <v>2349</v>
      </c>
      <c r="G2759" t="s">
        <v>1388</v>
      </c>
    </row>
    <row r="2760" spans="1:7">
      <c r="A2760" s="244" t="s">
        <v>1289</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1289</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1289</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1289</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1289</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1289</v>
      </c>
      <c r="B2784" s="244" t="s">
        <v>52</v>
      </c>
      <c r="C2784" s="23">
        <v>46097</v>
      </c>
      <c r="D2784" s="89">
        <v>1297</v>
      </c>
      <c r="G2784" t="s">
        <v>1388</v>
      </c>
    </row>
    <row r="2785" spans="1:7">
      <c r="A2785" s="244" t="s">
        <v>841</v>
      </c>
      <c r="B2785" s="244" t="s">
        <v>52</v>
      </c>
      <c r="C2785" s="23">
        <v>46097</v>
      </c>
      <c r="D2785" s="89">
        <v>1163</v>
      </c>
      <c r="G2785" t="s">
        <v>1388</v>
      </c>
    </row>
    <row r="2786" spans="1:7">
      <c r="A2786" s="244" t="s">
        <v>1283</v>
      </c>
      <c r="B2786" s="244" t="s">
        <v>54</v>
      </c>
      <c r="C2786" s="23">
        <v>46097</v>
      </c>
      <c r="D2786" s="89">
        <v>326</v>
      </c>
      <c r="F2786" s="11" t="s">
        <v>2039</v>
      </c>
      <c r="G2786" t="s">
        <v>1388</v>
      </c>
    </row>
    <row r="2787" spans="1:7">
      <c r="A2787" s="244" t="s">
        <v>1286</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1289</v>
      </c>
      <c r="B2792" s="1195" t="s">
        <v>52</v>
      </c>
      <c r="C2792" s="23">
        <v>46098</v>
      </c>
      <c r="D2792" s="89">
        <v>1300</v>
      </c>
      <c r="G2792" t="s">
        <v>1388</v>
      </c>
    </row>
    <row r="2793" spans="1:7">
      <c r="A2793" s="1196" t="s">
        <v>1286</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1292</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1286</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1289</v>
      </c>
      <c r="B2809" s="1244" t="s">
        <v>52</v>
      </c>
      <c r="C2809" s="23">
        <v>46100</v>
      </c>
      <c r="D2809" s="89">
        <v>1766</v>
      </c>
      <c r="F2809" s="11" t="s">
        <v>1889</v>
      </c>
      <c r="G2809" t="s">
        <v>1388</v>
      </c>
    </row>
    <row r="2810" spans="1:7">
      <c r="A2810" s="1244" t="s">
        <v>1286</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1292</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1289</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1283</v>
      </c>
      <c r="B2821" s="1256" t="s">
        <v>54</v>
      </c>
      <c r="C2821" s="23">
        <v>46104</v>
      </c>
      <c r="F2821" s="1248" t="s">
        <v>1688</v>
      </c>
      <c r="G2821" t="s">
        <v>1388</v>
      </c>
    </row>
    <row r="2822" spans="1:7">
      <c r="A2822" s="1256" t="s">
        <v>1286</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1289</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1107</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1107</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1107</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1107</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1107</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1107</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4E1DA11-5C51-4E76-99CC-4CDA470299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2026-04-25T19:42:45Z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