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535" documentId="8_{E14B221E-02E2-46A3-8CEC-C736815F2DD5}" xr6:coauthVersionLast="47" xr6:coauthVersionMax="47" xr10:uidLastSave="{35D05311-8A94-477A-9885-7C996EE685D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7978" r:id="rId12"/>
    <pivotCache cacheId="7979" r:id="rId13"/>
    <pivotCache cacheId="7980" r:id="rId14"/>
    <pivotCache cacheId="7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11" i="2"/>
  <c r="X111" i="2"/>
  <c r="Y95" i="2"/>
  <c r="Y90" i="2"/>
  <c r="Y88" i="2"/>
  <c r="Y108" i="2"/>
  <c r="X108" i="2"/>
  <c r="Y122" i="2"/>
  <c r="X122" i="2"/>
  <c r="Y156" i="2"/>
  <c r="X156" i="2"/>
  <c r="U100" i="30"/>
  <c r="Y128" i="2"/>
  <c r="X128" i="2"/>
  <c r="Y101" i="2"/>
  <c r="X101" i="2"/>
  <c r="Y100" i="2"/>
  <c r="X100" i="2"/>
  <c r="Y117" i="2"/>
  <c r="X117" i="2"/>
  <c r="Y115" i="2"/>
  <c r="X115" i="2"/>
  <c r="Y102" i="2"/>
  <c r="X102" i="2"/>
  <c r="U92" i="30"/>
  <c r="Y143" i="2"/>
  <c r="X143" i="2"/>
  <c r="X132" i="2"/>
  <c r="Y132" i="2"/>
  <c r="Y141" i="2"/>
  <c r="X141" i="2"/>
  <c r="Y136" i="2"/>
  <c r="X136" i="2"/>
  <c r="Y127" i="2"/>
  <c r="X127" i="2"/>
  <c r="U117" i="30"/>
  <c r="Y154" i="2"/>
  <c r="X154" i="2"/>
  <c r="Y131" i="2"/>
  <c r="X131" i="2"/>
  <c r="X145" i="2"/>
  <c r="Y145" i="2"/>
  <c r="X144" i="2"/>
  <c r="Y137" i="2"/>
  <c r="X137" i="2"/>
  <c r="Y107" i="2"/>
  <c r="X107" i="2"/>
  <c r="Y103" i="2"/>
  <c r="X103" i="2"/>
  <c r="Y116" i="2"/>
  <c r="X116" i="2"/>
  <c r="Y133" i="2"/>
  <c r="X133" i="2"/>
  <c r="Y130" i="2"/>
  <c r="X130" i="2"/>
  <c r="Y148" i="2"/>
  <c r="X148" i="2"/>
  <c r="X140" i="2"/>
  <c r="Y140" i="2"/>
  <c r="Y147" i="2"/>
  <c r="X147" i="2"/>
  <c r="Y106" i="2"/>
  <c r="X106"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4" i="2"/>
  <c r="Y105" i="2"/>
  <c r="Y109" i="2"/>
  <c r="Y110" i="2"/>
  <c r="Y112" i="2"/>
  <c r="Y113" i="2"/>
  <c r="Y114" i="2"/>
  <c r="Y118" i="2"/>
  <c r="Y119" i="2"/>
  <c r="Y120" i="2"/>
  <c r="Y121" i="2"/>
  <c r="Y144" i="2"/>
  <c r="Y158" i="2"/>
  <c r="Y157" i="2"/>
  <c r="Y155" i="2"/>
  <c r="Y153" i="2"/>
  <c r="Y152" i="2"/>
  <c r="Y151" i="2"/>
  <c r="Y150" i="2"/>
  <c r="Y149" i="2"/>
  <c r="Y146" i="2"/>
  <c r="Y134" i="2"/>
  <c r="Y129"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34" i="2"/>
  <c r="X94" i="2"/>
  <c r="X66" i="2"/>
  <c r="X119" i="2"/>
  <c r="X76" i="2"/>
  <c r="X71" i="2"/>
  <c r="X86" i="2"/>
  <c r="X92" i="2"/>
  <c r="X93" i="2"/>
  <c r="X87" i="2"/>
  <c r="X65" i="2"/>
  <c r="X48" i="2"/>
  <c r="X80" i="2"/>
  <c r="X20" i="2"/>
  <c r="X89" i="2"/>
  <c r="X114" i="2"/>
  <c r="X82" i="2"/>
  <c r="X83" i="2"/>
  <c r="X84" i="2"/>
  <c r="X18" i="2"/>
  <c r="X19" i="2"/>
  <c r="X52" i="2"/>
  <c r="X27" i="2"/>
  <c r="X155" i="2"/>
  <c r="X105" i="2"/>
  <c r="X104" i="2"/>
  <c r="X50" i="2"/>
  <c r="X91" i="2"/>
  <c r="X77" i="2"/>
  <c r="X75" i="2"/>
  <c r="X73" i="2"/>
  <c r="X74" i="2"/>
  <c r="X43" i="2"/>
  <c r="X45" i="2"/>
  <c r="X37" i="2"/>
  <c r="X34" i="2"/>
  <c r="X121" i="2"/>
  <c r="X113" i="2"/>
  <c r="X57" i="2"/>
  <c r="X25" i="2"/>
  <c r="X35" i="2"/>
  <c r="X38" i="2"/>
  <c r="X39" i="2"/>
  <c r="X33" i="2"/>
  <c r="X31" i="2"/>
  <c r="X158" i="2"/>
  <c r="X44" i="2"/>
  <c r="X23" i="2"/>
  <c r="X72" i="2"/>
  <c r="X59" i="2"/>
  <c r="X42" i="2"/>
  <c r="X36" i="2"/>
  <c r="X29" i="2"/>
  <c r="X24" i="2"/>
  <c r="X26" i="2"/>
  <c r="X109" i="2"/>
  <c r="X32" i="2"/>
  <c r="X151" i="2"/>
  <c r="X46" i="2"/>
  <c r="X47" i="2"/>
  <c r="X28" i="2"/>
  <c r="X49" i="2"/>
  <c r="X157" i="2"/>
  <c r="X153" i="2"/>
  <c r="X152" i="2"/>
  <c r="X149" i="2"/>
  <c r="X150" i="2"/>
  <c r="X146" i="2"/>
  <c r="X129" i="2"/>
  <c r="X17" i="2"/>
  <c r="X110" i="2"/>
  <c r="X112" i="2"/>
  <c r="X120" i="2"/>
  <c r="X118"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14"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<sst xmlns="http://schemas.openxmlformats.org/spreadsheetml/2006/main" count="13310" uniqueCount="1608">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</sst>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72685" createdVersion="8" refreshedVersion="8" minRefreshableVersion="3" recordCount="1883"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39583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8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50912407407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m/>
  </r>
  <r>
    <x v="200"/>
    <x v="1"/>
    <x v="185"/>
    <m/>
    <m/>
    <m/>
  </r>
  <r>
    <x v="218"/>
    <x v="39"/>
    <x v="185"/>
    <m/>
    <m/>
    <m/>
  </r>
  <r>
    <x v="218"/>
    <x v="46"/>
    <x v="185"/>
    <m/>
    <m/>
    <m/>
  </r>
  <r>
    <x v="232"/>
    <x v="32"/>
    <x v="185"/>
    <m/>
    <m/>
    <m/>
  </r>
  <r>
    <x v="232"/>
    <x v="47"/>
    <x v="185"/>
    <m/>
    <m/>
    <m/>
  </r>
  <r>
    <x v="224"/>
    <x v="44"/>
    <x v="185"/>
    <m/>
    <m/>
    <m/>
  </r>
  <r>
    <x v="233"/>
    <x v="5"/>
    <x v="185"/>
    <m/>
    <m/>
    <m/>
  </r>
  <r>
    <x v="234"/>
    <x v="5"/>
    <x v="185"/>
    <m/>
    <m/>
    <m/>
  </r>
  <r>
    <x v="216"/>
    <x v="1"/>
    <x v="185"/>
    <m/>
    <m/>
    <m/>
  </r>
  <r>
    <x v="231"/>
    <x v="45"/>
    <x v="185"/>
    <m/>
    <m/>
    <m/>
  </r>
  <r>
    <x v="225"/>
    <x v="35"/>
    <x v="185"/>
    <m/>
    <m/>
    <m/>
  </r>
  <r>
    <x v="125"/>
    <x v="16"/>
    <x v="18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m/>
    <x v="9"/>
  </r>
  <r>
    <s v="FB-HNP104"/>
    <x v="1"/>
    <d v="2025-10-28T00:00:00"/>
    <m/>
    <m/>
    <m/>
    <x v="9"/>
  </r>
  <r>
    <s v="Lake Shore Park"/>
    <x v="39"/>
    <d v="2025-10-28T00:00:00"/>
    <m/>
    <m/>
    <m/>
    <x v="9"/>
  </r>
  <r>
    <s v="Lake Shore Park"/>
    <x v="46"/>
    <d v="2025-10-28T00:00:00"/>
    <m/>
    <m/>
    <m/>
    <x v="9"/>
  </r>
  <r>
    <s v="Wilders Park"/>
    <x v="32"/>
    <d v="2025-10-28T00:00:00"/>
    <m/>
    <m/>
    <m/>
    <x v="9"/>
  </r>
  <r>
    <s v="Wilders Park"/>
    <x v="47"/>
    <d v="2025-10-28T00:00:00"/>
    <m/>
    <m/>
    <m/>
    <x v="9"/>
  </r>
  <r>
    <s v="Citrus Wood"/>
    <x v="44"/>
    <d v="2025-10-28T00:00:00"/>
    <m/>
    <m/>
    <m/>
    <x v="9"/>
  </r>
  <r>
    <s v="D-HWP914"/>
    <x v="5"/>
    <d v="2025-10-28T00:00:00"/>
    <m/>
    <m/>
    <m/>
    <x v="9"/>
  </r>
  <r>
    <s v="D-HWP911"/>
    <x v="5"/>
    <d v="2025-10-28T00:00:00"/>
    <m/>
    <m/>
    <m/>
    <x v="9"/>
  </r>
  <r>
    <s v="BHZD-FWP-08-W"/>
    <x v="1"/>
    <d v="2025-10-28T00:00:00"/>
    <m/>
    <m/>
    <m/>
    <x v="9"/>
  </r>
  <r>
    <s v="D-HLR210"/>
    <x v="45"/>
    <d v="2025-10-28T00:00:00"/>
    <m/>
    <m/>
    <m/>
    <x v="9"/>
  </r>
  <r>
    <s v="D-HLR207"/>
    <x v="35"/>
    <d v="2025-10-28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Cx starts 10-28-2025"/>
  </r>
  <r>
    <x v="28"/>
    <s v="Lakeland"/>
    <x v="3"/>
    <x v="6"/>
    <d v="2025-10-20T00:00:00"/>
    <s v="Miguel"/>
    <m/>
    <n v="82"/>
    <x v="0"/>
    <s v="Received"/>
    <m/>
    <d v="2025-10-03T00:00:00"/>
    <s v="Yes"/>
    <n v="58864"/>
    <s v="Yes"/>
    <s v="In Process"/>
    <d v="2025-10-03T00:00:00"/>
    <m/>
    <m/>
    <m/>
    <m/>
    <n v="4747"/>
    <n v="4810"/>
    <n v="-63"/>
    <n v="1.0132715399199494"/>
    <d v="2025-10-21T00:00:00"/>
    <n v="0"/>
    <n v="0"/>
    <n v="0"/>
    <s v="9/3 Pending Permit./ Locates called 10-3. 10/7 Permit Received.Pending Locates 10-16/ Locates clear 10/20/Assigned to Brothers 10-20-2025/ 10/21 CX START. SR fed from D-HWP913/"/>
  </r>
  <r>
    <x v="29"/>
    <s v="Lakeland"/>
    <x v="3"/>
    <x v="6"/>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6"/>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6"/>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7"/>
    <m/>
    <s v="Miguel"/>
    <m/>
    <n v="303"/>
    <x v="0"/>
    <s v="Not Required"/>
    <m/>
    <d v="2025-10-23T00:00:00"/>
    <s v="Yes"/>
    <n v="168480.8"/>
    <s v="Yes"/>
    <s v="Locates Called"/>
    <d v="2025-10-23T00:00:00"/>
    <m/>
    <m/>
    <m/>
    <m/>
    <n v="16290"/>
    <m/>
    <n v="16290"/>
    <m/>
    <m/>
    <n v="0"/>
    <n v="0"/>
    <n v="0"/>
    <s v="10/24 SOW Received./called locates, Door tag, white line, 10-23-2025/"/>
  </r>
  <r>
    <x v="62"/>
    <s v="Lakeland"/>
    <x v="17"/>
    <x v="8"/>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9"/>
    <d v="2025-10-20T00:00:00"/>
    <s v="Joshua"/>
    <m/>
    <n v="82"/>
    <x v="0"/>
    <s v="Received"/>
    <m/>
    <d v="2025-09-02T00:00:00"/>
    <s v="Yes"/>
    <n v="87830"/>
    <s v="Yes"/>
    <s v="Locates Called"/>
    <d v="2025-08-29T00:00:00"/>
    <m/>
    <m/>
    <m/>
    <m/>
    <n v="7022"/>
    <m/>
    <n v="7022"/>
    <n v="0"/>
    <m/>
    <n v="0"/>
    <n v="0"/>
    <n v="0"/>
    <s v="8/27 Permit Received With NTP Package."/>
  </r>
  <r>
    <x v="70"/>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0"/>
    <d v="2025-10-20T00:00:00"/>
    <s v="Cody"/>
    <m/>
    <n v="80"/>
    <x v="0"/>
    <s v="Received"/>
    <m/>
    <d v="2025-09-05T00:00:00"/>
    <s v="Yes"/>
    <n v="66674.3"/>
    <s v="Yes"/>
    <s v="Locates Called"/>
    <d v="2025-09-22T00:00:00"/>
    <m/>
    <m/>
    <m/>
    <m/>
    <n v="4672"/>
    <n v="1731"/>
    <n v="2941"/>
    <n v="0.370505136986301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0"/>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0"/>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8"/>
    <s v="Bradenton"/>
    <x v="3"/>
    <x v="13"/>
    <d v="2025-08-28T00:00:00"/>
    <s v="Cody"/>
    <m/>
    <n v="0"/>
    <x v="1"/>
    <s v="Received"/>
    <m/>
    <d v="2025-08-22T00:00:00"/>
    <s v="Yes"/>
    <n v="184994.5"/>
    <s v="Yes"/>
    <s v="Completed"/>
    <d v="2025-08-22T00:00:00"/>
    <m/>
    <m/>
    <m/>
    <m/>
    <n v="14790"/>
    <n v="14871"/>
    <n v="-81"/>
    <n v="1.0054766734279919"/>
    <d v="2025-09-10T00:00:00"/>
    <n v="0"/>
    <n v="0"/>
    <n v="0"/>
    <s v="8/20 Project Received."/>
  </r>
  <r>
    <x v="99"/>
    <s v="Bradenton"/>
    <x v="3"/>
    <x v="9"/>
    <d v="2025-07-14T00:00:00"/>
    <s v="Joshua"/>
    <s v="MAN97574"/>
    <n v="0"/>
    <x v="1"/>
    <s v="Received"/>
    <m/>
    <d v="2025-07-14T00:00:00"/>
    <s v="Yes"/>
    <n v="42837.2"/>
    <s v="Yes"/>
    <s v="Completed"/>
    <d v="2025-07-14T00:00:00"/>
    <m/>
    <m/>
    <m/>
    <m/>
    <n v="3432"/>
    <n v="3518"/>
    <n v="-86"/>
    <n v="1.0250582750582751"/>
    <d v="2025-07-28T00:00:00"/>
    <n v="0"/>
    <n v="0"/>
    <n v="0"/>
    <m/>
  </r>
  <r>
    <x v="100"/>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01"/>
    <s v="Bradenton"/>
    <x v="1"/>
    <x v="14"/>
    <d v="2025-02-28T00:00:00"/>
    <s v="Betsy"/>
    <s v="PPM92353"/>
    <n v="31"/>
    <x v="1"/>
    <s v="Received"/>
    <m/>
    <d v="2025-02-28T00:00:00"/>
    <s v="Yes"/>
    <n v="28777"/>
    <s v="Yes"/>
    <s v="Completed"/>
    <d v="2025-02-28T00:00:00"/>
    <m/>
    <m/>
    <m/>
    <m/>
    <n v="2315"/>
    <n v="2509"/>
    <n v="-194"/>
    <n v="1.0838012958963283"/>
    <d v="2025-07-24T00:00:00"/>
    <n v="1"/>
    <n v="1"/>
    <n v="0"/>
    <m/>
  </r>
  <r>
    <x v="102"/>
    <s v="Bradenton"/>
    <x v="1"/>
    <x v="15"/>
    <d v="2025-02-28T00:00:00"/>
    <s v="Joshua"/>
    <s v="MAN91697"/>
    <n v="44"/>
    <x v="1"/>
    <s v="Received"/>
    <m/>
    <d v="2025-02-28T00:00:00"/>
    <s v="Yes"/>
    <n v="57973.5"/>
    <s v="Yes"/>
    <s v="Completed"/>
    <d v="2025-02-28T00:00:00"/>
    <m/>
    <m/>
    <m/>
    <m/>
    <n v="4885"/>
    <n v="4554"/>
    <n v="331"/>
    <n v="0.93224155578300916"/>
    <d v="2025-03-25T00:00:00"/>
    <n v="1"/>
    <n v="1"/>
    <n v="0"/>
    <m/>
  </r>
  <r>
    <x v="103"/>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4"/>
    <s v="Bradenton"/>
    <x v="1"/>
    <x v="9"/>
    <d v="2025-08-11T00:00:00"/>
    <s v="Joshua"/>
    <s v="MAN99374"/>
    <n v="75"/>
    <x v="1"/>
    <s v="Received"/>
    <m/>
    <d v="2025-08-10T00:00:00"/>
    <s v="Yes"/>
    <n v="68151.75"/>
    <s v="Yes"/>
    <s v="Completed"/>
    <d v="2025-08-12T00:00:00"/>
    <m/>
    <m/>
    <m/>
    <m/>
    <n v="5362"/>
    <n v="4580"/>
    <n v="782"/>
    <n v="0.8541588959343529"/>
    <d v="2025-09-26T00:00:00"/>
    <n v="0"/>
    <n v="0"/>
    <n v="0"/>
    <m/>
  </r>
  <r>
    <x v="105"/>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6"/>
    <s v="Bradenton"/>
    <x v="1"/>
    <x v="15"/>
    <d v="2025-07-28T00:00:00"/>
    <s v="Joshua"/>
    <s v="MAN98180"/>
    <n v="0"/>
    <x v="1"/>
    <s v="Received"/>
    <m/>
    <d v="2025-07-25T00:00:00"/>
    <s v="Yes"/>
    <n v="143407.25"/>
    <s v="Yes"/>
    <s v="Completed"/>
    <d v="2025-07-25T00:00:00"/>
    <m/>
    <m/>
    <m/>
    <m/>
    <n v="11987"/>
    <n v="12047"/>
    <n v="-60"/>
    <n v="1.0050054225410863"/>
    <d v="2025-07-31T00:00:00"/>
    <n v="1"/>
    <n v="1"/>
    <n v="0"/>
    <m/>
  </r>
  <r>
    <x v="107"/>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8"/>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9"/>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11"/>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2"/>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3"/>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4"/>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20"/>
    <m/>
    <x v="23"/>
    <x v="2"/>
    <m/>
    <m/>
    <m/>
    <m/>
    <x v="2"/>
    <m/>
    <m/>
    <m/>
    <m/>
    <m/>
    <m/>
    <m/>
    <m/>
    <m/>
    <m/>
    <m/>
    <m/>
    <m/>
    <m/>
    <m/>
    <m/>
    <m/>
    <m/>
    <m/>
    <m/>
    <m/>
  </r>
  <r>
    <x v="96"/>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h="1" x="185"/>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4"/>
        <item m="1" x="168"/>
        <item m="1" x="169"/>
        <item m="1" x="171"/>
        <item m="1" x="162"/>
        <item m="1" x="163"/>
        <item x="9"/>
        <item m="1" x="281"/>
        <item m="1" x="269"/>
        <item m="1" x="250"/>
        <item m="1" x="257"/>
        <item m="1" x="224"/>
        <item m="1" x="159"/>
        <item x="123"/>
        <item m="1" x="160"/>
        <item m="1" x="161"/>
        <item m="1" x="178"/>
        <item x="101"/>
        <item x="102"/>
        <item x="121"/>
        <item m="1" x="306"/>
        <item x="65"/>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9"/>
        <item x="107"/>
        <item m="1" x="214"/>
        <item m="1" x="154"/>
        <item x="110"/>
        <item x="128"/>
        <item x="111"/>
        <item x="49"/>
        <item m="1" x="191"/>
        <item m="1" x="192"/>
        <item m="1" x="182"/>
        <item m="1" x="157"/>
        <item m="1" x="227"/>
        <item m="1" x="234"/>
        <item m="1" x="217"/>
        <item m="1" x="202"/>
        <item x="95"/>
        <item m="1" x="216"/>
        <item m="1" x="219"/>
        <item m="1" x="185"/>
        <item m="1" x="212"/>
        <item x="96"/>
        <item m="1" x="232"/>
        <item m="1" x="218"/>
        <item m="1" x="233"/>
        <item m="1" x="204"/>
        <item x="52"/>
        <item x="129"/>
        <item m="1" x="184"/>
        <item m="1" x="203"/>
        <item x="56"/>
        <item x="99"/>
        <item x="130"/>
        <item m="1" x="190"/>
        <item x="103"/>
        <item x="106"/>
        <item x="90"/>
        <item x="0"/>
        <item x="53"/>
        <item x="124"/>
        <item x="104"/>
        <item m="1" x="193"/>
        <item m="1" x="236"/>
        <item m="1" x="175"/>
        <item m="1" x="188"/>
        <item x="131"/>
        <item m="1" x="189"/>
        <item m="1" x="183"/>
        <item m="1" x="176"/>
        <item m="1" x="153"/>
        <item x="127"/>
        <item x="15"/>
        <item x="38"/>
        <item x="132"/>
        <item x="133"/>
        <item x="26"/>
        <item x="134"/>
        <item x="44"/>
        <item x="45"/>
        <item x="47"/>
        <item m="1" x="207"/>
        <item x="120"/>
        <item m="1" x="158"/>
        <item m="1" x="172"/>
        <item m="1" x="173"/>
        <item m="1" x="174"/>
        <item x="100"/>
        <item x="135"/>
        <item x="30"/>
        <item x="22"/>
        <item x="24"/>
        <item x="27"/>
        <item x="34"/>
        <item x="40"/>
        <item x="105"/>
        <item x="57"/>
        <item x="69"/>
        <item x="70"/>
        <item x="21"/>
        <item x="114"/>
        <item x="42"/>
        <item x="97"/>
        <item x="74"/>
        <item m="1" x="186"/>
        <item x="136"/>
        <item x="138"/>
        <item x="29"/>
        <item x="31"/>
        <item x="36"/>
        <item x="37"/>
        <item x="28"/>
        <item x="33"/>
        <item x="54"/>
        <item x="112"/>
        <item x="55"/>
        <item x="32"/>
        <item x="35"/>
        <item x="43"/>
        <item x="139"/>
        <item x="116"/>
        <item x="98"/>
        <item x="126"/>
        <item x="108"/>
        <item x="41"/>
        <item x="71"/>
        <item x="72"/>
        <item x="73"/>
        <item x="75"/>
        <item x="85"/>
        <item x="91"/>
        <item x="148"/>
        <item x="84"/>
        <item x="48"/>
        <item x="16"/>
        <item x="17"/>
        <item x="25"/>
        <item x="50"/>
        <item x="80"/>
        <item x="81"/>
        <item x="82"/>
        <item x="87"/>
        <item x="18"/>
        <item x="113"/>
        <item x="78"/>
        <item x="46"/>
        <item x="63"/>
        <item x="89"/>
        <item x="64"/>
        <item m="1" x="180"/>
        <item x="92"/>
        <item x="137"/>
        <item m="1" x="155"/>
        <item x="58"/>
        <item x="59"/>
        <item x="39"/>
        <item x="19"/>
        <item x="51"/>
        <item x="68"/>
        <item x="60"/>
        <item x="61"/>
        <item x="62"/>
        <item x="20"/>
        <item x="67"/>
        <item x="79"/>
        <item x="77"/>
        <item x="83"/>
        <item x="66"/>
        <item x="76"/>
        <item x="86"/>
        <item x="88"/>
        <item x="93"/>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3" totalsRowShown="0" headerRowDxfId="84" tableBorderDxfId="83">
  <autoFilter ref="A99:AD123" xr:uid="{5F57056F-6A0B-4404-ADAB-C4AB0D18D7EA}"/>
  <sortState xmlns:xlrd2="http://schemas.microsoft.com/office/spreadsheetml/2017/richdata2" ref="A100:AD123">
    <sortCondition ref="B99: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zoomScale="80" zoomScaleNormal="80" workbookViewId="0">
      <pane xSplit="1" topLeftCell="U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1">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40"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45950</v>
      </c>
      <c r="F30" s="486" t="s">
        <v>132</v>
      </c>
      <c r="G30" s="721"/>
      <c r="H30" s="490">
        <v>82</v>
      </c>
      <c r="I30" s="699" t="s">
        <v>55</v>
      </c>
      <c r="J30" s="490" t="s">
        <v>64</v>
      </c>
      <c r="K30" s="490"/>
      <c r="L30" s="488">
        <v>45933</v>
      </c>
      <c r="M30" s="490" t="s">
        <v>57</v>
      </c>
      <c r="N30" s="568">
        <v>58864</v>
      </c>
      <c r="O30" s="490" t="s">
        <v>57</v>
      </c>
      <c r="P30" s="833" t="s">
        <v>65</v>
      </c>
      <c r="Q30" s="492">
        <v>45933</v>
      </c>
      <c r="R30" s="580"/>
      <c r="S30" s="580"/>
      <c r="T30" s="580"/>
      <c r="U30" s="580"/>
      <c r="V30" s="493">
        <v>4747</v>
      </c>
      <c r="W30" s="1111">
        <v>4810</v>
      </c>
      <c r="X30" s="108">
        <f t="shared" si="4"/>
        <v>-63</v>
      </c>
      <c r="Y30" s="695">
        <f t="shared" si="0"/>
        <v>1.0132715399199494</v>
      </c>
      <c r="Z30" s="716">
        <v>45951</v>
      </c>
      <c r="AA30" s="367">
        <v>0</v>
      </c>
      <c r="AB30" s="367">
        <v>0</v>
      </c>
      <c r="AC30" s="835">
        <v>0</v>
      </c>
      <c r="AD30" s="495" t="s">
        <v>136</v>
      </c>
      <c r="AE30" s="123"/>
    </row>
    <row r="31" spans="1:31" ht="24.75" customHeight="1">
      <c r="A31" s="958" t="s">
        <v>137</v>
      </c>
      <c r="B31" s="486" t="s">
        <v>110</v>
      </c>
      <c r="C31" s="497">
        <v>45960</v>
      </c>
      <c r="D31" s="488" t="s">
        <v>135</v>
      </c>
      <c r="E31" s="488">
        <v>45932</v>
      </c>
      <c r="F31" s="486" t="s">
        <v>111</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138</v>
      </c>
      <c r="AE31" s="123"/>
    </row>
    <row r="32" spans="1:31" ht="24.75" customHeight="1">
      <c r="A32" s="959" t="s">
        <v>139</v>
      </c>
      <c r="B32" s="486" t="s">
        <v>110</v>
      </c>
      <c r="C32" s="497">
        <v>45976</v>
      </c>
      <c r="D32" s="488"/>
      <c r="E32" s="488"/>
      <c r="F32" s="486" t="s">
        <v>124</v>
      </c>
      <c r="G32" s="721"/>
      <c r="H32" s="490">
        <v>61</v>
      </c>
      <c r="I32" s="699" t="s">
        <v>55</v>
      </c>
      <c r="J32" s="490" t="s">
        <v>112</v>
      </c>
      <c r="K32" s="490" t="s">
        <v>113</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140</v>
      </c>
      <c r="AE32" s="123"/>
    </row>
    <row r="33" spans="1:31" ht="24.75" customHeight="1">
      <c r="A33" s="959" t="s">
        <v>141</v>
      </c>
      <c r="B33" s="486" t="s">
        <v>110</v>
      </c>
      <c r="C33" s="497">
        <v>45976</v>
      </c>
      <c r="D33" s="488"/>
      <c r="E33" s="488"/>
      <c r="F33" s="486" t="s">
        <v>124</v>
      </c>
      <c r="G33" s="721"/>
      <c r="H33" s="490">
        <v>69</v>
      </c>
      <c r="I33" s="699" t="s">
        <v>55</v>
      </c>
      <c r="J33" s="490" t="s">
        <v>112</v>
      </c>
      <c r="K33" s="490" t="s">
        <v>113</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142</v>
      </c>
      <c r="AE33" s="123"/>
    </row>
    <row r="34" spans="1:31" ht="24.75" customHeight="1">
      <c r="A34" s="958" t="s">
        <v>143</v>
      </c>
      <c r="B34" s="486" t="s">
        <v>110</v>
      </c>
      <c r="C34" s="497">
        <v>45976</v>
      </c>
      <c r="D34" s="488"/>
      <c r="E34" s="488"/>
      <c r="F34" s="486" t="s">
        <v>124</v>
      </c>
      <c r="G34" s="721"/>
      <c r="H34" s="490">
        <v>48</v>
      </c>
      <c r="I34" s="699" t="s">
        <v>55</v>
      </c>
      <c r="J34" s="490" t="s">
        <v>112</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144</v>
      </c>
      <c r="AE34" s="123"/>
    </row>
    <row r="35" spans="1:31" ht="24.75" customHeight="1">
      <c r="A35" s="959" t="s">
        <v>145</v>
      </c>
      <c r="B35" s="486" t="s">
        <v>110</v>
      </c>
      <c r="C35" s="488">
        <v>46006</v>
      </c>
      <c r="D35" s="488"/>
      <c r="E35" s="488"/>
      <c r="F35" s="486" t="s">
        <v>132</v>
      </c>
      <c r="G35" s="721"/>
      <c r="H35" s="490">
        <v>85</v>
      </c>
      <c r="I35" s="699" t="s">
        <v>55</v>
      </c>
      <c r="J35" s="490" t="s">
        <v>112</v>
      </c>
      <c r="K35" s="490" t="s">
        <v>113</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142</v>
      </c>
      <c r="AE35" s="123"/>
    </row>
    <row r="36" spans="1:31" ht="24.75" customHeight="1">
      <c r="A36" s="959" t="s">
        <v>146</v>
      </c>
      <c r="B36" s="486" t="s">
        <v>110</v>
      </c>
      <c r="C36" s="488">
        <v>46006</v>
      </c>
      <c r="D36" s="488"/>
      <c r="E36" s="488"/>
      <c r="F36" s="486" t="s">
        <v>132</v>
      </c>
      <c r="G36" s="721"/>
      <c r="H36" s="490">
        <v>87</v>
      </c>
      <c r="I36" s="699" t="s">
        <v>55</v>
      </c>
      <c r="J36" s="490" t="s">
        <v>112</v>
      </c>
      <c r="K36" s="490" t="s">
        <v>113</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125</v>
      </c>
      <c r="AE36" s="123"/>
    </row>
    <row r="37" spans="1:31" ht="24.75" customHeight="1">
      <c r="A37" s="959" t="s">
        <v>147</v>
      </c>
      <c r="B37" s="486" t="s">
        <v>110</v>
      </c>
      <c r="C37" s="488">
        <v>46006</v>
      </c>
      <c r="D37" s="488"/>
      <c r="E37" s="488"/>
      <c r="F37" s="486" t="s">
        <v>132</v>
      </c>
      <c r="G37" s="721"/>
      <c r="H37" s="490">
        <v>88</v>
      </c>
      <c r="I37" s="699" t="s">
        <v>55</v>
      </c>
      <c r="J37" s="490" t="s">
        <v>112</v>
      </c>
      <c r="K37" s="490" t="s">
        <v>113</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148</v>
      </c>
      <c r="AE37" s="123"/>
    </row>
    <row r="38" spans="1:31" ht="24.75" customHeight="1">
      <c r="A38" s="959" t="s">
        <v>149</v>
      </c>
      <c r="B38" s="486" t="s">
        <v>110</v>
      </c>
      <c r="C38" s="488">
        <v>46006</v>
      </c>
      <c r="D38" s="488"/>
      <c r="E38" s="488"/>
      <c r="F38" s="486" t="s">
        <v>132</v>
      </c>
      <c r="G38" s="721"/>
      <c r="H38" s="490">
        <v>58</v>
      </c>
      <c r="I38" s="699" t="s">
        <v>55</v>
      </c>
      <c r="J38" s="490" t="s">
        <v>112</v>
      </c>
      <c r="K38" s="490" t="s">
        <v>113</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142</v>
      </c>
      <c r="AE38" s="123"/>
    </row>
    <row r="39" spans="1:31" ht="24.75" customHeight="1">
      <c r="A39" s="959" t="s">
        <v>150</v>
      </c>
      <c r="B39" s="486" t="s">
        <v>110</v>
      </c>
      <c r="C39" s="488">
        <v>46006</v>
      </c>
      <c r="D39" s="488"/>
      <c r="E39" s="488"/>
      <c r="F39" s="486" t="s">
        <v>132</v>
      </c>
      <c r="G39" s="721"/>
      <c r="H39" s="490">
        <v>69</v>
      </c>
      <c r="I39" s="699" t="s">
        <v>55</v>
      </c>
      <c r="J39" s="490" t="s">
        <v>112</v>
      </c>
      <c r="K39" s="490" t="s">
        <v>113</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142</v>
      </c>
      <c r="AE39" s="123"/>
    </row>
    <row r="40" spans="1:31" ht="24.75" customHeight="1">
      <c r="A40" s="958" t="s">
        <v>151</v>
      </c>
      <c r="B40" s="486" t="s">
        <v>110</v>
      </c>
      <c r="C40" s="497">
        <v>45960</v>
      </c>
      <c r="D40" s="488" t="s">
        <v>135</v>
      </c>
      <c r="E40" s="488">
        <v>45936</v>
      </c>
      <c r="F40" s="486" t="s">
        <v>132</v>
      </c>
      <c r="G40" s="721"/>
      <c r="H40" s="490">
        <v>83</v>
      </c>
      <c r="I40" s="699" t="s">
        <v>55</v>
      </c>
      <c r="J40" s="490" t="s">
        <v>64</v>
      </c>
      <c r="K40" s="490"/>
      <c r="L40" s="488">
        <v>45936</v>
      </c>
      <c r="M40" s="490" t="s">
        <v>57</v>
      </c>
      <c r="N40" s="568">
        <v>96748</v>
      </c>
      <c r="O40" s="490" t="s">
        <v>57</v>
      </c>
      <c r="P40" s="833" t="s">
        <v>65</v>
      </c>
      <c r="Q40" s="492">
        <v>45936</v>
      </c>
      <c r="R40" s="580"/>
      <c r="S40" s="580"/>
      <c r="T40" s="580"/>
      <c r="U40" s="580"/>
      <c r="V40" s="493">
        <v>5483</v>
      </c>
      <c r="W40" s="1111">
        <v>5364</v>
      </c>
      <c r="X40" s="108">
        <f t="shared" si="4"/>
        <v>119</v>
      </c>
      <c r="Y40" s="695">
        <f t="shared" si="5"/>
        <v>0.97829655298194418</v>
      </c>
      <c r="Z40" s="716">
        <v>45951</v>
      </c>
      <c r="AA40" s="367">
        <v>0</v>
      </c>
      <c r="AB40" s="367">
        <v>0</v>
      </c>
      <c r="AC40" s="678">
        <v>0</v>
      </c>
      <c r="AD40" s="495" t="s">
        <v>152</v>
      </c>
      <c r="AE40" s="123"/>
    </row>
    <row r="41" spans="1:31" ht="24.75" customHeight="1">
      <c r="A41" s="959" t="s">
        <v>153</v>
      </c>
      <c r="B41" s="486" t="s">
        <v>110</v>
      </c>
      <c r="C41" s="488">
        <v>45991</v>
      </c>
      <c r="D41" s="488"/>
      <c r="E41" s="914"/>
      <c r="F41" s="486" t="s">
        <v>111</v>
      </c>
      <c r="G41" s="489"/>
      <c r="H41" s="490">
        <v>69</v>
      </c>
      <c r="I41" s="699" t="s">
        <v>55</v>
      </c>
      <c r="J41" s="490" t="s">
        <v>112</v>
      </c>
      <c r="K41" s="490" t="s">
        <v>113</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154</v>
      </c>
      <c r="AE41" s="123"/>
    </row>
    <row r="42" spans="1:31" ht="24.75" customHeight="1">
      <c r="A42" s="959" t="s">
        <v>155</v>
      </c>
      <c r="B42" s="486" t="s">
        <v>110</v>
      </c>
      <c r="C42" s="488">
        <v>45991</v>
      </c>
      <c r="D42" s="488"/>
      <c r="E42" s="488"/>
      <c r="F42" s="486" t="s">
        <v>111</v>
      </c>
      <c r="G42" s="721"/>
      <c r="H42" s="490">
        <v>83</v>
      </c>
      <c r="I42" s="699" t="s">
        <v>55</v>
      </c>
      <c r="J42" s="490" t="s">
        <v>112</v>
      </c>
      <c r="K42" s="490" t="s">
        <v>113</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125</v>
      </c>
      <c r="AE42" s="123"/>
    </row>
    <row r="43" spans="1:31" ht="24.75" customHeight="1">
      <c r="A43" s="959" t="s">
        <v>156</v>
      </c>
      <c r="B43" s="486" t="s">
        <v>110</v>
      </c>
      <c r="C43" s="488">
        <v>46001</v>
      </c>
      <c r="D43" s="488"/>
      <c r="E43" s="488"/>
      <c r="F43" s="486" t="s">
        <v>111</v>
      </c>
      <c r="G43" s="721"/>
      <c r="H43" s="490">
        <v>88</v>
      </c>
      <c r="I43" s="699" t="s">
        <v>55</v>
      </c>
      <c r="J43" s="490" t="s">
        <v>112</v>
      </c>
      <c r="K43" s="490" t="s">
        <v>113</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157</v>
      </c>
      <c r="AE43" s="123"/>
    </row>
    <row r="44" spans="1:31" ht="24.75" customHeight="1">
      <c r="A44" s="959" t="s">
        <v>158</v>
      </c>
      <c r="B44" s="486" t="s">
        <v>110</v>
      </c>
      <c r="C44" s="488">
        <v>45991</v>
      </c>
      <c r="D44" s="488"/>
      <c r="E44" s="488"/>
      <c r="F44" s="486" t="s">
        <v>124</v>
      </c>
      <c r="G44" s="721"/>
      <c r="H44" s="490">
        <v>75</v>
      </c>
      <c r="I44" s="699" t="s">
        <v>55</v>
      </c>
      <c r="J44" s="490" t="s">
        <v>112</v>
      </c>
      <c r="K44" s="490" t="s">
        <v>113</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159</v>
      </c>
      <c r="AE44" s="123"/>
    </row>
    <row r="45" spans="1:31" ht="24.75" customHeight="1">
      <c r="A45" s="959" t="s">
        <v>160</v>
      </c>
      <c r="B45" s="486" t="s">
        <v>110</v>
      </c>
      <c r="C45" s="488">
        <v>46001</v>
      </c>
      <c r="D45" s="488"/>
      <c r="E45" s="488"/>
      <c r="F45" s="486" t="s">
        <v>124</v>
      </c>
      <c r="G45" s="721"/>
      <c r="H45" s="490">
        <v>77</v>
      </c>
      <c r="I45" s="699" t="s">
        <v>55</v>
      </c>
      <c r="J45" s="490" t="s">
        <v>112</v>
      </c>
      <c r="K45" s="490" t="s">
        <v>113</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148</v>
      </c>
      <c r="AE45" s="123"/>
    </row>
    <row r="46" spans="1:31" ht="24.75" customHeight="1">
      <c r="A46" s="959" t="s">
        <v>161</v>
      </c>
      <c r="B46" s="486" t="s">
        <v>110</v>
      </c>
      <c r="C46" s="488">
        <v>46001</v>
      </c>
      <c r="D46" s="488"/>
      <c r="E46" s="488"/>
      <c r="F46" s="486" t="s">
        <v>124</v>
      </c>
      <c r="G46" s="721"/>
      <c r="H46" s="490">
        <v>48</v>
      </c>
      <c r="I46" s="699" t="s">
        <v>55</v>
      </c>
      <c r="J46" s="490" t="s">
        <v>112</v>
      </c>
      <c r="K46" s="490" t="s">
        <v>113</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129</v>
      </c>
      <c r="AE46" s="123"/>
    </row>
    <row r="47" spans="1:31" ht="24.75" customHeight="1">
      <c r="A47" s="959" t="s">
        <v>162</v>
      </c>
      <c r="B47" s="486" t="s">
        <v>110</v>
      </c>
      <c r="C47" s="488">
        <v>46001</v>
      </c>
      <c r="D47" s="488"/>
      <c r="E47" s="488"/>
      <c r="F47" s="486" t="s">
        <v>124</v>
      </c>
      <c r="G47" s="721"/>
      <c r="H47" s="490">
        <v>56</v>
      </c>
      <c r="I47" s="699" t="s">
        <v>55</v>
      </c>
      <c r="J47" s="490" t="s">
        <v>112</v>
      </c>
      <c r="K47" s="490" t="s">
        <v>113</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129</v>
      </c>
      <c r="AE47" s="123"/>
    </row>
    <row r="48" spans="1:31" ht="24.75" customHeight="1">
      <c r="A48" s="958" t="s">
        <v>163</v>
      </c>
      <c r="B48" s="486" t="s">
        <v>110</v>
      </c>
      <c r="C48" s="488">
        <v>45991</v>
      </c>
      <c r="D48" s="488" t="s">
        <v>131</v>
      </c>
      <c r="E48" s="488">
        <v>45936</v>
      </c>
      <c r="F48" s="486" t="s">
        <v>111</v>
      </c>
      <c r="G48" s="721"/>
      <c r="H48" s="490">
        <v>0</v>
      </c>
      <c r="I48" s="699" t="s">
        <v>55</v>
      </c>
      <c r="J48" s="490" t="s">
        <v>64</v>
      </c>
      <c r="K48" s="490" t="s">
        <v>113</v>
      </c>
      <c r="L48" s="488" t="s">
        <v>164</v>
      </c>
      <c r="M48" s="490" t="s">
        <v>57</v>
      </c>
      <c r="N48" s="568">
        <v>54857.5</v>
      </c>
      <c r="O48" s="490" t="s">
        <v>57</v>
      </c>
      <c r="P48" s="833" t="s">
        <v>65</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165</v>
      </c>
      <c r="AE48" s="123"/>
    </row>
    <row r="49" spans="1:32" ht="24.75" customHeight="1">
      <c r="A49" s="959" t="s">
        <v>166</v>
      </c>
      <c r="B49" s="486" t="s">
        <v>110</v>
      </c>
      <c r="C49" s="497">
        <v>46010</v>
      </c>
      <c r="D49" s="488"/>
      <c r="E49" s="488"/>
      <c r="F49" s="674" t="s">
        <v>124</v>
      </c>
      <c r="G49" s="721"/>
      <c r="H49" s="490">
        <v>0</v>
      </c>
      <c r="I49" s="699" t="s">
        <v>55</v>
      </c>
      <c r="J49" s="490" t="s">
        <v>112</v>
      </c>
      <c r="K49" s="490" t="s">
        <v>113</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129</v>
      </c>
    </row>
    <row r="50" spans="1:32" ht="24.75" customHeight="1">
      <c r="A50" s="959" t="s">
        <v>167</v>
      </c>
      <c r="B50" s="486" t="s">
        <v>110</v>
      </c>
      <c r="C50" s="488">
        <v>46021</v>
      </c>
      <c r="D50" s="488"/>
      <c r="E50" s="488"/>
      <c r="F50" s="674" t="s">
        <v>124</v>
      </c>
      <c r="G50" s="721"/>
      <c r="H50" s="490">
        <v>0</v>
      </c>
      <c r="I50" s="699" t="s">
        <v>55</v>
      </c>
      <c r="J50" s="490" t="s">
        <v>112</v>
      </c>
      <c r="K50" s="490" t="s">
        <v>113</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168</v>
      </c>
    </row>
    <row r="51" spans="1:32" ht="24.75" customHeight="1">
      <c r="A51" s="959" t="s">
        <v>169</v>
      </c>
      <c r="B51" s="486" t="s">
        <v>110</v>
      </c>
      <c r="C51" s="488">
        <v>46031</v>
      </c>
      <c r="D51" s="488"/>
      <c r="E51" s="488"/>
      <c r="F51" s="674" t="s">
        <v>124</v>
      </c>
      <c r="G51" s="721" t="s">
        <v>170</v>
      </c>
      <c r="H51" s="490">
        <v>0</v>
      </c>
      <c r="I51" s="490" t="s">
        <v>55</v>
      </c>
      <c r="J51" s="490" t="s">
        <v>112</v>
      </c>
      <c r="K51" s="490" t="s">
        <v>113</v>
      </c>
      <c r="L51" s="486" t="s">
        <v>164</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171</v>
      </c>
    </row>
    <row r="52" spans="1:32" ht="24.75" customHeight="1">
      <c r="A52" s="959" t="s">
        <v>172</v>
      </c>
      <c r="B52" s="486" t="s">
        <v>110</v>
      </c>
      <c r="C52" s="488">
        <v>45975</v>
      </c>
      <c r="D52" s="488"/>
      <c r="E52" s="488"/>
      <c r="F52" s="674" t="s">
        <v>124</v>
      </c>
      <c r="G52" s="721"/>
      <c r="H52" s="490">
        <v>0</v>
      </c>
      <c r="I52" s="490" t="s">
        <v>55</v>
      </c>
      <c r="J52" s="490" t="s">
        <v>112</v>
      </c>
      <c r="K52" s="490" t="s">
        <v>113</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127</v>
      </c>
    </row>
    <row r="53" spans="1:32" ht="24.75" customHeight="1">
      <c r="A53" s="959" t="s">
        <v>173</v>
      </c>
      <c r="B53" s="486" t="s">
        <v>110</v>
      </c>
      <c r="C53" s="914">
        <v>45687</v>
      </c>
      <c r="D53" s="488"/>
      <c r="E53" s="914"/>
      <c r="F53" s="486" t="s">
        <v>132</v>
      </c>
      <c r="G53" s="489"/>
      <c r="H53" s="490">
        <v>0</v>
      </c>
      <c r="I53" s="490" t="s">
        <v>55</v>
      </c>
      <c r="J53" s="490" t="s">
        <v>112</v>
      </c>
      <c r="K53" s="490" t="s">
        <v>113</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114</v>
      </c>
    </row>
    <row r="54" spans="1:32" ht="24.75" customHeight="1">
      <c r="A54" s="959" t="s">
        <v>174</v>
      </c>
      <c r="B54" s="486" t="s">
        <v>110</v>
      </c>
      <c r="C54" s="497">
        <v>45899</v>
      </c>
      <c r="D54" s="488"/>
      <c r="E54" s="488"/>
      <c r="F54" s="486" t="s">
        <v>111</v>
      </c>
      <c r="G54" s="721" t="s">
        <v>175</v>
      </c>
      <c r="H54" s="490">
        <v>0</v>
      </c>
      <c r="I54" s="490" t="s">
        <v>55</v>
      </c>
      <c r="J54" s="490" t="s">
        <v>112</v>
      </c>
      <c r="K54" s="490" t="s">
        <v>113</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176</v>
      </c>
    </row>
    <row r="55" spans="1:32" ht="24.75" customHeight="1">
      <c r="A55" s="959" t="s">
        <v>177</v>
      </c>
      <c r="B55" s="486" t="s">
        <v>110</v>
      </c>
      <c r="C55" s="497">
        <v>45899</v>
      </c>
      <c r="D55" s="488"/>
      <c r="E55" s="488">
        <v>45866</v>
      </c>
      <c r="F55" s="486" t="s">
        <v>111</v>
      </c>
      <c r="G55" s="721" t="s">
        <v>178</v>
      </c>
      <c r="H55" s="490">
        <v>0</v>
      </c>
      <c r="I55" s="699" t="s">
        <v>55</v>
      </c>
      <c r="J55" s="490" t="s">
        <v>112</v>
      </c>
      <c r="K55" s="490" t="s">
        <v>113</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179</v>
      </c>
    </row>
    <row r="56" spans="1:32" ht="24.75" customHeight="1">
      <c r="A56" s="959" t="s">
        <v>180</v>
      </c>
      <c r="B56" s="486" t="s">
        <v>110</v>
      </c>
      <c r="C56" s="488">
        <v>45991</v>
      </c>
      <c r="D56" s="488"/>
      <c r="E56" s="488"/>
      <c r="F56" s="486" t="s">
        <v>111</v>
      </c>
      <c r="G56" s="721"/>
      <c r="H56" s="490">
        <v>0</v>
      </c>
      <c r="I56" s="699" t="s">
        <v>55</v>
      </c>
      <c r="J56" s="490" t="s">
        <v>112</v>
      </c>
      <c r="K56" s="490" t="s">
        <v>113</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122</v>
      </c>
      <c r="AF56" s="402"/>
    </row>
    <row r="57" spans="1:32" ht="24.75" customHeight="1">
      <c r="A57" s="959" t="s">
        <v>181</v>
      </c>
      <c r="B57" s="486" t="s">
        <v>110</v>
      </c>
      <c r="C57" s="497">
        <v>45960</v>
      </c>
      <c r="D57" s="488"/>
      <c r="E57" s="488"/>
      <c r="F57" s="486" t="s">
        <v>111</v>
      </c>
      <c r="G57" s="721"/>
      <c r="H57" s="490">
        <v>0</v>
      </c>
      <c r="I57" s="699" t="s">
        <v>55</v>
      </c>
      <c r="J57" s="490" t="s">
        <v>112</v>
      </c>
      <c r="K57" s="490" t="s">
        <v>113</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182</v>
      </c>
      <c r="AF57" s="402"/>
    </row>
    <row r="58" spans="1:32" ht="24.75" customHeight="1">
      <c r="A58" s="958" t="s">
        <v>183</v>
      </c>
      <c r="B58" s="486" t="s">
        <v>110</v>
      </c>
      <c r="C58" s="497">
        <v>45899</v>
      </c>
      <c r="D58" s="488" t="s">
        <v>135</v>
      </c>
      <c r="E58" s="488">
        <v>45953</v>
      </c>
      <c r="F58" s="486" t="s">
        <v>111</v>
      </c>
      <c r="G58" s="721" t="s">
        <v>184</v>
      </c>
      <c r="H58" s="490">
        <v>0</v>
      </c>
      <c r="I58" s="490" t="s">
        <v>55</v>
      </c>
      <c r="J58" s="490" t="s">
        <v>112</v>
      </c>
      <c r="K58" s="490" t="s">
        <v>185</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186</v>
      </c>
      <c r="AF58" s="402"/>
    </row>
    <row r="59" spans="1:32" ht="24.75" customHeight="1">
      <c r="A59" s="958" t="s">
        <v>187</v>
      </c>
      <c r="B59" s="486" t="s">
        <v>110</v>
      </c>
      <c r="C59" s="497">
        <v>45899</v>
      </c>
      <c r="D59" s="486" t="s">
        <v>51</v>
      </c>
      <c r="E59" s="488"/>
      <c r="F59" s="486" t="s">
        <v>188</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189</v>
      </c>
      <c r="AF59" s="402"/>
    </row>
    <row r="60" spans="1:32" ht="24.75" customHeight="1">
      <c r="A60" s="959" t="s">
        <v>190</v>
      </c>
      <c r="B60" s="720" t="s">
        <v>110</v>
      </c>
      <c r="C60" s="497">
        <v>45960</v>
      </c>
      <c r="D60" s="486" t="s">
        <v>60</v>
      </c>
      <c r="E60" s="488">
        <v>45936</v>
      </c>
      <c r="F60" s="486" t="s">
        <v>111</v>
      </c>
      <c r="G60" s="721"/>
      <c r="H60" s="490">
        <v>0</v>
      </c>
      <c r="I60" s="490" t="s">
        <v>55</v>
      </c>
      <c r="J60" s="490" t="s">
        <v>112</v>
      </c>
      <c r="K60" s="490" t="s">
        <v>113</v>
      </c>
      <c r="L60" s="488" t="s">
        <v>164</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191</v>
      </c>
      <c r="AE60" s="173"/>
      <c r="AF60" s="402"/>
    </row>
    <row r="61" spans="1:32" ht="24.75" customHeight="1">
      <c r="A61" s="959" t="s">
        <v>192</v>
      </c>
      <c r="B61" s="720" t="s">
        <v>110</v>
      </c>
      <c r="C61" s="497">
        <v>45960</v>
      </c>
      <c r="D61" s="486"/>
      <c r="E61" s="488"/>
      <c r="F61" s="674" t="s">
        <v>124</v>
      </c>
      <c r="G61" s="721"/>
      <c r="H61" s="490">
        <v>0</v>
      </c>
      <c r="I61" s="490" t="s">
        <v>55</v>
      </c>
      <c r="J61" s="490" t="s">
        <v>112</v>
      </c>
      <c r="K61" s="490" t="s">
        <v>113</v>
      </c>
      <c r="L61" s="488" t="s">
        <v>164</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193</v>
      </c>
      <c r="AE61" s="173"/>
      <c r="AF61" s="402"/>
    </row>
    <row r="62" spans="1:32" ht="24.75" customHeight="1">
      <c r="A62" s="958" t="s">
        <v>194</v>
      </c>
      <c r="B62" s="486" t="s">
        <v>110</v>
      </c>
      <c r="C62" s="497">
        <v>45960</v>
      </c>
      <c r="D62" s="488" t="s">
        <v>195</v>
      </c>
      <c r="E62" s="488">
        <v>45939</v>
      </c>
      <c r="F62" s="486" t="s">
        <v>124</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196</v>
      </c>
      <c r="AE62" s="173"/>
      <c r="AF62" s="402"/>
    </row>
    <row r="63" spans="1:32" ht="24.75" customHeight="1">
      <c r="A63" s="958" t="s">
        <v>197</v>
      </c>
      <c r="B63" s="486" t="s">
        <v>110</v>
      </c>
      <c r="C63" s="914">
        <v>45989</v>
      </c>
      <c r="D63" s="488" t="s">
        <v>195</v>
      </c>
      <c r="E63" s="914"/>
      <c r="F63" s="486" t="s">
        <v>132</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198</v>
      </c>
      <c r="AE63" s="173"/>
      <c r="AF63" s="402"/>
    </row>
    <row r="64" spans="1:32" ht="24.75" customHeight="1">
      <c r="A64" s="958" t="s">
        <v>199</v>
      </c>
      <c r="B64" s="486" t="s">
        <v>110</v>
      </c>
      <c r="C64" s="914">
        <v>46017</v>
      </c>
      <c r="D64" s="488" t="s">
        <v>200</v>
      </c>
      <c r="E64" s="914">
        <v>45936</v>
      </c>
      <c r="F64" s="486" t="s">
        <v>111</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201</v>
      </c>
      <c r="AE64" s="173"/>
      <c r="AF64" s="402"/>
    </row>
    <row r="65" spans="1:56" ht="24.75" customHeight="1">
      <c r="A65" s="958" t="s">
        <v>202</v>
      </c>
      <c r="B65" s="910" t="s">
        <v>203</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204</v>
      </c>
      <c r="AE65" s="173"/>
      <c r="AF65" s="402"/>
    </row>
    <row r="66" spans="1:56" ht="24.75" customHeight="1">
      <c r="A66" s="958" t="s">
        <v>205</v>
      </c>
      <c r="B66" s="910" t="s">
        <v>203</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206</v>
      </c>
      <c r="AE66" s="173"/>
      <c r="AF66" s="402"/>
    </row>
    <row r="67" spans="1:56" ht="24.75" customHeight="1">
      <c r="A67" s="959" t="s">
        <v>207</v>
      </c>
      <c r="B67" s="910" t="s">
        <v>203</v>
      </c>
      <c r="C67" s="488">
        <v>45991</v>
      </c>
      <c r="D67" s="496"/>
      <c r="E67" s="497">
        <v>45716</v>
      </c>
      <c r="F67" s="496" t="s">
        <v>208</v>
      </c>
      <c r="G67" s="901" t="s">
        <v>209</v>
      </c>
      <c r="H67" s="499">
        <v>0</v>
      </c>
      <c r="I67" s="906" t="s">
        <v>55</v>
      </c>
      <c r="J67" s="499" t="s">
        <v>64</v>
      </c>
      <c r="K67" s="499" t="s">
        <v>210</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211</v>
      </c>
      <c r="AE67" s="173"/>
      <c r="AF67" s="402"/>
    </row>
    <row r="68" spans="1:56" ht="24.75" customHeight="1">
      <c r="A68" s="958" t="s">
        <v>212</v>
      </c>
      <c r="B68" s="910" t="s">
        <v>203</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213</v>
      </c>
      <c r="AE68" s="173"/>
      <c r="AF68" s="402"/>
    </row>
    <row r="69" spans="1:56" ht="24.75" customHeight="1">
      <c r="A69" s="958" t="s">
        <v>214</v>
      </c>
      <c r="B69" s="910" t="s">
        <v>203</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215</v>
      </c>
      <c r="B70" s="910" t="s">
        <v>203</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216</v>
      </c>
      <c r="AE70" s="173"/>
    </row>
    <row r="71" spans="1:56" ht="24.75" customHeight="1">
      <c r="A71" s="958" t="s">
        <v>217</v>
      </c>
      <c r="B71" s="910" t="s">
        <v>203</v>
      </c>
      <c r="C71" s="488">
        <v>45960</v>
      </c>
      <c r="D71" s="497" t="s">
        <v>218</v>
      </c>
      <c r="E71" s="497">
        <v>45950</v>
      </c>
      <c r="F71" s="496" t="s">
        <v>208</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219</v>
      </c>
    </row>
    <row r="72" spans="1:56" ht="24.75" customHeight="1">
      <c r="A72" s="958" t="s">
        <v>220</v>
      </c>
      <c r="B72" s="910" t="s">
        <v>203</v>
      </c>
      <c r="C72" s="488">
        <v>45960</v>
      </c>
      <c r="D72" s="497" t="s">
        <v>218</v>
      </c>
      <c r="E72" s="497">
        <v>45930</v>
      </c>
      <c r="F72" s="496" t="s">
        <v>208</v>
      </c>
      <c r="G72" s="905"/>
      <c r="H72" s="911">
        <v>80</v>
      </c>
      <c r="I72" s="906" t="s">
        <v>55</v>
      </c>
      <c r="J72" s="911" t="s">
        <v>64</v>
      </c>
      <c r="K72" s="906"/>
      <c r="L72" s="497">
        <v>45902</v>
      </c>
      <c r="M72" s="906" t="s">
        <v>57</v>
      </c>
      <c r="N72" s="912">
        <v>90173</v>
      </c>
      <c r="O72" s="906" t="s">
        <v>57</v>
      </c>
      <c r="P72" s="830" t="s">
        <v>65</v>
      </c>
      <c r="Q72" s="500">
        <v>45898</v>
      </c>
      <c r="R72" s="500"/>
      <c r="S72" s="500"/>
      <c r="T72" s="500"/>
      <c r="U72" s="500"/>
      <c r="V72" s="1042">
        <v>7009</v>
      </c>
      <c r="W72" s="435">
        <v>5351</v>
      </c>
      <c r="X72" s="108">
        <f t="shared" si="9"/>
        <v>1658</v>
      </c>
      <c r="Y72" s="695">
        <f t="shared" si="8"/>
        <v>0.7634469967185048</v>
      </c>
      <c r="Z72" s="716">
        <v>45944</v>
      </c>
      <c r="AA72" s="367">
        <v>0</v>
      </c>
      <c r="AB72" s="367">
        <v>0</v>
      </c>
      <c r="AC72" s="41">
        <v>0</v>
      </c>
      <c r="AD72" s="495"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221</v>
      </c>
      <c r="B73" s="910" t="s">
        <v>203</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222</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203</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222</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203</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222</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203</v>
      </c>
      <c r="C76" s="488">
        <v>45960</v>
      </c>
      <c r="D76" s="497" t="s">
        <v>226</v>
      </c>
      <c r="E76" s="497">
        <v>45950</v>
      </c>
      <c r="F76" s="496" t="s">
        <v>227</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10">
        <v>1731</v>
      </c>
      <c r="X76" s="108">
        <f>SUM(V76-W76)</f>
        <v>2941</v>
      </c>
      <c r="Y76" s="695">
        <f t="shared" si="8"/>
        <v>0.37050513698630139</v>
      </c>
      <c r="Z76" s="72"/>
      <c r="AA76" s="367">
        <v>0</v>
      </c>
      <c r="AB76" s="367">
        <v>0</v>
      </c>
      <c r="AC76" s="41">
        <v>0</v>
      </c>
      <c r="AD76" s="495" t="s">
        <v>228</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229</v>
      </c>
      <c r="B77" s="910" t="s">
        <v>203</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230</v>
      </c>
      <c r="AE77" s="102"/>
    </row>
    <row r="78" spans="1:56" ht="24.75" customHeight="1">
      <c r="A78" s="959" t="s">
        <v>231</v>
      </c>
      <c r="B78" s="910" t="s">
        <v>203</v>
      </c>
      <c r="C78" s="488">
        <v>46172</v>
      </c>
      <c r="D78" s="497"/>
      <c r="E78" s="915"/>
      <c r="F78" s="496"/>
      <c r="G78" s="1054"/>
      <c r="H78" s="499">
        <v>52</v>
      </c>
      <c r="I78" s="906" t="s">
        <v>55</v>
      </c>
      <c r="J78" s="911" t="s">
        <v>64</v>
      </c>
      <c r="K78" s="490" t="s">
        <v>232</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233</v>
      </c>
      <c r="AE78" s="102"/>
    </row>
    <row r="79" spans="1:56" ht="24.75" customHeight="1">
      <c r="A79" s="959" t="s">
        <v>234</v>
      </c>
      <c r="B79" s="910" t="s">
        <v>203</v>
      </c>
      <c r="C79" s="488">
        <v>46172</v>
      </c>
      <c r="D79" s="497"/>
      <c r="E79" s="915"/>
      <c r="F79" s="496"/>
      <c r="G79" s="1054"/>
      <c r="H79" s="499">
        <v>56</v>
      </c>
      <c r="I79" s="906" t="s">
        <v>55</v>
      </c>
      <c r="J79" s="911" t="s">
        <v>64</v>
      </c>
      <c r="K79" s="490" t="s">
        <v>232</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235</v>
      </c>
      <c r="AE79" s="102"/>
    </row>
    <row r="80" spans="1:56" ht="24.75" customHeight="1">
      <c r="A80" s="959" t="s">
        <v>236</v>
      </c>
      <c r="B80" s="910" t="s">
        <v>203</v>
      </c>
      <c r="C80" s="488">
        <v>46172</v>
      </c>
      <c r="D80" s="497"/>
      <c r="E80" s="497"/>
      <c r="F80" s="496"/>
      <c r="G80" s="905"/>
      <c r="H80" s="911">
        <v>70</v>
      </c>
      <c r="I80" s="906" t="s">
        <v>55</v>
      </c>
      <c r="J80" s="911" t="s">
        <v>64</v>
      </c>
      <c r="K80" s="490" t="s">
        <v>232</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237</v>
      </c>
      <c r="AE80" s="102"/>
    </row>
    <row r="81" spans="1:31" ht="24.75" customHeight="1">
      <c r="A81" s="959" t="s">
        <v>238</v>
      </c>
      <c r="B81" s="910" t="s">
        <v>203</v>
      </c>
      <c r="C81" s="488">
        <v>46172</v>
      </c>
      <c r="D81" s="497"/>
      <c r="E81" s="915"/>
      <c r="F81" s="496"/>
      <c r="G81" s="1054"/>
      <c r="H81" s="499">
        <v>30</v>
      </c>
      <c r="I81" s="906" t="s">
        <v>55</v>
      </c>
      <c r="J81" s="911" t="s">
        <v>64</v>
      </c>
      <c r="K81" s="490" t="s">
        <v>232</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239</v>
      </c>
      <c r="AE81" s="102"/>
    </row>
    <row r="82" spans="1:31" ht="24.75" customHeight="1">
      <c r="A82" s="959" t="s">
        <v>240</v>
      </c>
      <c r="B82" s="910" t="s">
        <v>203</v>
      </c>
      <c r="C82" s="488">
        <v>46172</v>
      </c>
      <c r="D82" s="497"/>
      <c r="E82" s="497"/>
      <c r="F82" s="496"/>
      <c r="G82" s="905"/>
      <c r="H82" s="911">
        <v>48</v>
      </c>
      <c r="I82" s="906" t="s">
        <v>55</v>
      </c>
      <c r="J82" s="911" t="s">
        <v>64</v>
      </c>
      <c r="K82" s="490" t="s">
        <v>232</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241</v>
      </c>
      <c r="AE82" s="102"/>
    </row>
    <row r="83" spans="1:31" ht="24.75" customHeight="1">
      <c r="A83" s="959" t="s">
        <v>242</v>
      </c>
      <c r="B83" s="910" t="s">
        <v>203</v>
      </c>
      <c r="C83" s="488">
        <v>46172</v>
      </c>
      <c r="D83" s="497"/>
      <c r="E83" s="497"/>
      <c r="F83" s="496"/>
      <c r="G83" s="905"/>
      <c r="H83" s="911">
        <v>60</v>
      </c>
      <c r="I83" s="906" t="s">
        <v>55</v>
      </c>
      <c r="J83" s="911" t="s">
        <v>64</v>
      </c>
      <c r="K83" s="490" t="s">
        <v>232</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241</v>
      </c>
      <c r="AE83" s="102"/>
    </row>
    <row r="84" spans="1:31" ht="24.75" customHeight="1">
      <c r="A84" s="959" t="s">
        <v>243</v>
      </c>
      <c r="B84" s="910" t="s">
        <v>203</v>
      </c>
      <c r="C84" s="488">
        <v>46172</v>
      </c>
      <c r="D84" s="497"/>
      <c r="E84" s="497"/>
      <c r="F84" s="496"/>
      <c r="G84" s="905"/>
      <c r="H84" s="911">
        <v>72</v>
      </c>
      <c r="I84" s="906" t="s">
        <v>55</v>
      </c>
      <c r="J84" s="911" t="s">
        <v>64</v>
      </c>
      <c r="K84" s="490" t="s">
        <v>232</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241</v>
      </c>
      <c r="AE84" s="102"/>
    </row>
    <row r="85" spans="1:31" ht="24.75" customHeight="1">
      <c r="A85" s="959" t="s">
        <v>244</v>
      </c>
      <c r="B85" s="910" t="s">
        <v>203</v>
      </c>
      <c r="C85" s="488">
        <v>46172</v>
      </c>
      <c r="D85" s="497"/>
      <c r="E85" s="915"/>
      <c r="F85" s="496"/>
      <c r="G85" s="1054"/>
      <c r="H85" s="499">
        <v>20</v>
      </c>
      <c r="I85" s="906" t="s">
        <v>55</v>
      </c>
      <c r="J85" s="911" t="s">
        <v>64</v>
      </c>
      <c r="K85" s="490" t="s">
        <v>232</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235</v>
      </c>
      <c r="AE85" s="102"/>
    </row>
    <row r="86" spans="1:31" ht="24.75" customHeight="1">
      <c r="A86" s="959" t="s">
        <v>245</v>
      </c>
      <c r="B86" s="910" t="s">
        <v>203</v>
      </c>
      <c r="C86" s="488">
        <v>46111</v>
      </c>
      <c r="D86" s="497"/>
      <c r="E86" s="497"/>
      <c r="F86" s="496"/>
      <c r="G86" s="905"/>
      <c r="H86" s="499">
        <v>0</v>
      </c>
      <c r="I86" s="490" t="s">
        <v>55</v>
      </c>
      <c r="J86" s="490" t="s">
        <v>112</v>
      </c>
      <c r="K86" s="490" t="s">
        <v>113</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246</v>
      </c>
      <c r="AE86" s="102"/>
    </row>
    <row r="87" spans="1:31" ht="24.75" customHeight="1">
      <c r="A87" s="958" t="s">
        <v>247</v>
      </c>
      <c r="B87" s="910" t="s">
        <v>203</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248</v>
      </c>
      <c r="AE87" s="102"/>
    </row>
    <row r="88" spans="1:31" ht="24.75" customHeight="1">
      <c r="A88" s="958" t="s">
        <v>249</v>
      </c>
      <c r="B88" s="910" t="s">
        <v>203</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250</v>
      </c>
      <c r="AE88" s="102"/>
    </row>
    <row r="89" spans="1:31" ht="24.75" customHeight="1">
      <c r="A89" s="958" t="s">
        <v>251</v>
      </c>
      <c r="B89" s="910" t="s">
        <v>203</v>
      </c>
      <c r="C89" s="488">
        <v>45960</v>
      </c>
      <c r="D89" s="496" t="s">
        <v>226</v>
      </c>
      <c r="E89" s="497">
        <v>45944</v>
      </c>
      <c r="F89" s="496" t="s">
        <v>227</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252</v>
      </c>
      <c r="AE89" s="102"/>
    </row>
    <row r="90" spans="1:31" ht="24.75" customHeight="1">
      <c r="A90" s="958" t="s">
        <v>253</v>
      </c>
      <c r="B90" s="910" t="s">
        <v>203</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250</v>
      </c>
      <c r="AE90" s="102"/>
    </row>
    <row r="91" spans="1:31" ht="24.75" customHeight="1">
      <c r="A91" s="958" t="s">
        <v>254</v>
      </c>
      <c r="B91" s="910" t="s">
        <v>203</v>
      </c>
      <c r="C91" s="488" t="s">
        <v>255</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204</v>
      </c>
      <c r="AE91" s="102"/>
    </row>
    <row r="92" spans="1:31" ht="24.75" customHeight="1">
      <c r="A92" s="958" t="s">
        <v>256</v>
      </c>
      <c r="B92" s="910" t="s">
        <v>203</v>
      </c>
      <c r="C92" s="488">
        <v>45960</v>
      </c>
      <c r="D92" s="496" t="s">
        <v>60</v>
      </c>
      <c r="E92" s="497">
        <v>45867</v>
      </c>
      <c r="F92" s="496" t="s">
        <v>208</v>
      </c>
      <c r="G92" s="901" t="s">
        <v>257</v>
      </c>
      <c r="H92" s="499">
        <v>0</v>
      </c>
      <c r="I92" s="906" t="s">
        <v>55</v>
      </c>
      <c r="J92" s="499" t="s">
        <v>64</v>
      </c>
      <c r="K92" s="490"/>
      <c r="L92" s="497"/>
      <c r="M92" s="499" t="s">
        <v>57</v>
      </c>
      <c r="N92" s="569">
        <v>144972.5</v>
      </c>
      <c r="O92" s="499" t="s">
        <v>57</v>
      </c>
      <c r="P92" s="830" t="s">
        <v>65</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258</v>
      </c>
      <c r="B93" s="910" t="s">
        <v>203</v>
      </c>
      <c r="C93" s="488">
        <v>45960</v>
      </c>
      <c r="D93" s="496" t="s">
        <v>226</v>
      </c>
      <c r="E93" s="497">
        <v>45923</v>
      </c>
      <c r="F93" s="496" t="s">
        <v>227</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248</v>
      </c>
      <c r="AE93" s="102"/>
    </row>
    <row r="94" spans="1:31" ht="24.75" customHeight="1">
      <c r="A94" s="958" t="s">
        <v>259</v>
      </c>
      <c r="B94" s="910" t="s">
        <v>203</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260</v>
      </c>
      <c r="B95" s="910" t="s">
        <v>203</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233</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7" ht="24.75" customHeight="1">
      <c r="A97" s="387"/>
      <c r="B97" s="471"/>
      <c r="C97" s="388"/>
      <c r="D97" s="682"/>
      <c r="E97" s="388"/>
      <c r="F97" s="387"/>
      <c r="G97" s="668"/>
      <c r="H97" s="387"/>
      <c r="I97" s="390"/>
      <c r="J97" s="389"/>
      <c r="K97" s="683"/>
      <c r="L97" s="51"/>
      <c r="M97" s="387"/>
      <c r="N97" s="684"/>
      <c r="O97" s="52"/>
      <c r="P97" s="102"/>
      <c r="Q97" s="685"/>
      <c r="R97" s="686"/>
      <c r="S97" s="686"/>
      <c r="T97" s="686"/>
      <c r="U97" s="686"/>
      <c r="V97" s="687"/>
      <c r="W97" s="687"/>
      <c r="X97" s="687"/>
      <c r="Y97" s="71"/>
      <c r="Z97" s="55"/>
      <c r="AA97" s="149"/>
      <c r="AB97" s="149"/>
      <c r="AC97" s="687"/>
      <c r="AD97" s="455"/>
      <c r="AE97" s="402"/>
    </row>
    <row r="98" spans="1:37" ht="24.75" customHeight="1">
      <c r="A98" s="430" t="s">
        <v>261</v>
      </c>
      <c r="B98" s="431"/>
      <c r="C98" s="431"/>
      <c r="D98" s="431"/>
      <c r="E98" s="432"/>
      <c r="F98" s="430"/>
      <c r="G98" s="430"/>
      <c r="H98" s="431"/>
      <c r="I98" s="431"/>
      <c r="J98" s="431"/>
      <c r="K98" s="431"/>
      <c r="L98" s="430"/>
      <c r="M98" s="431"/>
      <c r="N98" s="574"/>
      <c r="O98" s="677"/>
      <c r="P98" s="688"/>
      <c r="Q98" s="688"/>
      <c r="R98" s="688"/>
      <c r="S98" s="688"/>
      <c r="T98" s="688"/>
      <c r="U98" s="688"/>
      <c r="V98" s="1046"/>
      <c r="W98" s="688"/>
      <c r="X98" s="688"/>
      <c r="Y98" s="688"/>
      <c r="Z98" s="688"/>
      <c r="AA98" s="688"/>
      <c r="AB98" s="688"/>
      <c r="AC98" s="688"/>
      <c r="AD98" s="689"/>
      <c r="AE98" s="402"/>
    </row>
    <row r="99" spans="1:37" ht="40.5" customHeight="1">
      <c r="A99" s="542" t="s">
        <v>19</v>
      </c>
      <c r="B99" s="542" t="s">
        <v>20</v>
      </c>
      <c r="C99" s="542" t="s">
        <v>21</v>
      </c>
      <c r="D99" s="542" t="s">
        <v>22</v>
      </c>
      <c r="E99" s="542" t="s">
        <v>23</v>
      </c>
      <c r="F99" s="542" t="s">
        <v>24</v>
      </c>
      <c r="G99" s="542" t="s">
        <v>25</v>
      </c>
      <c r="H99" s="542" t="s">
        <v>26</v>
      </c>
      <c r="I99" s="542" t="s">
        <v>27</v>
      </c>
      <c r="J99" s="542" t="s">
        <v>28</v>
      </c>
      <c r="K99" s="542" t="s">
        <v>29</v>
      </c>
      <c r="L99" s="542" t="s">
        <v>30</v>
      </c>
      <c r="M99" s="542" t="s">
        <v>31</v>
      </c>
      <c r="N99" s="575" t="s">
        <v>32</v>
      </c>
      <c r="O99" s="542" t="s">
        <v>33</v>
      </c>
      <c r="P99" s="542" t="s">
        <v>34</v>
      </c>
      <c r="Q99" s="444" t="s">
        <v>35</v>
      </c>
      <c r="R99" s="444" t="s">
        <v>36</v>
      </c>
      <c r="S99" s="444" t="s">
        <v>37</v>
      </c>
      <c r="T99" s="444" t="s">
        <v>38</v>
      </c>
      <c r="U99" s="444" t="s">
        <v>39</v>
      </c>
      <c r="V99" s="444" t="s">
        <v>40</v>
      </c>
      <c r="W99" s="444" t="s">
        <v>41</v>
      </c>
      <c r="X99" s="444" t="s">
        <v>42</v>
      </c>
      <c r="Y99" s="444" t="s">
        <v>43</v>
      </c>
      <c r="Z99" s="444" t="s">
        <v>44</v>
      </c>
      <c r="AA99" s="543" t="s">
        <v>45</v>
      </c>
      <c r="AB99" s="444" t="s">
        <v>46</v>
      </c>
      <c r="AC99" s="444" t="s">
        <v>47</v>
      </c>
      <c r="AD99" s="567" t="s">
        <v>48</v>
      </c>
      <c r="AE99" s="458"/>
      <c r="AF99" s="168"/>
      <c r="AG99" s="168"/>
      <c r="AH99" s="168"/>
      <c r="AI99" s="168"/>
      <c r="AJ99" s="168"/>
    </row>
    <row r="100" spans="1:37" ht="30" customHeight="1">
      <c r="A100" s="1031" t="s">
        <v>262</v>
      </c>
      <c r="B100" s="910" t="s">
        <v>203</v>
      </c>
      <c r="C100" s="488">
        <v>45960</v>
      </c>
      <c r="D100" s="488" t="s">
        <v>263</v>
      </c>
      <c r="E100" s="488">
        <v>45909</v>
      </c>
      <c r="F100" s="488" t="s">
        <v>264</v>
      </c>
      <c r="G100" s="721"/>
      <c r="H100" s="490">
        <v>0</v>
      </c>
      <c r="I100" s="490" t="s">
        <v>63</v>
      </c>
      <c r="J100" s="490" t="s">
        <v>64</v>
      </c>
      <c r="K100" s="490"/>
      <c r="L100" s="488">
        <v>45905</v>
      </c>
      <c r="M100" s="490" t="s">
        <v>57</v>
      </c>
      <c r="N100" s="568">
        <v>98170.1</v>
      </c>
      <c r="O100" s="490" t="s">
        <v>57</v>
      </c>
      <c r="P100" s="656" t="s">
        <v>265</v>
      </c>
      <c r="Q100" s="492">
        <v>45908</v>
      </c>
      <c r="R100" s="492"/>
      <c r="S100" s="492"/>
      <c r="T100" s="492"/>
      <c r="U100" s="492"/>
      <c r="V100" s="435">
        <v>9086</v>
      </c>
      <c r="W100" s="609">
        <v>8945</v>
      </c>
      <c r="X100" s="108">
        <f t="shared" ref="X100:X101" si="12">SUM(V100-W100)</f>
        <v>141</v>
      </c>
      <c r="Y100" s="695">
        <f t="shared" ref="Y100:Y101" si="13">IFERROR($W100/$V100, 0)</f>
        <v>0.98448162007484041</v>
      </c>
      <c r="Z100" s="716">
        <v>45922</v>
      </c>
      <c r="AA100" s="367">
        <v>0</v>
      </c>
      <c r="AB100" s="367">
        <v>0</v>
      </c>
      <c r="AC100" s="41">
        <v>0</v>
      </c>
      <c r="AD100" s="495" t="s">
        <v>266</v>
      </c>
      <c r="AE100" s="458"/>
      <c r="AF100" s="168"/>
      <c r="AG100" s="168"/>
      <c r="AH100" s="168"/>
      <c r="AI100" s="168"/>
      <c r="AJ100" s="168"/>
      <c r="AK100" s="402"/>
    </row>
    <row r="101" spans="1:37" ht="30" customHeight="1">
      <c r="A101" s="1031" t="s">
        <v>267</v>
      </c>
      <c r="B101" s="910" t="s">
        <v>203</v>
      </c>
      <c r="C101" s="488">
        <v>45960</v>
      </c>
      <c r="D101" s="488" t="s">
        <v>268</v>
      </c>
      <c r="E101" s="488">
        <v>45897</v>
      </c>
      <c r="F101" s="486" t="s">
        <v>227</v>
      </c>
      <c r="G101" s="721"/>
      <c r="H101" s="490">
        <v>0</v>
      </c>
      <c r="I101" s="699" t="s">
        <v>63</v>
      </c>
      <c r="J101" s="490" t="s">
        <v>64</v>
      </c>
      <c r="K101" s="490"/>
      <c r="L101" s="488">
        <v>45891</v>
      </c>
      <c r="M101" s="490" t="s">
        <v>57</v>
      </c>
      <c r="N101" s="568">
        <v>184994.5</v>
      </c>
      <c r="O101" s="490" t="s">
        <v>57</v>
      </c>
      <c r="P101" s="656" t="s">
        <v>265</v>
      </c>
      <c r="Q101" s="492">
        <v>45891</v>
      </c>
      <c r="R101" s="500"/>
      <c r="S101" s="500"/>
      <c r="T101" s="500"/>
      <c r="U101" s="1092"/>
      <c r="V101" s="435">
        <v>14790</v>
      </c>
      <c r="W101" s="534">
        <v>14871</v>
      </c>
      <c r="X101" s="108">
        <f t="shared" si="12"/>
        <v>-81</v>
      </c>
      <c r="Y101" s="695">
        <f t="shared" si="13"/>
        <v>1.0054766734279919</v>
      </c>
      <c r="Z101" s="716">
        <v>45910</v>
      </c>
      <c r="AA101" s="367">
        <v>0</v>
      </c>
      <c r="AB101" s="367">
        <v>0</v>
      </c>
      <c r="AC101" s="493">
        <v>0</v>
      </c>
      <c r="AD101" s="174" t="s">
        <v>269</v>
      </c>
      <c r="AE101" s="458"/>
      <c r="AF101" s="168"/>
      <c r="AG101" s="168"/>
      <c r="AH101" s="168"/>
      <c r="AI101" s="168"/>
      <c r="AJ101" s="168"/>
      <c r="AK101" s="402"/>
    </row>
    <row r="102" spans="1:37" ht="30" customHeight="1">
      <c r="A102" s="1031" t="s">
        <v>270</v>
      </c>
      <c r="B102" s="910" t="s">
        <v>203</v>
      </c>
      <c r="C102" s="488">
        <v>45960</v>
      </c>
      <c r="D102" s="488" t="s">
        <v>218</v>
      </c>
      <c r="E102" s="488">
        <v>45852</v>
      </c>
      <c r="F102" s="674" t="s">
        <v>208</v>
      </c>
      <c r="G102" s="721" t="s">
        <v>271</v>
      </c>
      <c r="H102" s="490">
        <v>0</v>
      </c>
      <c r="I102" s="490" t="s">
        <v>63</v>
      </c>
      <c r="J102" s="490" t="s">
        <v>64</v>
      </c>
      <c r="K102" s="490"/>
      <c r="L102" s="488">
        <v>45852</v>
      </c>
      <c r="M102" s="490" t="s">
        <v>57</v>
      </c>
      <c r="N102" s="568">
        <v>42837.2</v>
      </c>
      <c r="O102" s="490" t="s">
        <v>57</v>
      </c>
      <c r="P102" s="656" t="s">
        <v>265</v>
      </c>
      <c r="Q102" s="492">
        <v>45852</v>
      </c>
      <c r="R102" s="492"/>
      <c r="S102" s="492"/>
      <c r="T102" s="492"/>
      <c r="U102" s="492"/>
      <c r="V102" s="515">
        <v>3432</v>
      </c>
      <c r="W102" s="534">
        <v>3518</v>
      </c>
      <c r="X102" s="108">
        <f t="shared" ref="X102" si="14">SUM(V102-W102)</f>
        <v>-86</v>
      </c>
      <c r="Y102" s="695">
        <f t="shared" ref="Y102" si="15">IFERROR($W102/$V102, 0)</f>
        <v>1.0250582750582751</v>
      </c>
      <c r="Z102" s="716">
        <v>45866</v>
      </c>
      <c r="AA102" s="367">
        <v>0</v>
      </c>
      <c r="AB102" s="367">
        <v>0</v>
      </c>
      <c r="AC102" s="493">
        <v>0</v>
      </c>
      <c r="AD102" s="1088"/>
      <c r="AE102" s="458"/>
      <c r="AF102" s="168"/>
      <c r="AG102" s="168"/>
      <c r="AH102" s="168"/>
      <c r="AI102" s="168"/>
      <c r="AJ102" s="168"/>
      <c r="AK102" s="402"/>
    </row>
    <row r="103" spans="1:37" ht="30" customHeight="1">
      <c r="A103" s="1031" t="s">
        <v>272</v>
      </c>
      <c r="B103" s="910" t="s">
        <v>203</v>
      </c>
      <c r="C103" s="488">
        <v>45960</v>
      </c>
      <c r="D103" s="488" t="s">
        <v>60</v>
      </c>
      <c r="E103" s="488">
        <v>45905</v>
      </c>
      <c r="F103" s="488" t="s">
        <v>264</v>
      </c>
      <c r="G103" s="721"/>
      <c r="H103" s="490">
        <v>0</v>
      </c>
      <c r="I103" s="699" t="s">
        <v>63</v>
      </c>
      <c r="J103" s="490" t="s">
        <v>64</v>
      </c>
      <c r="K103" s="499"/>
      <c r="L103" s="488">
        <v>45943</v>
      </c>
      <c r="M103" s="490" t="s">
        <v>57</v>
      </c>
      <c r="N103" s="568">
        <v>2167.3000000000002</v>
      </c>
      <c r="O103" s="490" t="s">
        <v>57</v>
      </c>
      <c r="P103" s="656" t="s">
        <v>265</v>
      </c>
      <c r="Q103" s="492">
        <v>45908</v>
      </c>
      <c r="R103" s="492"/>
      <c r="S103" s="492"/>
      <c r="T103" s="492"/>
      <c r="U103" s="492"/>
      <c r="V103" s="435">
        <v>158</v>
      </c>
      <c r="W103" s="609">
        <v>279</v>
      </c>
      <c r="X103" s="108">
        <f t="shared" ref="X103:X114" si="16">SUM(V103-W103)</f>
        <v>-121</v>
      </c>
      <c r="Y103" s="695">
        <f t="shared" ref="Y103:Y114" si="17">IFERROR($W103/$V103, 0)</f>
        <v>1.7658227848101267</v>
      </c>
      <c r="Z103" s="72" t="s">
        <v>273</v>
      </c>
      <c r="AA103" s="367">
        <v>0</v>
      </c>
      <c r="AB103" s="367">
        <v>0</v>
      </c>
      <c r="AC103" s="41">
        <v>0</v>
      </c>
      <c r="AD103" s="174" t="s">
        <v>274</v>
      </c>
      <c r="AE103" s="458"/>
      <c r="AF103" s="168"/>
      <c r="AG103" s="168"/>
      <c r="AH103" s="168"/>
      <c r="AI103" s="168"/>
      <c r="AJ103" s="168"/>
      <c r="AK103" s="402"/>
    </row>
    <row r="104" spans="1:37" ht="24.75" customHeight="1">
      <c r="A104" s="921" t="s">
        <v>275</v>
      </c>
      <c r="B104" s="516" t="s">
        <v>203</v>
      </c>
      <c r="C104" s="488">
        <v>45991</v>
      </c>
      <c r="D104" s="496" t="s">
        <v>276</v>
      </c>
      <c r="E104" s="497">
        <v>45716</v>
      </c>
      <c r="F104" s="496" t="s">
        <v>264</v>
      </c>
      <c r="G104" s="498" t="s">
        <v>277</v>
      </c>
      <c r="H104" s="499">
        <v>31</v>
      </c>
      <c r="I104" s="506" t="s">
        <v>63</v>
      </c>
      <c r="J104" s="499" t="s">
        <v>64</v>
      </c>
      <c r="K104" s="512"/>
      <c r="L104" s="488">
        <v>45716</v>
      </c>
      <c r="M104" s="499" t="s">
        <v>57</v>
      </c>
      <c r="N104" s="569">
        <v>28777</v>
      </c>
      <c r="O104" s="499" t="s">
        <v>57</v>
      </c>
      <c r="P104" s="656" t="s">
        <v>265</v>
      </c>
      <c r="Q104" s="500">
        <v>45716</v>
      </c>
      <c r="R104" s="500"/>
      <c r="S104" s="500"/>
      <c r="T104" s="500"/>
      <c r="U104" s="500"/>
      <c r="V104" s="41">
        <v>2315</v>
      </c>
      <c r="W104" s="657">
        <v>2509</v>
      </c>
      <c r="X104" s="108">
        <f t="shared" si="16"/>
        <v>-194</v>
      </c>
      <c r="Y104" s="22">
        <f t="shared" si="17"/>
        <v>1.0838012958963283</v>
      </c>
      <c r="Z104" s="716">
        <v>45862</v>
      </c>
      <c r="AA104" s="367">
        <v>1</v>
      </c>
      <c r="AB104" s="367">
        <v>1</v>
      </c>
      <c r="AC104" s="41">
        <v>0</v>
      </c>
      <c r="AD104" s="541"/>
      <c r="AK104" s="402"/>
    </row>
    <row r="105" spans="1:37" ht="24.75" customHeight="1">
      <c r="A105" s="921" t="s">
        <v>278</v>
      </c>
      <c r="B105" s="516" t="s">
        <v>203</v>
      </c>
      <c r="C105" s="488">
        <v>45991</v>
      </c>
      <c r="D105" s="496" t="s">
        <v>279</v>
      </c>
      <c r="E105" s="497">
        <v>45716</v>
      </c>
      <c r="F105" s="496" t="s">
        <v>208</v>
      </c>
      <c r="G105" s="498" t="s">
        <v>280</v>
      </c>
      <c r="H105" s="499">
        <v>44</v>
      </c>
      <c r="I105" s="506" t="s">
        <v>63</v>
      </c>
      <c r="J105" s="499" t="s">
        <v>64</v>
      </c>
      <c r="K105" s="499"/>
      <c r="L105" s="497">
        <v>45716</v>
      </c>
      <c r="M105" s="499" t="s">
        <v>57</v>
      </c>
      <c r="N105" s="569">
        <v>57973.5</v>
      </c>
      <c r="O105" s="499" t="s">
        <v>57</v>
      </c>
      <c r="P105" s="656" t="s">
        <v>265</v>
      </c>
      <c r="Q105" s="500">
        <v>45716</v>
      </c>
      <c r="R105" s="500"/>
      <c r="S105" s="500"/>
      <c r="T105" s="500"/>
      <c r="U105" s="500"/>
      <c r="V105" s="41">
        <v>4885</v>
      </c>
      <c r="W105" s="657">
        <v>4554</v>
      </c>
      <c r="X105" s="108">
        <f t="shared" si="16"/>
        <v>331</v>
      </c>
      <c r="Y105" s="22">
        <f t="shared" si="17"/>
        <v>0.93224155578300916</v>
      </c>
      <c r="Z105" s="716">
        <v>45741</v>
      </c>
      <c r="AA105" s="367">
        <v>1</v>
      </c>
      <c r="AB105" s="367">
        <v>1</v>
      </c>
      <c r="AC105" s="41">
        <v>0</v>
      </c>
      <c r="AD105" s="541"/>
      <c r="AK105" s="402"/>
    </row>
    <row r="106" spans="1:37" ht="24.75" customHeight="1">
      <c r="A106" s="1031" t="s">
        <v>281</v>
      </c>
      <c r="B106" s="910" t="s">
        <v>203</v>
      </c>
      <c r="C106" s="488">
        <v>45991</v>
      </c>
      <c r="D106" s="496" t="s">
        <v>218</v>
      </c>
      <c r="E106" s="497">
        <v>45880</v>
      </c>
      <c r="F106" s="496" t="s">
        <v>208</v>
      </c>
      <c r="G106" s="901" t="s">
        <v>282</v>
      </c>
      <c r="H106" s="499">
        <v>57</v>
      </c>
      <c r="I106" s="906" t="s">
        <v>63</v>
      </c>
      <c r="J106" s="499" t="s">
        <v>64</v>
      </c>
      <c r="K106" s="512"/>
      <c r="L106" s="497">
        <v>45863</v>
      </c>
      <c r="M106" s="499" t="s">
        <v>57</v>
      </c>
      <c r="N106" s="569">
        <v>49223.7</v>
      </c>
      <c r="O106" s="499" t="s">
        <v>57</v>
      </c>
      <c r="P106" s="656" t="s">
        <v>265</v>
      </c>
      <c r="Q106" s="500">
        <v>45863</v>
      </c>
      <c r="R106" s="500"/>
      <c r="S106" s="500"/>
      <c r="T106" s="500"/>
      <c r="U106" s="500"/>
      <c r="V106" s="493">
        <v>3394</v>
      </c>
      <c r="W106" s="534">
        <v>3394</v>
      </c>
      <c r="X106" s="108">
        <f t="shared" si="16"/>
        <v>0</v>
      </c>
      <c r="Y106" s="695">
        <f t="shared" si="17"/>
        <v>1</v>
      </c>
      <c r="Z106" s="716">
        <v>45916</v>
      </c>
      <c r="AA106" s="367">
        <v>0</v>
      </c>
      <c r="AB106" s="367">
        <v>0</v>
      </c>
      <c r="AC106" s="41">
        <v>0</v>
      </c>
      <c r="AD106" s="174" t="s">
        <v>283</v>
      </c>
      <c r="AK106" s="402"/>
    </row>
    <row r="107" spans="1:37" ht="24.75" customHeight="1">
      <c r="A107" s="1031" t="s">
        <v>284</v>
      </c>
      <c r="B107" s="910" t="s">
        <v>203</v>
      </c>
      <c r="C107" s="488">
        <v>45991</v>
      </c>
      <c r="D107" s="496" t="s">
        <v>218</v>
      </c>
      <c r="E107" s="497">
        <v>45880</v>
      </c>
      <c r="F107" s="496" t="s">
        <v>208</v>
      </c>
      <c r="G107" s="901" t="s">
        <v>285</v>
      </c>
      <c r="H107" s="499">
        <v>75</v>
      </c>
      <c r="I107" s="906" t="s">
        <v>63</v>
      </c>
      <c r="J107" s="499" t="s">
        <v>64</v>
      </c>
      <c r="K107" s="512"/>
      <c r="L107" s="497">
        <v>45879</v>
      </c>
      <c r="M107" s="499" t="s">
        <v>57</v>
      </c>
      <c r="N107" s="569">
        <v>68151.75</v>
      </c>
      <c r="O107" s="499" t="s">
        <v>57</v>
      </c>
      <c r="P107" s="656" t="s">
        <v>265</v>
      </c>
      <c r="Q107" s="500">
        <v>45881</v>
      </c>
      <c r="R107" s="500"/>
      <c r="S107" s="500"/>
      <c r="T107" s="500"/>
      <c r="U107" s="500"/>
      <c r="V107" s="41">
        <v>5362</v>
      </c>
      <c r="W107" s="657">
        <v>4580</v>
      </c>
      <c r="X107" s="108">
        <f t="shared" si="16"/>
        <v>782</v>
      </c>
      <c r="Y107" s="695">
        <f t="shared" si="17"/>
        <v>0.8541588959343529</v>
      </c>
      <c r="Z107" s="716">
        <v>45926</v>
      </c>
      <c r="AA107" s="367">
        <v>0</v>
      </c>
      <c r="AB107" s="367">
        <v>0</v>
      </c>
      <c r="AC107" s="41">
        <v>0</v>
      </c>
      <c r="AD107" s="174"/>
      <c r="AK107" s="402"/>
    </row>
    <row r="108" spans="1:37" ht="24.75" customHeight="1">
      <c r="A108" s="1031" t="s">
        <v>286</v>
      </c>
      <c r="B108" s="910" t="s">
        <v>203</v>
      </c>
      <c r="C108" s="488">
        <v>45960</v>
      </c>
      <c r="D108" s="497" t="s">
        <v>226</v>
      </c>
      <c r="E108" s="497">
        <v>45937</v>
      </c>
      <c r="F108" s="496" t="s">
        <v>227</v>
      </c>
      <c r="G108" s="905"/>
      <c r="H108" s="911">
        <v>82</v>
      </c>
      <c r="I108" s="906" t="s">
        <v>63</v>
      </c>
      <c r="J108" s="911" t="s">
        <v>64</v>
      </c>
      <c r="K108" s="490"/>
      <c r="L108" s="497">
        <v>45903</v>
      </c>
      <c r="M108" s="906" t="s">
        <v>57</v>
      </c>
      <c r="N108" s="912">
        <v>93666.75</v>
      </c>
      <c r="O108" s="906" t="s">
        <v>57</v>
      </c>
      <c r="P108" s="656" t="s">
        <v>265</v>
      </c>
      <c r="Q108" s="500">
        <v>45897</v>
      </c>
      <c r="R108" s="500"/>
      <c r="S108" s="500"/>
      <c r="T108" s="500"/>
      <c r="U108" s="500"/>
      <c r="V108" s="1042">
        <v>7883</v>
      </c>
      <c r="W108" s="609">
        <v>7909</v>
      </c>
      <c r="X108" s="108">
        <f>SUM(V108-W108)</f>
        <v>-26</v>
      </c>
      <c r="Y108" s="695">
        <f t="shared" si="17"/>
        <v>1.0032982367119117</v>
      </c>
      <c r="Z108" s="716">
        <v>45945</v>
      </c>
      <c r="AA108" s="367">
        <v>0</v>
      </c>
      <c r="AB108" s="367">
        <v>0</v>
      </c>
      <c r="AC108" s="41">
        <v>0</v>
      </c>
      <c r="AD108" s="495" t="s">
        <v>219</v>
      </c>
      <c r="AK108" s="402"/>
    </row>
    <row r="109" spans="1:37" ht="24.75" customHeight="1">
      <c r="A109" s="521" t="s">
        <v>287</v>
      </c>
      <c r="B109" s="516" t="s">
        <v>203</v>
      </c>
      <c r="C109" s="488">
        <v>45991</v>
      </c>
      <c r="D109" s="496" t="s">
        <v>279</v>
      </c>
      <c r="E109" s="497">
        <v>45866</v>
      </c>
      <c r="F109" s="496" t="s">
        <v>208</v>
      </c>
      <c r="G109" s="498" t="s">
        <v>288</v>
      </c>
      <c r="H109" s="499">
        <v>0</v>
      </c>
      <c r="I109" s="506" t="s">
        <v>63</v>
      </c>
      <c r="J109" s="499" t="s">
        <v>64</v>
      </c>
      <c r="K109" s="512"/>
      <c r="L109" s="497">
        <v>45863</v>
      </c>
      <c r="M109" s="499" t="s">
        <v>57</v>
      </c>
      <c r="N109" s="569">
        <v>143407.25</v>
      </c>
      <c r="O109" s="499" t="s">
        <v>57</v>
      </c>
      <c r="P109" s="656" t="s">
        <v>265</v>
      </c>
      <c r="Q109" s="500">
        <v>45863</v>
      </c>
      <c r="R109" s="500"/>
      <c r="S109" s="500"/>
      <c r="T109" s="500"/>
      <c r="U109" s="500"/>
      <c r="V109" s="41">
        <v>11987</v>
      </c>
      <c r="W109" s="657">
        <v>12047</v>
      </c>
      <c r="X109" s="108">
        <f t="shared" si="16"/>
        <v>-60</v>
      </c>
      <c r="Y109" s="22">
        <f t="shared" si="17"/>
        <v>1.0050054225410863</v>
      </c>
      <c r="Z109" s="716">
        <v>45869</v>
      </c>
      <c r="AA109" s="367">
        <v>1</v>
      </c>
      <c r="AB109" s="367">
        <v>1</v>
      </c>
      <c r="AC109" s="41">
        <v>0</v>
      </c>
      <c r="AD109" s="541"/>
      <c r="AK109" s="402"/>
    </row>
    <row r="110" spans="1:37" ht="24.75" customHeight="1">
      <c r="A110" s="921" t="s">
        <v>289</v>
      </c>
      <c r="B110" s="486" t="s">
        <v>110</v>
      </c>
      <c r="C110" s="488">
        <v>45868</v>
      </c>
      <c r="D110" s="513" t="s">
        <v>131</v>
      </c>
      <c r="E110" s="488">
        <v>45786</v>
      </c>
      <c r="F110" s="513" t="s">
        <v>111</v>
      </c>
      <c r="G110" s="486" t="s">
        <v>290</v>
      </c>
      <c r="H110" s="490">
        <v>0</v>
      </c>
      <c r="I110" s="490" t="s">
        <v>63</v>
      </c>
      <c r="J110" s="490" t="s">
        <v>64</v>
      </c>
      <c r="K110" s="1051"/>
      <c r="L110" s="488">
        <v>45786</v>
      </c>
      <c r="M110" s="490" t="s">
        <v>57</v>
      </c>
      <c r="N110" s="568">
        <v>133172.15</v>
      </c>
      <c r="O110" s="490" t="s">
        <v>57</v>
      </c>
      <c r="P110" s="656" t="s">
        <v>265</v>
      </c>
      <c r="Q110" s="492">
        <v>45789</v>
      </c>
      <c r="R110" s="492">
        <v>45826</v>
      </c>
      <c r="S110" s="492">
        <v>45828</v>
      </c>
      <c r="T110" s="492">
        <v>45828</v>
      </c>
      <c r="U110" s="492">
        <v>45917</v>
      </c>
      <c r="V110" s="493">
        <v>13306</v>
      </c>
      <c r="W110" s="657">
        <v>13332</v>
      </c>
      <c r="X110" s="108">
        <f t="shared" si="16"/>
        <v>-26</v>
      </c>
      <c r="Y110" s="22">
        <f t="shared" si="17"/>
        <v>1.0019540057117089</v>
      </c>
      <c r="Z110" s="690">
        <v>45810</v>
      </c>
      <c r="AA110" s="494">
        <v>1</v>
      </c>
      <c r="AB110" s="494">
        <v>1</v>
      </c>
      <c r="AC110" s="41">
        <v>0</v>
      </c>
      <c r="AD110" s="625" t="s">
        <v>291</v>
      </c>
      <c r="AK110" s="402"/>
    </row>
    <row r="111" spans="1:37" ht="24.75" customHeight="1">
      <c r="A111" s="1031" t="s">
        <v>292</v>
      </c>
      <c r="B111" s="486" t="s">
        <v>110</v>
      </c>
      <c r="C111" s="497">
        <v>45960</v>
      </c>
      <c r="D111" s="488" t="s">
        <v>60</v>
      </c>
      <c r="E111" s="497">
        <v>45918</v>
      </c>
      <c r="F111" s="486" t="s">
        <v>111</v>
      </c>
      <c r="G111" s="901"/>
      <c r="H111" s="499">
        <v>0</v>
      </c>
      <c r="I111" s="699" t="s">
        <v>63</v>
      </c>
      <c r="J111" s="490" t="s">
        <v>64</v>
      </c>
      <c r="K111" s="490"/>
      <c r="L111" s="497">
        <v>45918</v>
      </c>
      <c r="M111" s="499" t="s">
        <v>57</v>
      </c>
      <c r="N111" s="569">
        <v>9611.9500000000007</v>
      </c>
      <c r="O111" s="499" t="s">
        <v>57</v>
      </c>
      <c r="P111" s="656" t="s">
        <v>265</v>
      </c>
      <c r="Q111" s="500">
        <v>45918</v>
      </c>
      <c r="R111" s="500"/>
      <c r="S111" s="500"/>
      <c r="T111" s="500"/>
      <c r="U111" s="500"/>
      <c r="V111" s="41">
        <v>807</v>
      </c>
      <c r="W111" s="657">
        <v>836</v>
      </c>
      <c r="X111" s="108">
        <f t="shared" si="16"/>
        <v>-29</v>
      </c>
      <c r="Y111" s="695">
        <f t="shared" si="17"/>
        <v>1.0359355638166048</v>
      </c>
      <c r="Z111" s="716">
        <v>45938</v>
      </c>
      <c r="AA111" s="367">
        <v>0</v>
      </c>
      <c r="AB111" s="367">
        <v>0</v>
      </c>
      <c r="AC111" s="678">
        <v>0</v>
      </c>
      <c r="AD111" s="495" t="s">
        <v>293</v>
      </c>
      <c r="AK111" s="402"/>
    </row>
    <row r="112" spans="1:37" ht="24.75" customHeight="1">
      <c r="A112" s="521" t="s">
        <v>294</v>
      </c>
      <c r="B112" s="486" t="s">
        <v>110</v>
      </c>
      <c r="C112" s="488">
        <v>45868</v>
      </c>
      <c r="D112" s="488" t="s">
        <v>60</v>
      </c>
      <c r="E112" s="488">
        <v>45793</v>
      </c>
      <c r="F112" s="513" t="s">
        <v>111</v>
      </c>
      <c r="G112" s="486" t="s">
        <v>295</v>
      </c>
      <c r="H112" s="490">
        <v>0</v>
      </c>
      <c r="I112" s="490" t="s">
        <v>63</v>
      </c>
      <c r="J112" s="490" t="s">
        <v>64</v>
      </c>
      <c r="K112" s="1051"/>
      <c r="L112" s="488">
        <v>45793</v>
      </c>
      <c r="M112" s="490" t="s">
        <v>57</v>
      </c>
      <c r="N112" s="568">
        <v>53589.8</v>
      </c>
      <c r="O112" s="490" t="s">
        <v>57</v>
      </c>
      <c r="P112" s="656" t="s">
        <v>265</v>
      </c>
      <c r="Q112" s="492">
        <v>45793</v>
      </c>
      <c r="R112" s="492" t="s">
        <v>296</v>
      </c>
      <c r="S112" s="492"/>
      <c r="T112" s="492"/>
      <c r="U112" s="492">
        <v>45917</v>
      </c>
      <c r="V112" s="493">
        <v>8305</v>
      </c>
      <c r="W112" s="657">
        <v>8818</v>
      </c>
      <c r="X112" s="108">
        <f t="shared" si="16"/>
        <v>-513</v>
      </c>
      <c r="Y112" s="22">
        <f t="shared" si="17"/>
        <v>1.0617700180614087</v>
      </c>
      <c r="Z112" s="690">
        <v>45810</v>
      </c>
      <c r="AA112" s="367">
        <v>1</v>
      </c>
      <c r="AB112" s="367">
        <v>1</v>
      </c>
      <c r="AC112" s="678">
        <v>0</v>
      </c>
      <c r="AD112" s="429" t="s">
        <v>297</v>
      </c>
      <c r="AK112" s="402"/>
    </row>
    <row r="113" spans="1:37" ht="24.75" customHeight="1">
      <c r="A113" s="921" t="s">
        <v>298</v>
      </c>
      <c r="B113" s="486" t="s">
        <v>110</v>
      </c>
      <c r="C113" s="497">
        <v>45930</v>
      </c>
      <c r="D113" s="488" t="s">
        <v>131</v>
      </c>
      <c r="E113" s="513">
        <v>45882</v>
      </c>
      <c r="F113" s="513" t="s">
        <v>124</v>
      </c>
      <c r="G113" s="486" t="s">
        <v>299</v>
      </c>
      <c r="H113" s="490">
        <v>85</v>
      </c>
      <c r="I113" s="490" t="s">
        <v>63</v>
      </c>
      <c r="J113" s="490" t="s">
        <v>64</v>
      </c>
      <c r="K113" s="490"/>
      <c r="L113" s="488">
        <v>45882</v>
      </c>
      <c r="M113" s="490" t="s">
        <v>57</v>
      </c>
      <c r="N113" s="568">
        <v>59869.5</v>
      </c>
      <c r="O113" s="490" t="s">
        <v>57</v>
      </c>
      <c r="P113" s="656" t="s">
        <v>265</v>
      </c>
      <c r="Q113" s="492">
        <v>45882</v>
      </c>
      <c r="R113" s="504"/>
      <c r="S113" s="504"/>
      <c r="T113" s="504"/>
      <c r="U113" s="492">
        <v>45917</v>
      </c>
      <c r="V113" s="493">
        <v>4537</v>
      </c>
      <c r="W113" s="657">
        <v>4660</v>
      </c>
      <c r="X113" s="108">
        <f t="shared" si="16"/>
        <v>-123</v>
      </c>
      <c r="Y113" s="22">
        <f t="shared" si="17"/>
        <v>1.0271104253912278</v>
      </c>
      <c r="Z113" s="716">
        <v>45894</v>
      </c>
      <c r="AA113" s="367">
        <v>1</v>
      </c>
      <c r="AB113" s="367">
        <v>1</v>
      </c>
      <c r="AC113" s="678">
        <v>0</v>
      </c>
      <c r="AD113" s="429" t="s">
        <v>300</v>
      </c>
      <c r="AE113" s="402"/>
      <c r="AK113" s="402"/>
    </row>
    <row r="114" spans="1:37" ht="24.75" customHeight="1">
      <c r="A114" s="921" t="s">
        <v>301</v>
      </c>
      <c r="B114" s="486" t="s">
        <v>110</v>
      </c>
      <c r="C114" s="497">
        <v>45930</v>
      </c>
      <c r="D114" s="488" t="s">
        <v>131</v>
      </c>
      <c r="E114" s="488">
        <v>45896</v>
      </c>
      <c r="F114" s="486" t="s">
        <v>124</v>
      </c>
      <c r="G114" s="486" t="s">
        <v>302</v>
      </c>
      <c r="H114" s="490">
        <v>66</v>
      </c>
      <c r="I114" s="490" t="s">
        <v>63</v>
      </c>
      <c r="J114" s="490" t="s">
        <v>64</v>
      </c>
      <c r="K114" s="490"/>
      <c r="L114" s="488">
        <v>45897</v>
      </c>
      <c r="M114" s="490" t="s">
        <v>57</v>
      </c>
      <c r="N114" s="568">
        <v>44896.1</v>
      </c>
      <c r="O114" s="490" t="s">
        <v>57</v>
      </c>
      <c r="P114" s="656" t="s">
        <v>265</v>
      </c>
      <c r="Q114" s="492">
        <v>45897</v>
      </c>
      <c r="R114" s="504"/>
      <c r="S114" s="504"/>
      <c r="T114" s="504"/>
      <c r="U114" s="504"/>
      <c r="V114" s="493">
        <v>2385</v>
      </c>
      <c r="W114" s="657">
        <v>2385</v>
      </c>
      <c r="X114" s="108">
        <f t="shared" si="16"/>
        <v>0</v>
      </c>
      <c r="Y114" s="22">
        <f t="shared" si="17"/>
        <v>1</v>
      </c>
      <c r="Z114" s="716">
        <v>45918</v>
      </c>
      <c r="AA114" s="367">
        <v>1</v>
      </c>
      <c r="AB114" s="367">
        <v>1</v>
      </c>
      <c r="AC114" s="678">
        <v>0</v>
      </c>
      <c r="AD114" s="429" t="s">
        <v>303</v>
      </c>
      <c r="AE114" s="402"/>
      <c r="AK114" s="402"/>
    </row>
    <row r="115" spans="1:37" ht="24.75" customHeight="1">
      <c r="A115" s="1031" t="s">
        <v>304</v>
      </c>
      <c r="B115" s="486" t="s">
        <v>110</v>
      </c>
      <c r="C115" s="497">
        <v>45945</v>
      </c>
      <c r="D115" s="488" t="s">
        <v>131</v>
      </c>
      <c r="E115" s="488">
        <v>45945</v>
      </c>
      <c r="F115" s="486" t="s">
        <v>132</v>
      </c>
      <c r="G115" s="721"/>
      <c r="H115" s="490">
        <v>59</v>
      </c>
      <c r="I115" s="699" t="s">
        <v>63</v>
      </c>
      <c r="J115" s="490" t="s">
        <v>64</v>
      </c>
      <c r="K115" s="490"/>
      <c r="L115" s="488">
        <v>45933</v>
      </c>
      <c r="M115" s="490" t="s">
        <v>57</v>
      </c>
      <c r="N115" s="568">
        <v>44697.599999999999</v>
      </c>
      <c r="O115" s="490" t="s">
        <v>57</v>
      </c>
      <c r="P115" s="656" t="s">
        <v>265</v>
      </c>
      <c r="Q115" s="492">
        <v>45933</v>
      </c>
      <c r="R115" s="580"/>
      <c r="S115" s="580"/>
      <c r="T115" s="580"/>
      <c r="U115" s="580"/>
      <c r="V115" s="493">
        <v>3495</v>
      </c>
      <c r="W115" s="657">
        <v>3448</v>
      </c>
      <c r="X115" s="108">
        <f t="shared" ref="X115" si="18">SUM(V115-W115)</f>
        <v>47</v>
      </c>
      <c r="Y115" s="695">
        <f t="shared" ref="Y115" si="19">IFERROR($W115/$V115, 0)</f>
        <v>0.98655221745350496</v>
      </c>
      <c r="Z115" s="716">
        <v>45945</v>
      </c>
      <c r="AA115" s="367">
        <v>0</v>
      </c>
      <c r="AB115" s="367">
        <v>0</v>
      </c>
      <c r="AC115" s="835">
        <v>0</v>
      </c>
      <c r="AD115" s="495" t="s">
        <v>305</v>
      </c>
      <c r="AE115" s="402"/>
      <c r="AK115" s="402"/>
    </row>
    <row r="116" spans="1:37" ht="24.75" customHeight="1">
      <c r="A116" s="521" t="s">
        <v>306</v>
      </c>
      <c r="B116" s="486" t="s">
        <v>110</v>
      </c>
      <c r="C116" s="497">
        <v>45945</v>
      </c>
      <c r="D116" s="488" t="s">
        <v>131</v>
      </c>
      <c r="E116" s="488">
        <v>45932</v>
      </c>
      <c r="F116" s="486" t="s">
        <v>124</v>
      </c>
      <c r="G116" s="721"/>
      <c r="H116" s="490">
        <v>34</v>
      </c>
      <c r="I116" s="699" t="s">
        <v>63</v>
      </c>
      <c r="J116" s="490" t="s">
        <v>64</v>
      </c>
      <c r="K116" s="490"/>
      <c r="L116" s="488">
        <v>45933</v>
      </c>
      <c r="M116" s="490" t="s">
        <v>57</v>
      </c>
      <c r="N116" s="568">
        <v>29646</v>
      </c>
      <c r="O116" s="490" t="s">
        <v>57</v>
      </c>
      <c r="P116" s="656" t="s">
        <v>265</v>
      </c>
      <c r="Q116" s="492">
        <v>45933</v>
      </c>
      <c r="R116" s="580"/>
      <c r="S116" s="580"/>
      <c r="T116" s="580"/>
      <c r="U116" s="580"/>
      <c r="V116" s="493">
        <v>2188</v>
      </c>
      <c r="W116" s="657">
        <v>2278</v>
      </c>
      <c r="X116" s="108">
        <f>SUM(V116-W116)</f>
        <v>-90</v>
      </c>
      <c r="Y116" s="695">
        <f>IFERROR($W116/$V116, 0)</f>
        <v>1.0411334552102376</v>
      </c>
      <c r="Z116" s="716">
        <v>45931</v>
      </c>
      <c r="AA116" s="367">
        <v>1</v>
      </c>
      <c r="AB116" s="367">
        <v>1</v>
      </c>
      <c r="AC116" s="835">
        <v>0</v>
      </c>
      <c r="AD116" s="964" t="s">
        <v>307</v>
      </c>
      <c r="AE116" s="402"/>
    </row>
    <row r="117" spans="1:37" ht="24.75" customHeight="1">
      <c r="A117" s="1031" t="s">
        <v>308</v>
      </c>
      <c r="B117" s="486" t="s">
        <v>110</v>
      </c>
      <c r="C117" s="497">
        <v>45960</v>
      </c>
      <c r="D117" s="488" t="s">
        <v>131</v>
      </c>
      <c r="E117" s="488">
        <v>45936</v>
      </c>
      <c r="F117" s="486" t="s">
        <v>111</v>
      </c>
      <c r="G117" s="721"/>
      <c r="H117" s="490">
        <v>75</v>
      </c>
      <c r="I117" s="699" t="s">
        <v>63</v>
      </c>
      <c r="J117" s="490" t="s">
        <v>64</v>
      </c>
      <c r="K117" s="490"/>
      <c r="L117" s="488">
        <v>45936</v>
      </c>
      <c r="M117" s="490" t="s">
        <v>57</v>
      </c>
      <c r="N117" s="568">
        <v>38796</v>
      </c>
      <c r="O117" s="490" t="s">
        <v>57</v>
      </c>
      <c r="P117" s="656" t="s">
        <v>265</v>
      </c>
      <c r="Q117" s="492">
        <v>45936</v>
      </c>
      <c r="R117" s="580"/>
      <c r="S117" s="580"/>
      <c r="T117" s="580"/>
      <c r="U117" s="580"/>
      <c r="V117" s="435">
        <v>2874</v>
      </c>
      <c r="W117" s="609">
        <v>2875</v>
      </c>
      <c r="X117" s="108">
        <f t="shared" ref="X117" si="20">SUM(V117-W117)</f>
        <v>-1</v>
      </c>
      <c r="Y117" s="695">
        <f t="shared" ref="Y117" si="21">IFERROR($W117/$V117, 0)</f>
        <v>1.0003479471120389</v>
      </c>
      <c r="Z117" s="716">
        <v>45944</v>
      </c>
      <c r="AA117" s="367">
        <v>0</v>
      </c>
      <c r="AB117" s="367">
        <v>0</v>
      </c>
      <c r="AC117" s="493">
        <v>0</v>
      </c>
      <c r="AD117" s="174"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265</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265</v>
      </c>
      <c r="M119" s="490" t="s">
        <v>57</v>
      </c>
      <c r="N119" s="568">
        <v>30892</v>
      </c>
      <c r="O119" s="490" t="s">
        <v>57</v>
      </c>
      <c r="P119" s="656" t="s">
        <v>265</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265</v>
      </c>
      <c r="M120" s="506" t="s">
        <v>57</v>
      </c>
      <c r="N120" s="569">
        <v>64790.5</v>
      </c>
      <c r="O120" s="506" t="s">
        <v>57</v>
      </c>
      <c r="P120" s="656" t="s">
        <v>265</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265</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265</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203</v>
      </c>
      <c r="C127" s="488">
        <v>45868</v>
      </c>
      <c r="D127" s="496" t="s">
        <v>329</v>
      </c>
      <c r="E127" s="497">
        <v>45716</v>
      </c>
      <c r="F127" s="496" t="s">
        <v>208</v>
      </c>
      <c r="G127" s="626" t="s">
        <v>330</v>
      </c>
      <c r="H127" s="499">
        <v>0</v>
      </c>
      <c r="I127" s="506" t="s">
        <v>63</v>
      </c>
      <c r="J127" s="499" t="s">
        <v>64</v>
      </c>
      <c r="K127" s="512"/>
      <c r="L127" s="488">
        <v>45716</v>
      </c>
      <c r="M127" s="499" t="s">
        <v>57</v>
      </c>
      <c r="N127" s="569">
        <v>64932.55</v>
      </c>
      <c r="O127" s="499" t="s">
        <v>57</v>
      </c>
      <c r="P127" s="857" t="s">
        <v>265</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203</v>
      </c>
      <c r="C128" s="488">
        <v>45991</v>
      </c>
      <c r="D128" s="497" t="s">
        <v>279</v>
      </c>
      <c r="E128" s="447">
        <v>45707</v>
      </c>
      <c r="F128" s="496" t="s">
        <v>208</v>
      </c>
      <c r="G128" s="517" t="s">
        <v>333</v>
      </c>
      <c r="H128" s="506">
        <v>0</v>
      </c>
      <c r="I128" s="506" t="s">
        <v>63</v>
      </c>
      <c r="J128" s="506" t="s">
        <v>64</v>
      </c>
      <c r="K128" s="506"/>
      <c r="L128" s="497">
        <v>45708</v>
      </c>
      <c r="M128" s="506" t="s">
        <v>57</v>
      </c>
      <c r="N128" s="570">
        <v>87944.4</v>
      </c>
      <c r="O128" s="506" t="s">
        <v>57</v>
      </c>
      <c r="P128" s="857" t="s">
        <v>265</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203</v>
      </c>
      <c r="C129" s="497">
        <v>45807</v>
      </c>
      <c r="D129" s="486" t="s">
        <v>329</v>
      </c>
      <c r="E129" s="496" t="s">
        <v>52</v>
      </c>
      <c r="F129" s="486" t="s">
        <v>208</v>
      </c>
      <c r="G129" s="901" t="s">
        <v>336</v>
      </c>
      <c r="H129" s="490">
        <v>84</v>
      </c>
      <c r="I129" s="906" t="s">
        <v>63</v>
      </c>
      <c r="J129" s="499" t="s">
        <v>64</v>
      </c>
      <c r="K129" s="924"/>
      <c r="L129" s="488">
        <v>45716</v>
      </c>
      <c r="M129" s="499" t="s">
        <v>57</v>
      </c>
      <c r="N129" s="568">
        <v>2812.95</v>
      </c>
      <c r="O129" s="499" t="s">
        <v>57</v>
      </c>
      <c r="P129" s="857" t="s">
        <v>265</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203</v>
      </c>
      <c r="C130" s="488">
        <v>45991</v>
      </c>
      <c r="D130" s="496" t="s">
        <v>60</v>
      </c>
      <c r="E130" s="497">
        <v>45880</v>
      </c>
      <c r="F130" s="496" t="s">
        <v>264</v>
      </c>
      <c r="G130" s="498" t="s">
        <v>338</v>
      </c>
      <c r="H130" s="499">
        <v>0</v>
      </c>
      <c r="I130" s="506" t="s">
        <v>63</v>
      </c>
      <c r="J130" s="499" t="s">
        <v>64</v>
      </c>
      <c r="K130" s="512"/>
      <c r="L130" s="497">
        <v>45881</v>
      </c>
      <c r="M130" s="499" t="s">
        <v>57</v>
      </c>
      <c r="N130" s="569">
        <v>4815.6499999999996</v>
      </c>
      <c r="O130" s="499" t="s">
        <v>57</v>
      </c>
      <c r="P130" s="857" t="s">
        <v>265</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203</v>
      </c>
      <c r="C131" s="914">
        <v>45955</v>
      </c>
      <c r="D131" s="915" t="s">
        <v>131</v>
      </c>
      <c r="E131" s="915">
        <v>45919</v>
      </c>
      <c r="F131" s="915" t="s">
        <v>227</v>
      </c>
      <c r="G131" s="916" t="s">
        <v>340</v>
      </c>
      <c r="H131" s="407">
        <v>0</v>
      </c>
      <c r="I131" s="917" t="s">
        <v>63</v>
      </c>
      <c r="J131" s="407" t="s">
        <v>64</v>
      </c>
      <c r="K131" s="407"/>
      <c r="L131" s="915" t="s">
        <v>52</v>
      </c>
      <c r="M131" s="407" t="s">
        <v>57</v>
      </c>
      <c r="N131" s="918">
        <v>4646.75</v>
      </c>
      <c r="O131" s="407" t="s">
        <v>102</v>
      </c>
      <c r="P131" s="1018" t="s">
        <v>265</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265</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265</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265</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265</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265</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265</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265</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265</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265</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265</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265</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265</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265</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265</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265</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265</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265</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265</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265</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265</v>
      </c>
      <c r="M151" s="699" t="s">
        <v>57</v>
      </c>
      <c r="N151" s="568">
        <v>43130</v>
      </c>
      <c r="O151" s="699" t="s">
        <v>57</v>
      </c>
      <c r="P151" s="857" t="s">
        <v>265</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265</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265</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226</v>
      </c>
      <c r="E154" s="488">
        <v>45927</v>
      </c>
      <c r="F154" s="486" t="s">
        <v>105</v>
      </c>
      <c r="G154" s="721" t="s">
        <v>404</v>
      </c>
      <c r="H154" s="490">
        <v>86</v>
      </c>
      <c r="I154" s="699" t="s">
        <v>63</v>
      </c>
      <c r="J154" s="490" t="s">
        <v>64</v>
      </c>
      <c r="K154" s="499"/>
      <c r="L154" s="488">
        <v>45917</v>
      </c>
      <c r="M154" s="490" t="s">
        <v>57</v>
      </c>
      <c r="N154" s="568">
        <v>45500</v>
      </c>
      <c r="O154" s="490" t="s">
        <v>57</v>
      </c>
      <c r="P154" s="857" t="s">
        <v>265</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265</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265</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265</v>
      </c>
      <c r="J157" s="906" t="s">
        <v>64</v>
      </c>
      <c r="K157" s="906"/>
      <c r="L157" s="903">
        <v>45705</v>
      </c>
      <c r="M157" s="906" t="s">
        <v>57</v>
      </c>
      <c r="N157" s="931">
        <v>1295</v>
      </c>
      <c r="O157" s="906" t="s">
        <v>57</v>
      </c>
      <c r="P157" s="857" t="s">
        <v>265</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265</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2">
    <sortCondition descending="1" ref="B2:B72"/>
  </sortState>
  <dataValidations count="9">
    <dataValidation type="list" allowBlank="1" showInputMessage="1" showErrorMessage="1" sqref="I126 I99" xr:uid="{926DFC83-3DBF-4858-99BA-16460A4A14DD}">
      <formula1>"N/A, On Track, In Jeopardy, Completed on Track, Completed, Completed -Missed TSD, On Hold Per Tillman"</formula1>
    </dataValidation>
    <dataValidation allowBlank="1" showInputMessage="1" showErrorMessage="1" sqref="E7 E15 R7 Q3:U6 E149 E113:E114 D157:D158 Q161:U1048576 R139:T139 D129:E129 Q8:U10 D96:D97 D131:E131 Q133:T138 Q140:T152 Q154:T160 Q123:T131 U123:U160 E117 E29 Q15:U108 L2:L1048576 Q110:U121" xr:uid="{1D31F93E-3D68-4310-94BF-578ADAD65882}"/>
    <dataValidation type="list" allowBlank="1" showInputMessage="1" showErrorMessage="1" sqref="J90 J84 J100:J103 J127:J129 J131:J158 J106:J109 J87:J88 J92:J97 J2:J76 J111:J122" xr:uid="{5598570D-D2DE-4A6E-ABB1-14F4B3480632}">
      <formula1>"Received, Pending, Not Required"</formula1>
    </dataValidation>
    <dataValidation type="list" allowBlank="1" showInputMessage="1" showErrorMessage="1" sqref="I6 I4 I16:I20 I158:I1048576 I86:I98 I145 I132:I134 I147:I148 I8:I14 I119:I125 I142:I143 I84 I49:I76 I127:I128 I150:I156 I100:I108 I117" xr:uid="{BDA55F74-4FDA-49CF-8062-F3046665EBCB}">
      <formula1>"On Track, In Jeopardy, Completed on Track, Completed, Completed -Missed TSD"</formula1>
    </dataValidation>
    <dataValidation type="list" allowBlank="1" showInputMessage="1" showErrorMessage="1" sqref="I7 I5 I15 I146 I2:I3 I157 I149 I129:I131 I144 I135:I141 I77:I83 I85 I109:I116 I21:I48 I118" xr:uid="{B676ED09-FB47-4D85-B41D-60012AA8BA0B}">
      <formula1>"On Track, In Jeopardy, Completed on Track, Completed, Completed -Missed TSD, On Hold Per Tillman"</formula1>
    </dataValidation>
    <dataValidation type="list" allowBlank="1" showInputMessage="1" showErrorMessage="1" sqref="K72 K76:K106 K2:K70 K109:K1048576" xr:uid="{E79CFDF7-5B00-4092-B572-9E33744A1925}">
      <formula1>"Pending Locates,Permits, SOW Pending, NTP Pending, Materials, Reassigned, Door Tags"</formula1>
    </dataValidation>
    <dataValidation type="list" allowBlank="1" showInputMessage="1" showErrorMessage="1" sqref="K73:K75 K108" xr:uid="{D7213289-EE6B-4FE2-BD9B-63AF04D342D3}">
      <formula1>"Pending Locates,Permits, SOW Pending, NTP Pending, Materials, Reassigned, Door Tags, On Hold Per Tillman"</formula1>
    </dataValidation>
    <dataValidation type="list" allowBlank="1" showInputMessage="1" showErrorMessage="1" sqref="K71 K10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203</v>
      </c>
      <c r="C2" s="51">
        <v>45807</v>
      </c>
      <c r="D2" s="51" t="s">
        <v>421</v>
      </c>
      <c r="E2" s="51">
        <v>45706</v>
      </c>
      <c r="F2" s="50" t="s">
        <v>208</v>
      </c>
      <c r="G2" s="395" t="s">
        <v>422</v>
      </c>
      <c r="H2" s="52">
        <v>56</v>
      </c>
      <c r="I2" s="393" t="s">
        <v>63</v>
      </c>
      <c r="J2" s="52" t="s">
        <v>64</v>
      </c>
      <c r="K2" s="51">
        <v>45701</v>
      </c>
      <c r="L2" s="393" t="s">
        <v>57</v>
      </c>
      <c r="M2" s="445">
        <v>55089</v>
      </c>
      <c r="N2" s="582">
        <v>57509</v>
      </c>
      <c r="O2" s="812" t="s">
        <v>57</v>
      </c>
      <c r="P2" s="389" t="s">
        <v>265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265</v>
      </c>
      <c r="L6" s="52" t="s">
        <v>57</v>
      </c>
      <c r="M6" s="445">
        <v>12601.45</v>
      </c>
      <c r="N6" s="582">
        <v>13008.1</v>
      </c>
      <c r="O6" s="52" t="s">
        <v>57</v>
      </c>
      <c r="P6" s="52" t="s">
        <v>265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265</v>
      </c>
      <c r="L7" s="705" t="s">
        <v>57</v>
      </c>
      <c r="M7" s="448">
        <v>47461.5</v>
      </c>
      <c r="N7" s="597">
        <v>45340</v>
      </c>
      <c r="O7" s="705" t="s">
        <v>57</v>
      </c>
      <c r="P7" s="389" t="s">
        <v>265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265</v>
      </c>
      <c r="L13" s="698" t="s">
        <v>57</v>
      </c>
      <c r="M13" s="445">
        <v>26617</v>
      </c>
      <c r="N13" s="598">
        <v>25405</v>
      </c>
      <c r="O13" s="698" t="s">
        <v>57</v>
      </c>
      <c r="P13" s="52" t="s">
        <v>265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265</v>
      </c>
      <c r="L14" s="698" t="s">
        <v>57</v>
      </c>
      <c r="M14" s="445">
        <v>72118</v>
      </c>
      <c r="N14" s="711">
        <v>70778</v>
      </c>
      <c r="O14" s="698" t="s">
        <v>57</v>
      </c>
      <c r="P14" s="52" t="s">
        <v>265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265</v>
      </c>
      <c r="L15" s="698" t="s">
        <v>57</v>
      </c>
      <c r="M15" s="445">
        <v>69288</v>
      </c>
      <c r="N15" s="598">
        <v>70664</v>
      </c>
      <c r="O15" s="698" t="s">
        <v>57</v>
      </c>
      <c r="P15" s="52" t="s">
        <v>265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265</v>
      </c>
      <c r="L17" s="698" t="s">
        <v>57</v>
      </c>
      <c r="M17" s="445">
        <v>83754</v>
      </c>
      <c r="N17" s="598">
        <v>80572.5</v>
      </c>
      <c r="O17" s="698" t="s">
        <v>57</v>
      </c>
      <c r="P17" s="52" t="s">
        <v>265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265</v>
      </c>
      <c r="L21" s="52" t="s">
        <v>57</v>
      </c>
      <c r="M21" s="445">
        <v>47414</v>
      </c>
      <c r="N21" s="598">
        <v>45744</v>
      </c>
      <c r="O21" s="52" t="s">
        <v>57</v>
      </c>
      <c r="P21" s="52" t="s">
        <v>265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265</v>
      </c>
      <c r="L24" s="52" t="s">
        <v>57</v>
      </c>
      <c r="M24" s="445">
        <v>14497.5</v>
      </c>
      <c r="N24" s="598">
        <v>14042</v>
      </c>
      <c r="O24" s="52" t="s">
        <v>57</v>
      </c>
      <c r="P24" s="52" t="s">
        <v>265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265</v>
      </c>
      <c r="J29" s="118" t="s">
        <v>64</v>
      </c>
      <c r="K29" s="535">
        <v>45673</v>
      </c>
      <c r="L29" s="530" t="s">
        <v>57</v>
      </c>
      <c r="M29" s="822">
        <v>24886.5</v>
      </c>
      <c r="N29" s="858">
        <v>7262</v>
      </c>
      <c r="O29" s="530" t="s">
        <v>57</v>
      </c>
      <c r="P29" s="865" t="s">
        <v>265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265</v>
      </c>
      <c r="J31" s="52" t="s">
        <v>64</v>
      </c>
      <c r="K31" s="50" t="s">
        <v>265</v>
      </c>
      <c r="L31" s="52" t="s">
        <v>57</v>
      </c>
      <c r="M31" s="445">
        <v>3425.55</v>
      </c>
      <c r="N31" s="582">
        <v>7741.4</v>
      </c>
      <c r="O31" s="52" t="s">
        <v>57</v>
      </c>
      <c r="P31" s="52" t="s">
        <v>265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265</v>
      </c>
      <c r="L32" s="389" t="s">
        <v>57</v>
      </c>
      <c r="M32" s="448">
        <v>3707.3</v>
      </c>
      <c r="N32" s="445">
        <v>8209.69</v>
      </c>
      <c r="O32" s="389" t="s">
        <v>57</v>
      </c>
      <c r="P32" s="389" t="s">
        <v>265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265</v>
      </c>
      <c r="L33" s="52" t="s">
        <v>57</v>
      </c>
      <c r="M33" s="445">
        <v>21648.75</v>
      </c>
      <c r="N33" s="582">
        <v>35235</v>
      </c>
      <c r="O33" s="52" t="s">
        <v>57</v>
      </c>
      <c r="P33" s="52" t="s">
        <v>265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265</v>
      </c>
      <c r="J34" s="52" t="s">
        <v>64</v>
      </c>
      <c r="K34" s="51">
        <v>45728</v>
      </c>
      <c r="L34" s="52" t="s">
        <v>57</v>
      </c>
      <c r="M34" s="445">
        <v>88033.5</v>
      </c>
      <c r="N34" s="582">
        <v>88045.5</v>
      </c>
      <c r="O34" s="52" t="s">
        <v>57</v>
      </c>
      <c r="P34" s="52" t="s">
        <v>265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265</v>
      </c>
      <c r="J35" s="52" t="s">
        <v>64</v>
      </c>
      <c r="K35" s="51">
        <v>45728</v>
      </c>
      <c r="L35" s="52" t="s">
        <v>57</v>
      </c>
      <c r="M35" s="445">
        <v>82979.5</v>
      </c>
      <c r="N35" s="582">
        <v>78032</v>
      </c>
      <c r="O35" s="52" t="s">
        <v>57</v>
      </c>
      <c r="P35" s="389" t="s">
        <v>265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265</v>
      </c>
      <c r="J36" s="52" t="s">
        <v>64</v>
      </c>
      <c r="K36" s="51">
        <v>45716</v>
      </c>
      <c r="L36" s="52" t="s">
        <v>57</v>
      </c>
      <c r="M36" s="445">
        <v>74446</v>
      </c>
      <c r="N36" s="596">
        <v>73894</v>
      </c>
      <c r="O36" s="52" t="s">
        <v>57</v>
      </c>
      <c r="P36" s="389" t="s">
        <v>265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265</v>
      </c>
      <c r="J37" s="52" t="s">
        <v>64</v>
      </c>
      <c r="K37" s="642">
        <v>45716</v>
      </c>
      <c r="L37" s="52" t="s">
        <v>57</v>
      </c>
      <c r="M37" s="712">
        <v>84935.5</v>
      </c>
      <c r="N37" s="597">
        <v>81445</v>
      </c>
      <c r="O37" s="52" t="s">
        <v>57</v>
      </c>
      <c r="P37" s="389" t="s">
        <v>265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265</v>
      </c>
      <c r="L41" s="393" t="s">
        <v>57</v>
      </c>
      <c r="M41" s="672">
        <v>51958</v>
      </c>
      <c r="N41" s="582">
        <v>20330.259999999998</v>
      </c>
      <c r="O41" s="393" t="s">
        <v>57</v>
      </c>
      <c r="P41" s="52" t="s">
        <v>265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264</v>
      </c>
      <c r="G42" s="697" t="s">
        <v>517</v>
      </c>
      <c r="H42" s="52">
        <v>86</v>
      </c>
      <c r="I42" s="698" t="s">
        <v>319</v>
      </c>
      <c r="J42" s="52" t="s">
        <v>64</v>
      </c>
      <c r="K42" s="387" t="s">
        <v>265</v>
      </c>
      <c r="L42" s="698" t="s">
        <v>57</v>
      </c>
      <c r="M42" s="445">
        <v>82480.5</v>
      </c>
      <c r="N42" s="445">
        <v>77870.5</v>
      </c>
      <c r="O42" s="698" t="s">
        <v>57</v>
      </c>
      <c r="P42" s="389" t="s">
        <v>265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265</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264</v>
      </c>
      <c r="G44" s="392" t="s">
        <v>525</v>
      </c>
      <c r="H44" s="52">
        <v>88</v>
      </c>
      <c r="I44" s="393" t="s">
        <v>63</v>
      </c>
      <c r="J44" s="52" t="s">
        <v>64</v>
      </c>
      <c r="K44" s="51">
        <v>45741</v>
      </c>
      <c r="L44" s="52" t="s">
        <v>57</v>
      </c>
      <c r="M44" s="445">
        <v>73070.5</v>
      </c>
      <c r="N44" s="582">
        <v>72678</v>
      </c>
      <c r="O44" s="52" t="s">
        <v>57</v>
      </c>
      <c r="P44" s="52" t="s">
        <v>265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264</v>
      </c>
      <c r="G45" s="697" t="s">
        <v>527</v>
      </c>
      <c r="H45" s="52">
        <v>73</v>
      </c>
      <c r="I45" s="705" t="s">
        <v>319</v>
      </c>
      <c r="J45" s="52" t="s">
        <v>64</v>
      </c>
      <c r="K45" s="51">
        <v>45698</v>
      </c>
      <c r="L45" s="698" t="s">
        <v>57</v>
      </c>
      <c r="M45" s="445">
        <v>60575.5</v>
      </c>
      <c r="N45" s="582">
        <v>59352</v>
      </c>
      <c r="O45" s="698" t="s">
        <v>57</v>
      </c>
      <c r="P45" s="389" t="s">
        <v>265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264</v>
      </c>
      <c r="G46" s="600" t="s">
        <v>530</v>
      </c>
      <c r="H46" s="52">
        <v>65</v>
      </c>
      <c r="I46" s="393" t="s">
        <v>319</v>
      </c>
      <c r="J46" s="52" t="s">
        <v>64</v>
      </c>
      <c r="K46" s="51">
        <v>45698</v>
      </c>
      <c r="L46" s="393" t="s">
        <v>57</v>
      </c>
      <c r="M46" s="445">
        <v>65001</v>
      </c>
      <c r="N46" s="597">
        <v>68269</v>
      </c>
      <c r="O46" s="393" t="s">
        <v>57</v>
      </c>
      <c r="P46" s="389" t="s">
        <v>265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264</v>
      </c>
      <c r="G50" s="392" t="s">
        <v>538</v>
      </c>
      <c r="H50" s="52">
        <v>69</v>
      </c>
      <c r="I50" s="52" t="s">
        <v>63</v>
      </c>
      <c r="J50" s="52" t="s">
        <v>64</v>
      </c>
      <c r="K50" s="51">
        <v>45757</v>
      </c>
      <c r="L50" s="52" t="s">
        <v>57</v>
      </c>
      <c r="M50" s="445">
        <v>53906.75</v>
      </c>
      <c r="N50" s="582">
        <v>54578.5</v>
      </c>
      <c r="O50" s="52" t="s">
        <v>57</v>
      </c>
      <c r="P50" s="52" t="s">
        <v>265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265</v>
      </c>
      <c r="J52" s="52" t="s">
        <v>64</v>
      </c>
      <c r="K52" s="51">
        <v>45757</v>
      </c>
      <c r="L52" s="52" t="s">
        <v>57</v>
      </c>
      <c r="M52" s="445">
        <v>62383</v>
      </c>
      <c r="N52" s="582">
        <v>61939</v>
      </c>
      <c r="O52" s="52" t="s">
        <v>57</v>
      </c>
      <c r="P52" s="52" t="s">
        <v>265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265</v>
      </c>
      <c r="J53" s="389" t="s">
        <v>64</v>
      </c>
      <c r="K53" s="388">
        <v>45757</v>
      </c>
      <c r="L53" s="389" t="s">
        <v>57</v>
      </c>
      <c r="M53" s="448">
        <v>80443.5</v>
      </c>
      <c r="N53" s="582">
        <v>81941</v>
      </c>
      <c r="O53" s="389" t="s">
        <v>57</v>
      </c>
      <c r="P53" s="389" t="s">
        <v>265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265</v>
      </c>
      <c r="L58" s="698" t="s">
        <v>57</v>
      </c>
      <c r="M58" s="445">
        <v>60625.5</v>
      </c>
      <c r="N58" s="582">
        <v>59084</v>
      </c>
      <c r="O58" s="698" t="s">
        <v>57</v>
      </c>
      <c r="P58" s="52" t="s">
        <v>265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265</v>
      </c>
      <c r="J63" s="52" t="s">
        <v>64</v>
      </c>
      <c r="K63" s="51">
        <v>45716</v>
      </c>
      <c r="L63" s="52" t="s">
        <v>57</v>
      </c>
      <c r="M63" s="619">
        <v>67463</v>
      </c>
      <c r="N63" s="582">
        <v>69992</v>
      </c>
      <c r="O63" s="52" t="s">
        <v>57</v>
      </c>
      <c r="P63" s="52" t="s">
        <v>265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264</v>
      </c>
      <c r="G65" s="704" t="s">
        <v>575</v>
      </c>
      <c r="H65" s="52">
        <v>85</v>
      </c>
      <c r="I65" s="393" t="s">
        <v>63</v>
      </c>
      <c r="J65" s="52" t="s">
        <v>64</v>
      </c>
      <c r="K65" s="51">
        <v>45707</v>
      </c>
      <c r="L65" s="52" t="s">
        <v>57</v>
      </c>
      <c r="M65" s="445" t="s">
        <v>576</v>
      </c>
      <c r="N65" s="597">
        <v>67080</v>
      </c>
      <c r="O65" s="52" t="s">
        <v>57</v>
      </c>
      <c r="P65" s="389" t="s">
        <v>265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264</v>
      </c>
      <c r="G68" s="842" t="s">
        <v>583</v>
      </c>
      <c r="H68" s="821">
        <v>78</v>
      </c>
      <c r="I68" s="838" t="s">
        <v>265</v>
      </c>
      <c r="J68" s="821" t="s">
        <v>64</v>
      </c>
      <c r="K68" s="57">
        <v>45708</v>
      </c>
      <c r="L68" s="821" t="s">
        <v>57</v>
      </c>
      <c r="M68" s="445">
        <v>56854</v>
      </c>
      <c r="N68" s="582">
        <v>62254</v>
      </c>
      <c r="O68" s="52" t="s">
        <v>57</v>
      </c>
      <c r="P68" s="881" t="s">
        <v>265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264</v>
      </c>
      <c r="G69" s="825" t="s">
        <v>585</v>
      </c>
      <c r="H69" s="821">
        <v>87</v>
      </c>
      <c r="I69" s="827" t="s">
        <v>265</v>
      </c>
      <c r="J69" s="821" t="s">
        <v>64</v>
      </c>
      <c r="K69" s="57">
        <v>45708</v>
      </c>
      <c r="L69" s="827" t="s">
        <v>57</v>
      </c>
      <c r="M69" s="445">
        <v>73639</v>
      </c>
      <c r="N69" s="597">
        <v>73025</v>
      </c>
      <c r="O69" s="393" t="s">
        <v>57</v>
      </c>
      <c r="P69" s="456" t="s">
        <v>265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265</v>
      </c>
      <c r="J70" s="821" t="s">
        <v>64</v>
      </c>
      <c r="K70" s="57">
        <v>45698</v>
      </c>
      <c r="L70" s="827" t="s">
        <v>57</v>
      </c>
      <c r="M70" s="445">
        <v>54861</v>
      </c>
      <c r="N70" s="582">
        <v>55197</v>
      </c>
      <c r="O70" s="393" t="s">
        <v>57</v>
      </c>
      <c r="P70" s="814" t="s">
        <v>265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265</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265</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264</v>
      </c>
      <c r="G76" s="825" t="s">
        <v>603</v>
      </c>
      <c r="H76" s="821">
        <v>64</v>
      </c>
      <c r="I76" s="827" t="s">
        <v>63</v>
      </c>
      <c r="J76" s="821" t="s">
        <v>64</v>
      </c>
      <c r="K76" s="57">
        <v>45701</v>
      </c>
      <c r="L76" s="827" t="s">
        <v>57</v>
      </c>
      <c r="M76" s="671">
        <v>48609</v>
      </c>
      <c r="N76" s="858">
        <v>48682.5</v>
      </c>
      <c r="O76" s="997" t="s">
        <v>57</v>
      </c>
      <c r="P76" s="839" t="s">
        <v>265</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265</v>
      </c>
      <c r="L77" s="827" t="s">
        <v>57</v>
      </c>
      <c r="M77" s="996">
        <v>289634.75</v>
      </c>
      <c r="N77" s="858">
        <v>296306.83</v>
      </c>
      <c r="O77" s="997" t="s">
        <v>57</v>
      </c>
      <c r="P77" s="839" t="s">
        <v>265</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203</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203</v>
      </c>
      <c r="C85" s="388">
        <v>45991</v>
      </c>
      <c r="D85" s="50" t="s">
        <v>617</v>
      </c>
      <c r="E85" s="51">
        <v>45735</v>
      </c>
      <c r="F85" s="50" t="s">
        <v>208</v>
      </c>
      <c r="G85" s="392" t="s">
        <v>618</v>
      </c>
      <c r="H85" s="52">
        <v>0</v>
      </c>
      <c r="I85" s="52" t="s">
        <v>63</v>
      </c>
      <c r="J85" s="52" t="s">
        <v>64</v>
      </c>
      <c r="K85" s="642">
        <v>45718</v>
      </c>
      <c r="L85" s="52" t="s">
        <v>57</v>
      </c>
      <c r="M85" s="445">
        <v>200394.1</v>
      </c>
      <c r="N85" s="98"/>
      <c r="O85" s="52" t="s">
        <v>57</v>
      </c>
      <c r="P85" s="615" t="s">
        <v>265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265</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171</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265</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265</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264</v>
      </c>
      <c r="G123" s="825" t="s">
        <v>717</v>
      </c>
      <c r="H123" s="821">
        <v>90</v>
      </c>
      <c r="I123" s="853" t="s">
        <v>63</v>
      </c>
      <c r="J123" s="821" t="s">
        <v>64</v>
      </c>
      <c r="K123" s="497">
        <v>45698</v>
      </c>
      <c r="L123" s="506" t="s">
        <v>57</v>
      </c>
      <c r="M123" s="823">
        <v>68216.5</v>
      </c>
      <c r="N123" s="832"/>
      <c r="O123" s="506" t="s">
        <v>57</v>
      </c>
      <c r="P123" s="791" t="s">
        <v>265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265</v>
      </c>
      <c r="J124" s="821" t="s">
        <v>64</v>
      </c>
      <c r="K124" s="497">
        <v>45699</v>
      </c>
      <c r="L124" s="506" t="s">
        <v>57</v>
      </c>
      <c r="M124" s="823">
        <v>72566</v>
      </c>
      <c r="N124" s="832"/>
      <c r="O124" s="506" t="s">
        <v>57</v>
      </c>
      <c r="P124" s="791" t="s">
        <v>265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265</v>
      </c>
      <c r="J125" s="821" t="s">
        <v>64</v>
      </c>
      <c r="K125" s="522">
        <v>45712</v>
      </c>
      <c r="L125" s="118" t="s">
        <v>57</v>
      </c>
      <c r="M125" s="822">
        <v>14262</v>
      </c>
      <c r="N125" s="824"/>
      <c r="O125" s="118" t="s">
        <v>57</v>
      </c>
      <c r="P125" s="831" t="s">
        <v>265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264</v>
      </c>
      <c r="G128" s="820" t="s">
        <v>731</v>
      </c>
      <c r="H128" s="821">
        <v>0</v>
      </c>
      <c r="I128" s="821" t="s">
        <v>63</v>
      </c>
      <c r="J128" s="821" t="s">
        <v>64</v>
      </c>
      <c r="K128" s="497">
        <v>45714</v>
      </c>
      <c r="L128" s="499" t="s">
        <v>57</v>
      </c>
      <c r="M128" s="823">
        <v>93462.85</v>
      </c>
      <c r="N128" s="824"/>
      <c r="O128" s="499" t="s">
        <v>57</v>
      </c>
      <c r="P128" s="791" t="s">
        <v>265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203</v>
      </c>
      <c r="C133" s="497">
        <v>45807</v>
      </c>
      <c r="D133" s="486" t="s">
        <v>51</v>
      </c>
      <c r="E133" s="496" t="s">
        <v>52</v>
      </c>
      <c r="F133" s="486" t="s">
        <v>572</v>
      </c>
      <c r="G133" s="721" t="s">
        <v>277</v>
      </c>
      <c r="H133" s="490">
        <v>60</v>
      </c>
      <c r="I133" s="906" t="s">
        <v>63</v>
      </c>
      <c r="J133" s="499" t="s">
        <v>56</v>
      </c>
      <c r="K133" s="924"/>
      <c r="L133" s="488">
        <v>45716</v>
      </c>
      <c r="M133" s="499" t="s">
        <v>57</v>
      </c>
      <c r="N133" s="568">
        <v>2075.6999999999998</v>
      </c>
      <c r="O133" s="499" t="s">
        <v>57</v>
      </c>
      <c r="P133" s="1024" t="s">
        <v>265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203</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203</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265</v>
      </c>
      <c r="J136" s="499" t="s">
        <v>56</v>
      </c>
      <c r="K136" s="499"/>
      <c r="L136" s="907">
        <v>45716</v>
      </c>
      <c r="M136" s="499" t="s">
        <v>57</v>
      </c>
      <c r="N136" s="569">
        <v>1134</v>
      </c>
      <c r="O136" s="499" t="s">
        <v>57</v>
      </c>
      <c r="P136" s="1026" t="s">
        <v>265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265</v>
      </c>
      <c r="J137" s="499" t="s">
        <v>56</v>
      </c>
      <c r="K137" s="512"/>
      <c r="L137" s="488">
        <v>45716</v>
      </c>
      <c r="M137" s="499" t="s">
        <v>57</v>
      </c>
      <c r="N137" s="569">
        <v>870</v>
      </c>
      <c r="O137" s="499" t="s">
        <v>57</v>
      </c>
      <c r="P137" s="1026" t="s">
        <v>265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265</v>
      </c>
      <c r="J139" s="499" t="s">
        <v>56</v>
      </c>
      <c r="K139" s="499"/>
      <c r="L139" s="497">
        <v>45715</v>
      </c>
      <c r="M139" s="499" t="s">
        <v>57</v>
      </c>
      <c r="N139" s="569">
        <v>3801.75</v>
      </c>
      <c r="O139" s="499" t="s">
        <v>57</v>
      </c>
      <c r="P139" s="1026" t="s">
        <v>265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265</v>
      </c>
      <c r="J142" s="1014" t="s">
        <v>56</v>
      </c>
      <c r="K142" s="1011"/>
      <c r="L142" s="1016" t="s">
        <v>56</v>
      </c>
      <c r="M142" s="1014" t="s">
        <v>102</v>
      </c>
      <c r="N142" s="1017">
        <v>0</v>
      </c>
      <c r="O142" s="1014" t="s">
        <v>102</v>
      </c>
      <c r="P142" s="1018" t="s">
        <v>265</v>
      </c>
      <c r="Q142" s="1019" t="s">
        <v>56</v>
      </c>
      <c r="R142" s="1020" t="s">
        <v>164</v>
      </c>
      <c r="S142" s="1020" t="s">
        <v>164</v>
      </c>
      <c r="T142" s="1020" t="s">
        <v>164</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265</v>
      </c>
      <c r="J143" s="941" t="s">
        <v>56</v>
      </c>
      <c r="K143" s="946"/>
      <c r="L143" s="948" t="s">
        <v>56</v>
      </c>
      <c r="M143" s="941" t="s">
        <v>102</v>
      </c>
      <c r="N143" s="942">
        <v>0</v>
      </c>
      <c r="O143" s="941" t="s">
        <v>102</v>
      </c>
      <c r="P143" s="943" t="s">
        <v>265</v>
      </c>
      <c r="Q143" s="79" t="s">
        <v>56</v>
      </c>
      <c r="R143" s="333" t="s">
        <v>164</v>
      </c>
      <c r="S143" s="333" t="s">
        <v>164</v>
      </c>
      <c r="T143" s="333" t="s">
        <v>164</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abSelected="1" topLeftCell="A863" workbookViewId="0">
      <selection activeCell="J884" sqref="J88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278</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278</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275</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275</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294</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294</v>
      </c>
      <c r="B504">
        <v>275</v>
      </c>
      <c r="C504">
        <v>280</v>
      </c>
      <c r="D504">
        <v>310</v>
      </c>
      <c r="G504">
        <v>865</v>
      </c>
    </row>
    <row r="505" spans="1:7">
      <c r="A505" t="s">
        <v>289</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294</v>
      </c>
      <c r="B520">
        <v>263</v>
      </c>
      <c r="C520">
        <v>270</v>
      </c>
      <c r="E520">
        <v>395</v>
      </c>
      <c r="G520">
        <v>928</v>
      </c>
    </row>
    <row r="521" spans="1:7">
      <c r="A521" t="s">
        <v>289</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294</v>
      </c>
      <c r="B538">
        <v>280</v>
      </c>
      <c r="C538">
        <v>70</v>
      </c>
      <c r="D538">
        <v>594</v>
      </c>
      <c r="F538">
        <v>52</v>
      </c>
      <c r="G538">
        <v>996</v>
      </c>
    </row>
    <row r="539" spans="1:7">
      <c r="A539" t="s">
        <v>289</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294</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275</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278</v>
      </c>
      <c r="C590">
        <v>403</v>
      </c>
      <c r="D590">
        <v>39</v>
      </c>
      <c r="G590">
        <v>442</v>
      </c>
    </row>
    <row r="591" spans="1:7">
      <c r="A591" t="s">
        <v>332</v>
      </c>
      <c r="B591">
        <v>862</v>
      </c>
      <c r="G591">
        <v>862</v>
      </c>
    </row>
    <row r="592" spans="1:7">
      <c r="A592" t="s">
        <v>783</v>
      </c>
      <c r="C592">
        <v>203</v>
      </c>
      <c r="D592">
        <v>170</v>
      </c>
      <c r="E592">
        <v>106</v>
      </c>
      <c r="G592">
        <v>479</v>
      </c>
    </row>
    <row r="593" spans="1:7">
      <c r="A593" t="s">
        <v>294</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278</v>
      </c>
      <c r="C604">
        <v>318</v>
      </c>
      <c r="G604">
        <v>318</v>
      </c>
    </row>
    <row r="605" spans="1:7">
      <c r="A605" t="s">
        <v>332</v>
      </c>
      <c r="D605">
        <v>461</v>
      </c>
      <c r="E605">
        <v>880</v>
      </c>
      <c r="F605">
        <v>585</v>
      </c>
      <c r="G605">
        <v>1926</v>
      </c>
    </row>
    <row r="606" spans="1:7">
      <c r="A606" t="s">
        <v>275</v>
      </c>
      <c r="E606">
        <v>868</v>
      </c>
      <c r="G606">
        <v>868</v>
      </c>
    </row>
    <row r="607" spans="1:7">
      <c r="A607" t="s">
        <v>783</v>
      </c>
      <c r="D607">
        <v>272</v>
      </c>
      <c r="E607">
        <v>79</v>
      </c>
      <c r="G607">
        <v>351</v>
      </c>
    </row>
    <row r="608" spans="1:7">
      <c r="A608" t="s">
        <v>294</v>
      </c>
      <c r="B608">
        <v>936</v>
      </c>
      <c r="C608">
        <v>1723</v>
      </c>
      <c r="D608">
        <v>130</v>
      </c>
      <c r="E608">
        <v>420</v>
      </c>
      <c r="G608">
        <v>3209</v>
      </c>
    </row>
    <row r="609" spans="1:7">
      <c r="A609" t="s">
        <v>289</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294</v>
      </c>
      <c r="B626">
        <v>420</v>
      </c>
      <c r="G626">
        <v>420</v>
      </c>
    </row>
    <row r="627" spans="1:7">
      <c r="A627" t="s">
        <v>289</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270</v>
      </c>
      <c r="D632">
        <v>314</v>
      </c>
      <c r="G632">
        <v>314</v>
      </c>
    </row>
    <row r="633" spans="1:7">
      <c r="A633" t="s">
        <v>287</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270</v>
      </c>
    </row>
    <row r="642" spans="1:7">
      <c r="A642" t="s">
        <v>287</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278</v>
      </c>
      <c r="C651">
        <v>319</v>
      </c>
      <c r="G651">
        <v>319</v>
      </c>
    </row>
    <row r="652" spans="1:7">
      <c r="A652" t="s">
        <v>783</v>
      </c>
      <c r="B652">
        <v>376</v>
      </c>
      <c r="C652">
        <v>35</v>
      </c>
      <c r="D652">
        <v>48</v>
      </c>
      <c r="E652">
        <v>144</v>
      </c>
      <c r="F652">
        <v>64</v>
      </c>
      <c r="G652">
        <v>667</v>
      </c>
    </row>
    <row r="653" spans="1:7">
      <c r="A653" t="s">
        <v>287</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256</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275</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270</v>
      </c>
      <c r="C669">
        <v>430</v>
      </c>
      <c r="G669">
        <v>430</v>
      </c>
    </row>
    <row r="670" spans="1:7">
      <c r="A670" t="s">
        <v>287</v>
      </c>
      <c r="B670">
        <v>377</v>
      </c>
      <c r="C670">
        <v>408</v>
      </c>
      <c r="D670">
        <v>607</v>
      </c>
      <c r="E670">
        <v>1022</v>
      </c>
      <c r="G670">
        <v>2414</v>
      </c>
    </row>
    <row r="671" spans="1:7">
      <c r="A671" t="s">
        <v>676</v>
      </c>
    </row>
    <row r="672" spans="1:7">
      <c r="A672" t="s">
        <v>679</v>
      </c>
    </row>
    <row r="673" spans="1:7">
      <c r="A673" t="s">
        <v>256</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278</v>
      </c>
      <c r="D684">
        <v>358</v>
      </c>
      <c r="G684">
        <v>358</v>
      </c>
    </row>
    <row r="685" spans="1:7">
      <c r="A685" t="s">
        <v>332</v>
      </c>
      <c r="D685">
        <v>1241</v>
      </c>
      <c r="G685">
        <v>1241</v>
      </c>
    </row>
    <row r="686" spans="1:7">
      <c r="A686" t="s">
        <v>275</v>
      </c>
      <c r="B686">
        <v>503</v>
      </c>
      <c r="C686">
        <v>295</v>
      </c>
      <c r="F686">
        <v>6</v>
      </c>
      <c r="G686">
        <v>804</v>
      </c>
    </row>
    <row r="687" spans="1:7">
      <c r="A687" t="s">
        <v>321</v>
      </c>
      <c r="C687">
        <v>1009</v>
      </c>
      <c r="G687">
        <v>1009</v>
      </c>
    </row>
    <row r="688" spans="1:7">
      <c r="A688" t="s">
        <v>783</v>
      </c>
      <c r="B688">
        <v>20</v>
      </c>
      <c r="E688">
        <v>250</v>
      </c>
      <c r="F688">
        <v>177</v>
      </c>
      <c r="G688">
        <v>447</v>
      </c>
    </row>
    <row r="689" spans="1:7">
      <c r="A689" t="s">
        <v>287</v>
      </c>
      <c r="B689">
        <v>639</v>
      </c>
      <c r="G689">
        <v>639</v>
      </c>
    </row>
    <row r="690" spans="1:7">
      <c r="A690" t="s">
        <v>256</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298</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278</v>
      </c>
      <c r="E706">
        <v>99</v>
      </c>
      <c r="G706">
        <v>99</v>
      </c>
    </row>
    <row r="707" spans="1:7">
      <c r="A707" t="s">
        <v>332</v>
      </c>
    </row>
    <row r="708" spans="1:7">
      <c r="A708" t="s">
        <v>580</v>
      </c>
    </row>
    <row r="709" spans="1:7">
      <c r="A709" t="s">
        <v>275</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298</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267</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278</v>
      </c>
    </row>
    <row r="743" spans="1:7">
      <c r="A743" t="s">
        <v>332</v>
      </c>
      <c r="D743">
        <v>139</v>
      </c>
      <c r="G743">
        <v>139</v>
      </c>
    </row>
    <row r="744" spans="1:7">
      <c r="A744" t="s">
        <v>275</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281</v>
      </c>
      <c r="C753">
        <v>251</v>
      </c>
      <c r="D753">
        <v>253</v>
      </c>
      <c r="E753">
        <v>1076</v>
      </c>
      <c r="G753">
        <v>1580</v>
      </c>
    </row>
    <row r="754" spans="1:7">
      <c r="A754" t="s">
        <v>267</v>
      </c>
      <c r="B754">
        <v>829</v>
      </c>
      <c r="D754">
        <v>863</v>
      </c>
      <c r="E754">
        <v>499</v>
      </c>
      <c r="F754">
        <v>475</v>
      </c>
      <c r="G754">
        <v>2666</v>
      </c>
    </row>
    <row r="755" spans="1:7">
      <c r="A755" t="s">
        <v>358</v>
      </c>
      <c r="E755">
        <v>754</v>
      </c>
      <c r="G755">
        <v>754</v>
      </c>
    </row>
    <row r="756" spans="1:7">
      <c r="A756" t="s">
        <v>301</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278</v>
      </c>
    </row>
    <row r="763" spans="1:7">
      <c r="A763" t="s">
        <v>332</v>
      </c>
      <c r="B763">
        <v>60</v>
      </c>
      <c r="G763">
        <v>60</v>
      </c>
    </row>
    <row r="764" spans="1:7">
      <c r="A764" t="s">
        <v>90</v>
      </c>
      <c r="E764">
        <v>175</v>
      </c>
      <c r="G764">
        <v>175</v>
      </c>
    </row>
    <row r="765" spans="1:7">
      <c r="A765" t="s">
        <v>788</v>
      </c>
      <c r="C765">
        <v>224</v>
      </c>
      <c r="G765">
        <v>224</v>
      </c>
    </row>
    <row r="766" spans="1:7">
      <c r="A766" t="s">
        <v>270</v>
      </c>
      <c r="D766">
        <v>406</v>
      </c>
      <c r="G766">
        <v>406</v>
      </c>
    </row>
    <row r="767" spans="1:7">
      <c r="A767" t="s">
        <v>256</v>
      </c>
      <c r="D767">
        <v>362</v>
      </c>
      <c r="E767">
        <v>399</v>
      </c>
      <c r="G767">
        <v>761</v>
      </c>
    </row>
    <row r="768" spans="1:7">
      <c r="A768" t="s">
        <v>360</v>
      </c>
    </row>
    <row r="769" spans="1:7">
      <c r="A769" t="s">
        <v>346</v>
      </c>
    </row>
    <row r="770" spans="1:7">
      <c r="A770" t="s">
        <v>281</v>
      </c>
      <c r="C770">
        <v>120</v>
      </c>
      <c r="D770">
        <v>190</v>
      </c>
      <c r="G770">
        <v>310</v>
      </c>
    </row>
    <row r="771" spans="1:7">
      <c r="A771" t="s">
        <v>267</v>
      </c>
      <c r="B771">
        <v>839</v>
      </c>
      <c r="D771">
        <v>616</v>
      </c>
      <c r="E771">
        <v>969</v>
      </c>
      <c r="F771">
        <v>552</v>
      </c>
      <c r="G771">
        <v>2976</v>
      </c>
    </row>
    <row r="772" spans="1:7">
      <c r="A772" t="s">
        <v>358</v>
      </c>
      <c r="B772">
        <v>1285</v>
      </c>
      <c r="G772">
        <v>1285</v>
      </c>
    </row>
    <row r="773" spans="1:7">
      <c r="A773" t="s">
        <v>301</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284</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278</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270</v>
      </c>
      <c r="C793">
        <v>665</v>
      </c>
      <c r="D793">
        <v>753</v>
      </c>
      <c r="E793">
        <v>305</v>
      </c>
      <c r="G793">
        <v>1723</v>
      </c>
    </row>
    <row r="794" spans="1:7">
      <c r="A794" t="s">
        <v>281</v>
      </c>
      <c r="B794">
        <v>479</v>
      </c>
      <c r="E794">
        <v>170</v>
      </c>
      <c r="G794">
        <v>649</v>
      </c>
    </row>
    <row r="795" spans="1:7">
      <c r="A795" t="s">
        <v>267</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284</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270</v>
      </c>
    </row>
    <row r="818" spans="1:7">
      <c r="A818" t="s">
        <v>281</v>
      </c>
      <c r="E818">
        <v>725</v>
      </c>
      <c r="G818">
        <v>725</v>
      </c>
    </row>
    <row r="819" spans="1:7">
      <c r="A819" t="s">
        <v>267</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284</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292</v>
      </c>
      <c r="D827">
        <v>333</v>
      </c>
      <c r="G827">
        <v>333</v>
      </c>
    </row>
    <row r="828" spans="1:7">
      <c r="A828" t="s">
        <v>816</v>
      </c>
      <c r="D828">
        <v>160</v>
      </c>
      <c r="G828">
        <v>160</v>
      </c>
    </row>
    <row r="829" spans="1:7">
      <c r="A829" t="s">
        <v>163</v>
      </c>
      <c r="D829">
        <v>1282</v>
      </c>
      <c r="E829">
        <v>980</v>
      </c>
      <c r="G829">
        <v>2262</v>
      </c>
    </row>
    <row r="830" spans="1:7">
      <c r="A830" t="s">
        <v>262</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256</v>
      </c>
      <c r="E838">
        <v>170</v>
      </c>
      <c r="G838">
        <v>170</v>
      </c>
    </row>
    <row r="839" spans="1:7">
      <c r="A839" t="s">
        <v>267</v>
      </c>
      <c r="D839">
        <v>986</v>
      </c>
      <c r="G839">
        <v>986</v>
      </c>
    </row>
    <row r="840" spans="1:7">
      <c r="A840" t="s">
        <v>813</v>
      </c>
      <c r="B840">
        <v>916</v>
      </c>
      <c r="C840">
        <v>144</v>
      </c>
      <c r="G840">
        <v>1060</v>
      </c>
    </row>
    <row r="841" spans="1:7">
      <c r="A841" t="s">
        <v>364</v>
      </c>
    </row>
    <row r="842" spans="1:7">
      <c r="A842" t="s">
        <v>362</v>
      </c>
    </row>
    <row r="843" spans="1:7">
      <c r="A843" t="s">
        <v>163</v>
      </c>
      <c r="B843">
        <v>828</v>
      </c>
      <c r="C843">
        <v>150</v>
      </c>
      <c r="E843">
        <v>688</v>
      </c>
      <c r="G843">
        <v>1666</v>
      </c>
    </row>
    <row r="844" spans="1:7">
      <c r="A844" t="s">
        <v>817</v>
      </c>
      <c r="B844">
        <v>233</v>
      </c>
      <c r="G844">
        <v>233</v>
      </c>
    </row>
    <row r="845" spans="1:7">
      <c r="A845" t="s">
        <v>306</v>
      </c>
      <c r="B845">
        <v>1768</v>
      </c>
      <c r="C845">
        <v>510</v>
      </c>
      <c r="G845">
        <v>2278</v>
      </c>
    </row>
    <row r="846" spans="1:7">
      <c r="A846" t="s">
        <v>103</v>
      </c>
      <c r="B846">
        <v>220</v>
      </c>
      <c r="C846">
        <v>435</v>
      </c>
      <c r="D846">
        <v>227</v>
      </c>
      <c r="E846">
        <v>487</v>
      </c>
      <c r="F846">
        <v>123</v>
      </c>
      <c r="G846">
        <v>1492</v>
      </c>
    </row>
    <row r="847" spans="1:7">
      <c r="A847" t="s">
        <v>272</v>
      </c>
      <c r="B847">
        <v>60</v>
      </c>
      <c r="C847">
        <v>219</v>
      </c>
      <c r="G847">
        <v>279</v>
      </c>
    </row>
    <row r="848" spans="1:7">
      <c r="A848" t="s">
        <v>368</v>
      </c>
      <c r="D848">
        <v>240</v>
      </c>
      <c r="G848">
        <v>240</v>
      </c>
    </row>
    <row r="849" spans="1:7">
      <c r="A849" t="s">
        <v>818</v>
      </c>
      <c r="C849">
        <v>1603</v>
      </c>
      <c r="D849">
        <v>791</v>
      </c>
      <c r="E849">
        <v>2803</v>
      </c>
      <c r="G849">
        <v>5197</v>
      </c>
    </row>
    <row r="850" spans="1:7">
      <c r="A850" t="s">
        <v>220</v>
      </c>
      <c r="C850">
        <v>927</v>
      </c>
      <c r="D850">
        <v>1221</v>
      </c>
      <c r="E850">
        <v>1023</v>
      </c>
      <c r="G850">
        <v>3171</v>
      </c>
    </row>
    <row r="851" spans="1:7">
      <c r="A851" t="s">
        <v>308</v>
      </c>
      <c r="C851">
        <v>974</v>
      </c>
      <c r="D851">
        <v>1312</v>
      </c>
      <c r="E851">
        <v>359</v>
      </c>
      <c r="G851">
        <v>2645</v>
      </c>
    </row>
    <row r="852" spans="1:7">
      <c r="A852" t="s">
        <v>304</v>
      </c>
      <c r="D852">
        <v>1239</v>
      </c>
      <c r="E852">
        <v>1220</v>
      </c>
      <c r="G852">
        <v>2459</v>
      </c>
    </row>
    <row r="853" spans="1:7">
      <c r="A853" t="s">
        <v>286</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270</v>
      </c>
      <c r="B862">
        <v>151</v>
      </c>
      <c r="C862">
        <v>149</v>
      </c>
      <c r="G862">
        <v>300</v>
      </c>
    </row>
    <row r="863" spans="1:7">
      <c r="A863" t="s">
        <v>87</v>
      </c>
      <c r="D863">
        <v>168</v>
      </c>
      <c r="F863">
        <v>34</v>
      </c>
      <c r="G863">
        <v>202</v>
      </c>
    </row>
    <row r="864" spans="1:7">
      <c r="A864" t="s">
        <v>292</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220</v>
      </c>
      <c r="B867">
        <v>1100</v>
      </c>
      <c r="C867">
        <v>527</v>
      </c>
      <c r="D867">
        <v>553</v>
      </c>
      <c r="G867">
        <v>2180</v>
      </c>
    </row>
    <row r="868" spans="1:7">
      <c r="A868" t="s">
        <v>308</v>
      </c>
      <c r="C868">
        <v>230</v>
      </c>
      <c r="G868">
        <v>230</v>
      </c>
    </row>
    <row r="869" spans="1:7">
      <c r="A869" t="s">
        <v>304</v>
      </c>
      <c r="B869">
        <v>853</v>
      </c>
      <c r="G869">
        <v>853</v>
      </c>
    </row>
    <row r="870" spans="1:7">
      <c r="A870" t="s">
        <v>286</v>
      </c>
      <c r="B870">
        <v>1186</v>
      </c>
      <c r="C870">
        <v>1564</v>
      </c>
      <c r="D870">
        <v>1012</v>
      </c>
      <c r="E870">
        <v>588</v>
      </c>
      <c r="G870">
        <v>4350</v>
      </c>
    </row>
    <row r="871" spans="1:7">
      <c r="A871" t="s">
        <v>134</v>
      </c>
      <c r="C871">
        <v>1007</v>
      </c>
      <c r="D871">
        <v>1672</v>
      </c>
      <c r="E871">
        <v>1544</v>
      </c>
      <c r="G871">
        <v>4223</v>
      </c>
    </row>
    <row r="872" spans="1:7">
      <c r="A872" t="s">
        <v>151</v>
      </c>
      <c r="C872">
        <v>1182</v>
      </c>
      <c r="D872">
        <v>1604</v>
      </c>
      <c r="E872">
        <v>1268</v>
      </c>
      <c r="G872">
        <v>4054</v>
      </c>
    </row>
    <row r="873" spans="1:7">
      <c r="A873" t="s">
        <v>251</v>
      </c>
      <c r="D873">
        <v>1624</v>
      </c>
      <c r="E873">
        <v>551</v>
      </c>
      <c r="G873">
        <v>2175</v>
      </c>
    </row>
    <row r="874" spans="1:7">
      <c r="A874" t="s">
        <v>225</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c r="B880">
        <v>567</v>
      </c>
      <c r="C880">
        <v>567</v>
      </c>
    </row>
    <row r="881" spans="1:3">
      <c r="A881" t="s">
        <v>256</v>
      </c>
    </row>
    <row r="882" spans="1:3">
      <c r="A882" t="s">
        <v>87</v>
      </c>
      <c r="B882">
        <v>188</v>
      </c>
      <c r="C882">
        <v>188</v>
      </c>
    </row>
    <row r="883" spans="1:3">
      <c r="A883" t="s">
        <v>292</v>
      </c>
      <c r="B883">
        <v>270</v>
      </c>
      <c r="C883">
        <v>270</v>
      </c>
    </row>
    <row r="884" spans="1:3">
      <c r="A884" t="s">
        <v>103</v>
      </c>
      <c r="B884">
        <v>203</v>
      </c>
      <c r="C884">
        <v>203</v>
      </c>
    </row>
    <row r="885" spans="1:3">
      <c r="A885" t="s">
        <v>818</v>
      </c>
      <c r="B885">
        <v>820</v>
      </c>
      <c r="C885">
        <v>820</v>
      </c>
    </row>
    <row r="886" spans="1:3">
      <c r="A886" t="s">
        <v>220</v>
      </c>
    </row>
    <row r="887" spans="1:3">
      <c r="A887" t="s">
        <v>134</v>
      </c>
      <c r="B887">
        <v>587</v>
      </c>
      <c r="C887">
        <v>587</v>
      </c>
    </row>
    <row r="888" spans="1:3">
      <c r="A888" t="s">
        <v>151</v>
      </c>
      <c r="B888">
        <v>1310</v>
      </c>
      <c r="C888">
        <v>1310</v>
      </c>
    </row>
    <row r="889" spans="1:3">
      <c r="A889" t="s">
        <v>225</v>
      </c>
      <c r="B889">
        <v>1323</v>
      </c>
      <c r="C889">
        <v>1323</v>
      </c>
    </row>
    <row r="890" spans="1:3">
      <c r="A890" t="s">
        <v>819</v>
      </c>
      <c r="B890">
        <v>1224</v>
      </c>
      <c r="C890">
        <v>1224</v>
      </c>
    </row>
    <row r="891" spans="1:3">
      <c r="A891" t="s">
        <v>756</v>
      </c>
      <c r="B891">
        <v>6492</v>
      </c>
      <c r="C891">
        <v>6492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3"/>
  <sheetViews>
    <sheetView workbookViewId="0">
      <pane ySplit="1" topLeftCell="A1849" activePane="bottomLeft" state="frozen"/>
      <selection pane="bottomLeft" activeCell="F1868" sqref="F186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278</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278</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278</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278</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278</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278</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275</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275</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275</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275</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294</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289</v>
      </c>
      <c r="B1203" s="143" t="s">
        <v>131</v>
      </c>
      <c r="C1203" s="56">
        <v>45810</v>
      </c>
      <c r="D1203" s="43">
        <v>800</v>
      </c>
      <c r="G1203" t="s">
        <v>1198</v>
      </c>
    </row>
    <row r="1204" spans="1:7">
      <c r="A1204" s="361" t="s">
        <v>294</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289</v>
      </c>
      <c r="B1212" s="143" t="s">
        <v>131</v>
      </c>
      <c r="C1212" s="56">
        <v>45811</v>
      </c>
      <c r="D1212" s="43">
        <v>631</v>
      </c>
      <c r="F1212" s="43" t="s">
        <v>1196</v>
      </c>
      <c r="G1212" t="s">
        <v>1198</v>
      </c>
    </row>
    <row r="1213" spans="1:7">
      <c r="A1213" s="361" t="s">
        <v>294</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289</v>
      </c>
      <c r="B1218" s="143" t="s">
        <v>131</v>
      </c>
      <c r="C1218" s="56">
        <v>45812</v>
      </c>
      <c r="D1218" s="157">
        <v>1401</v>
      </c>
      <c r="G1218" t="s">
        <v>1198</v>
      </c>
    </row>
    <row r="1219" spans="1:7">
      <c r="A1219" s="361" t="s">
        <v>294</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294</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289</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294</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294</v>
      </c>
      <c r="B1236" s="309" t="s">
        <v>765</v>
      </c>
      <c r="C1236" s="56">
        <v>45818</v>
      </c>
      <c r="D1236" s="43">
        <v>270</v>
      </c>
      <c r="G1236" t="s">
        <v>1198</v>
      </c>
    </row>
    <row r="1237" spans="1:7">
      <c r="A1237" s="143" t="s">
        <v>616</v>
      </c>
      <c r="B1237" s="143" t="s">
        <v>381</v>
      </c>
      <c r="C1237" s="56">
        <v>45818</v>
      </c>
      <c r="D1237" s="43">
        <v>583</v>
      </c>
      <c r="G1237" t="s">
        <v>1198</v>
      </c>
    </row>
    <row r="1238" spans="1:7">
      <c r="A1238" s="156" t="s">
        <v>289</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294</v>
      </c>
      <c r="B1240" s="316" t="s">
        <v>765</v>
      </c>
      <c r="C1240" s="56">
        <v>45819</v>
      </c>
      <c r="F1240" s="43" t="s">
        <v>1116</v>
      </c>
      <c r="G1240" t="s">
        <v>1198</v>
      </c>
    </row>
    <row r="1241" spans="1:7">
      <c r="A1241" s="385" t="s">
        <v>289</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294</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294</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289</v>
      </c>
      <c r="B1249" s="316" t="s">
        <v>131</v>
      </c>
      <c r="C1249" s="56">
        <v>45824</v>
      </c>
      <c r="D1249" s="43">
        <v>450</v>
      </c>
      <c r="F1249" s="43" t="s">
        <v>1213</v>
      </c>
      <c r="G1249" t="s">
        <v>1198</v>
      </c>
    </row>
    <row r="1250" spans="1:7">
      <c r="A1250" s="320" t="s">
        <v>294</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289</v>
      </c>
      <c r="B1254" s="316" t="s">
        <v>131</v>
      </c>
      <c r="C1254" s="56">
        <v>45825</v>
      </c>
      <c r="D1254" s="157">
        <v>1246</v>
      </c>
      <c r="F1254" s="43" t="s">
        <v>1195</v>
      </c>
      <c r="G1254" t="s">
        <v>1198</v>
      </c>
    </row>
    <row r="1255" spans="1:7">
      <c r="A1255" s="320" t="s">
        <v>294</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294</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294</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294</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294</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279</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279</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279</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275</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279</v>
      </c>
      <c r="C1331" s="56">
        <v>45849</v>
      </c>
      <c r="D1331" s="43">
        <v>198</v>
      </c>
      <c r="G1331" t="s">
        <v>1231</v>
      </c>
    </row>
    <row r="1332" spans="1:7">
      <c r="A1332" s="252" t="s">
        <v>690</v>
      </c>
      <c r="B1332" s="414" t="s">
        <v>765</v>
      </c>
      <c r="C1332" s="56">
        <v>45852</v>
      </c>
      <c r="F1332" s="43" t="s">
        <v>894</v>
      </c>
      <c r="G1332" t="s">
        <v>1231</v>
      </c>
    </row>
    <row r="1333" spans="1:7">
      <c r="A1333" s="647" t="s">
        <v>332</v>
      </c>
      <c r="B1333" s="159" t="s">
        <v>279</v>
      </c>
      <c r="C1333" s="56">
        <v>45852</v>
      </c>
      <c r="D1333" s="43">
        <v>862</v>
      </c>
      <c r="G1333" t="s">
        <v>1231</v>
      </c>
    </row>
    <row r="1334" spans="1:7">
      <c r="A1334" s="323" t="s">
        <v>783</v>
      </c>
      <c r="B1334" s="414" t="s">
        <v>765</v>
      </c>
      <c r="C1334" s="56">
        <v>45853</v>
      </c>
      <c r="D1334" s="43">
        <v>203</v>
      </c>
      <c r="G1334" t="s">
        <v>1231</v>
      </c>
    </row>
    <row r="1335" spans="1:7">
      <c r="A1335" s="143" t="s">
        <v>294</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278</v>
      </c>
      <c r="B1337" s="159" t="s">
        <v>279</v>
      </c>
      <c r="C1337" s="56">
        <v>45853</v>
      </c>
      <c r="D1337" s="43">
        <v>403</v>
      </c>
      <c r="G1337" t="s">
        <v>1231</v>
      </c>
    </row>
    <row r="1338" spans="1:7">
      <c r="A1338" s="323" t="s">
        <v>783</v>
      </c>
      <c r="B1338" s="316" t="s">
        <v>765</v>
      </c>
      <c r="C1338" s="56">
        <v>45854</v>
      </c>
      <c r="D1338" s="43">
        <v>170</v>
      </c>
      <c r="G1338" t="s">
        <v>1231</v>
      </c>
    </row>
    <row r="1339" spans="1:7">
      <c r="A1339" s="143" t="s">
        <v>294</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278</v>
      </c>
      <c r="B1343" s="323" t="s">
        <v>279</v>
      </c>
      <c r="C1343" s="56">
        <v>45854</v>
      </c>
      <c r="D1343" s="43">
        <v>39</v>
      </c>
      <c r="G1343" t="s">
        <v>1231</v>
      </c>
    </row>
    <row r="1344" spans="1:7">
      <c r="A1344" s="143" t="s">
        <v>294</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294</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294</v>
      </c>
      <c r="B1350" s="414" t="s">
        <v>765</v>
      </c>
      <c r="C1350" s="56">
        <v>45859</v>
      </c>
      <c r="D1350" s="43">
        <v>551</v>
      </c>
      <c r="G1350" t="s">
        <v>1231</v>
      </c>
    </row>
    <row r="1351" spans="1:7">
      <c r="A1351" s="411" t="s">
        <v>294</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278</v>
      </c>
      <c r="B1354" s="159" t="s">
        <v>279</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294</v>
      </c>
      <c r="B1358" s="414" t="s">
        <v>344</v>
      </c>
      <c r="C1358" s="56">
        <v>45860</v>
      </c>
      <c r="D1358" s="43">
        <v>300</v>
      </c>
      <c r="G1358" t="s">
        <v>1231</v>
      </c>
    </row>
    <row r="1359" spans="1:7">
      <c r="A1359" s="309" t="s">
        <v>294</v>
      </c>
      <c r="B1359" s="309" t="s">
        <v>546</v>
      </c>
      <c r="C1359" s="56">
        <v>45860</v>
      </c>
      <c r="D1359" s="157">
        <v>1107</v>
      </c>
      <c r="G1359" t="s">
        <v>1231</v>
      </c>
    </row>
    <row r="1360" spans="1:7">
      <c r="A1360" s="309" t="s">
        <v>294</v>
      </c>
      <c r="B1360" s="320" t="s">
        <v>765</v>
      </c>
      <c r="C1360" s="56">
        <v>45860</v>
      </c>
      <c r="D1360" s="43">
        <v>316</v>
      </c>
      <c r="G1360" t="s">
        <v>1231</v>
      </c>
    </row>
    <row r="1361" spans="1:7">
      <c r="A1361" s="136" t="s">
        <v>278</v>
      </c>
      <c r="B1361" s="159" t="s">
        <v>279</v>
      </c>
      <c r="C1361" s="56">
        <v>45860</v>
      </c>
      <c r="D1361" s="43">
        <v>318</v>
      </c>
      <c r="G1361" t="s">
        <v>1231</v>
      </c>
    </row>
    <row r="1362" spans="1:7">
      <c r="A1362" s="252" t="s">
        <v>804</v>
      </c>
      <c r="B1362" s="159" t="s">
        <v>279</v>
      </c>
      <c r="C1362" s="56">
        <v>45860</v>
      </c>
      <c r="D1362" s="43">
        <v>605</v>
      </c>
      <c r="G1362" t="s">
        <v>1231</v>
      </c>
    </row>
    <row r="1363" spans="1:7">
      <c r="A1363" s="323" t="s">
        <v>783</v>
      </c>
      <c r="B1363" s="316" t="s">
        <v>765</v>
      </c>
      <c r="C1363" s="56">
        <v>45861</v>
      </c>
      <c r="D1363" s="43">
        <v>272</v>
      </c>
      <c r="F1363" s="43" t="s">
        <v>1248</v>
      </c>
      <c r="G1363" t="s">
        <v>1231</v>
      </c>
    </row>
    <row r="1364" spans="1:7">
      <c r="A1364" s="143" t="s">
        <v>294</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289</v>
      </c>
      <c r="B1369" s="143" t="s">
        <v>131</v>
      </c>
      <c r="C1369" s="56">
        <v>45861</v>
      </c>
      <c r="D1369" s="43">
        <v>853</v>
      </c>
      <c r="F1369" s="43" t="s">
        <v>877</v>
      </c>
      <c r="G1369" t="s">
        <v>1231</v>
      </c>
    </row>
    <row r="1370" spans="1:7">
      <c r="A1370" s="125" t="s">
        <v>332</v>
      </c>
      <c r="B1370" s="159" t="s">
        <v>279</v>
      </c>
      <c r="C1370" s="56">
        <v>45861</v>
      </c>
      <c r="D1370" s="43">
        <v>461</v>
      </c>
      <c r="G1370" t="s">
        <v>1231</v>
      </c>
    </row>
    <row r="1371" spans="1:7">
      <c r="A1371" s="323" t="s">
        <v>783</v>
      </c>
      <c r="B1371" s="316" t="s">
        <v>765</v>
      </c>
      <c r="C1371" s="56">
        <v>45862</v>
      </c>
      <c r="D1371" s="43">
        <v>79</v>
      </c>
      <c r="F1371" s="43" t="s">
        <v>1252</v>
      </c>
      <c r="G1371" t="s">
        <v>1231</v>
      </c>
    </row>
    <row r="1372" spans="1:7">
      <c r="A1372" s="143" t="s">
        <v>294</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294</v>
      </c>
      <c r="B1376" s="310" t="s">
        <v>546</v>
      </c>
      <c r="C1376" s="56">
        <v>45862</v>
      </c>
      <c r="F1376" s="43" t="s">
        <v>1257</v>
      </c>
      <c r="G1376" t="s">
        <v>1231</v>
      </c>
    </row>
    <row r="1377" spans="1:7">
      <c r="A1377" s="143" t="s">
        <v>289</v>
      </c>
      <c r="B1377" s="143" t="s">
        <v>131</v>
      </c>
      <c r="C1377" s="56">
        <v>45862</v>
      </c>
      <c r="D1377" s="157">
        <v>1279</v>
      </c>
      <c r="F1377" s="43" t="s">
        <v>877</v>
      </c>
      <c r="G1377" t="s">
        <v>1231</v>
      </c>
    </row>
    <row r="1378" spans="1:7">
      <c r="A1378" s="125" t="s">
        <v>332</v>
      </c>
      <c r="B1378" s="323" t="s">
        <v>279</v>
      </c>
      <c r="C1378" s="56">
        <v>45862</v>
      </c>
      <c r="D1378" s="43">
        <v>880</v>
      </c>
      <c r="G1378" t="s">
        <v>1231</v>
      </c>
    </row>
    <row r="1379" spans="1:7">
      <c r="A1379" s="329" t="s">
        <v>275</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294</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279</v>
      </c>
      <c r="C1386" s="56">
        <v>45863</v>
      </c>
      <c r="D1386" s="43">
        <v>585</v>
      </c>
      <c r="F1386" s="43" t="s">
        <v>889</v>
      </c>
      <c r="G1386" t="s">
        <v>1231</v>
      </c>
    </row>
    <row r="1387" spans="1:7">
      <c r="A1387" s="143" t="s">
        <v>294</v>
      </c>
      <c r="B1387" s="316" t="s">
        <v>765</v>
      </c>
      <c r="C1387" s="56">
        <v>45866</v>
      </c>
      <c r="D1387" s="43">
        <v>420</v>
      </c>
      <c r="F1387" s="43" t="s">
        <v>877</v>
      </c>
      <c r="G1387" t="s">
        <v>1231</v>
      </c>
    </row>
    <row r="1388" spans="1:7">
      <c r="A1388" s="310" t="s">
        <v>289</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279</v>
      </c>
      <c r="C1392" s="56">
        <v>45866</v>
      </c>
      <c r="D1392" s="43">
        <v>345</v>
      </c>
      <c r="G1392" t="s">
        <v>1231</v>
      </c>
    </row>
    <row r="1393" spans="1:7">
      <c r="A1393" s="648" t="s">
        <v>623</v>
      </c>
      <c r="B1393" s="69" t="s">
        <v>344</v>
      </c>
      <c r="C1393" s="56">
        <v>45867</v>
      </c>
      <c r="D1393" s="157">
        <v>1933</v>
      </c>
      <c r="G1393" t="s">
        <v>1231</v>
      </c>
    </row>
    <row r="1394" spans="1:7">
      <c r="A1394" s="449" t="s">
        <v>289</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289</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294</v>
      </c>
      <c r="B1401" s="309" t="s">
        <v>1267</v>
      </c>
      <c r="C1401" s="56">
        <v>45868</v>
      </c>
      <c r="E1401" s="326">
        <v>6067</v>
      </c>
      <c r="G1401" t="s">
        <v>1231</v>
      </c>
    </row>
    <row r="1402" spans="1:7">
      <c r="A1402" s="136" t="s">
        <v>270</v>
      </c>
      <c r="B1402" s="323" t="s">
        <v>279</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294</v>
      </c>
      <c r="B1406" s="316" t="s">
        <v>1267</v>
      </c>
      <c r="C1406" s="56">
        <v>45869</v>
      </c>
      <c r="E1406" s="326">
        <v>2691</v>
      </c>
      <c r="G1406" t="s">
        <v>1231</v>
      </c>
    </row>
    <row r="1407" spans="1:7">
      <c r="A1407" s="358" t="s">
        <v>287</v>
      </c>
      <c r="B1407" s="159" t="s">
        <v>279</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287</v>
      </c>
      <c r="B1411" s="159" t="s">
        <v>279</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287</v>
      </c>
      <c r="B1415" s="316" t="s">
        <v>279</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287</v>
      </c>
      <c r="B1418" s="316" t="s">
        <v>279</v>
      </c>
      <c r="C1418" s="56">
        <v>45875</v>
      </c>
      <c r="D1418" s="43">
        <v>840</v>
      </c>
      <c r="G1418" t="s">
        <v>1270</v>
      </c>
    </row>
    <row r="1419" spans="1:7">
      <c r="A1419" s="143" t="s">
        <v>270</v>
      </c>
      <c r="B1419" s="578" t="s">
        <v>279</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287</v>
      </c>
      <c r="B1423" s="551" t="s">
        <v>279</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287</v>
      </c>
      <c r="B1426" s="316" t="s">
        <v>279</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287</v>
      </c>
      <c r="B1430" s="316" t="s">
        <v>279</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278</v>
      </c>
      <c r="B1435" s="316" t="s">
        <v>279</v>
      </c>
      <c r="C1435" s="56">
        <v>45881</v>
      </c>
      <c r="D1435" s="43">
        <v>319</v>
      </c>
      <c r="G1435" t="s">
        <v>1270</v>
      </c>
    </row>
    <row r="1436" spans="1:7">
      <c r="A1436" s="579" t="s">
        <v>287</v>
      </c>
      <c r="B1436" s="316" t="s">
        <v>279</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287</v>
      </c>
      <c r="B1443" s="316" t="s">
        <v>279</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287</v>
      </c>
      <c r="B1447" s="316" t="s">
        <v>279</v>
      </c>
      <c r="C1447" s="56">
        <v>45883</v>
      </c>
      <c r="D1447" s="43">
        <v>554</v>
      </c>
      <c r="G1447" t="s">
        <v>1270</v>
      </c>
    </row>
    <row r="1448" spans="1:7">
      <c r="A1448" s="43" t="s">
        <v>256</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287</v>
      </c>
      <c r="B1453" s="316" t="s">
        <v>279</v>
      </c>
      <c r="C1453" s="56">
        <v>45884</v>
      </c>
      <c r="D1453" s="43">
        <v>89</v>
      </c>
      <c r="G1453" t="s">
        <v>1270</v>
      </c>
    </row>
    <row r="1454" spans="1:7">
      <c r="A1454" s="309" t="s">
        <v>256</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287</v>
      </c>
      <c r="B1460" s="316" t="s">
        <v>279</v>
      </c>
      <c r="C1460" s="56">
        <v>45887</v>
      </c>
      <c r="D1460" s="43">
        <v>377</v>
      </c>
      <c r="G1460" t="s">
        <v>1270</v>
      </c>
    </row>
    <row r="1461" spans="1:7">
      <c r="A1461" s="309" t="s">
        <v>256</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287</v>
      </c>
      <c r="B1466" s="316" t="s">
        <v>279</v>
      </c>
      <c r="C1466" s="56">
        <v>45888</v>
      </c>
      <c r="D1466" s="43">
        <v>408</v>
      </c>
      <c r="F1466" s="117"/>
      <c r="G1466" t="s">
        <v>1270</v>
      </c>
    </row>
    <row r="1467" spans="1:7">
      <c r="A1467" s="611" t="s">
        <v>275</v>
      </c>
      <c r="B1467" s="323" t="s">
        <v>765</v>
      </c>
      <c r="C1467" s="56">
        <v>45888</v>
      </c>
      <c r="F1467" s="143" t="s">
        <v>1285</v>
      </c>
      <c r="G1467" t="s">
        <v>1270</v>
      </c>
    </row>
    <row r="1468" spans="1:7">
      <c r="A1468" s="252" t="s">
        <v>270</v>
      </c>
      <c r="B1468" s="316" t="s">
        <v>279</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287</v>
      </c>
      <c r="B1474" s="316" t="s">
        <v>279</v>
      </c>
      <c r="C1474" s="56">
        <v>45889</v>
      </c>
      <c r="D1474" s="43">
        <v>607</v>
      </c>
      <c r="F1474" s="43" t="s">
        <v>1286</v>
      </c>
      <c r="G1474" t="s">
        <v>1270</v>
      </c>
    </row>
    <row r="1475" spans="1:7">
      <c r="A1475" s="611" t="s">
        <v>275</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287</v>
      </c>
      <c r="B1482" s="316" t="s">
        <v>279</v>
      </c>
      <c r="C1482" s="56">
        <v>45890</v>
      </c>
      <c r="D1482" s="157">
        <v>1022</v>
      </c>
      <c r="G1482" t="s">
        <v>1270</v>
      </c>
    </row>
    <row r="1483" spans="1:7">
      <c r="A1483" s="611" t="s">
        <v>275</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287</v>
      </c>
      <c r="B1488" s="316" t="s">
        <v>279</v>
      </c>
      <c r="C1488" s="56">
        <v>45891</v>
      </c>
      <c r="E1488" s="326">
        <v>6090</v>
      </c>
      <c r="F1488" s="43" t="s">
        <v>1290</v>
      </c>
      <c r="G1488" t="s">
        <v>1270</v>
      </c>
    </row>
    <row r="1489" spans="1:7">
      <c r="A1489" s="611" t="s">
        <v>275</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298</v>
      </c>
      <c r="B1494" s="327" t="s">
        <v>131</v>
      </c>
      <c r="C1494" s="56">
        <v>45894</v>
      </c>
      <c r="D1494" s="43">
        <v>735</v>
      </c>
      <c r="F1494" s="43" t="s">
        <v>1292</v>
      </c>
      <c r="G1494" t="s">
        <v>1270</v>
      </c>
    </row>
    <row r="1495" spans="1:7">
      <c r="A1495" s="579" t="s">
        <v>287</v>
      </c>
      <c r="B1495" s="316" t="s">
        <v>279</v>
      </c>
      <c r="C1495" s="56">
        <v>45894</v>
      </c>
      <c r="D1495" s="43">
        <v>639</v>
      </c>
      <c r="G1495" t="s">
        <v>1270</v>
      </c>
    </row>
    <row r="1496" spans="1:7">
      <c r="A1496" s="611" t="s">
        <v>275</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275</v>
      </c>
      <c r="B1504" s="662" t="s">
        <v>765</v>
      </c>
      <c r="C1504" s="56">
        <v>45895</v>
      </c>
      <c r="D1504" s="43">
        <v>295</v>
      </c>
      <c r="G1504" t="s">
        <v>1270</v>
      </c>
    </row>
    <row r="1505" spans="1:7">
      <c r="A1505" s="659" t="s">
        <v>332</v>
      </c>
      <c r="B1505" s="361" t="s">
        <v>279</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256</v>
      </c>
      <c r="B1511" s="662" t="s">
        <v>765</v>
      </c>
      <c r="C1511" s="56">
        <v>45896</v>
      </c>
      <c r="D1511" s="43">
        <v>400</v>
      </c>
      <c r="G1511" t="s">
        <v>1270</v>
      </c>
    </row>
    <row r="1512" spans="1:7">
      <c r="A1512" s="659" t="s">
        <v>278</v>
      </c>
      <c r="B1512" s="360" t="s">
        <v>279</v>
      </c>
      <c r="C1512" s="56">
        <v>45896</v>
      </c>
      <c r="D1512" s="43">
        <v>358</v>
      </c>
      <c r="F1512" s="43" t="s">
        <v>1299</v>
      </c>
      <c r="G1512" t="s">
        <v>1270</v>
      </c>
    </row>
    <row r="1513" spans="1:7">
      <c r="A1513" s="675" t="s">
        <v>332</v>
      </c>
      <c r="B1513" s="143" t="s">
        <v>279</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298</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287</v>
      </c>
      <c r="B1518" s="316" t="s">
        <v>279</v>
      </c>
      <c r="C1518" s="56">
        <v>45897</v>
      </c>
      <c r="F1518" s="43" t="s">
        <v>889</v>
      </c>
      <c r="G1518" t="s">
        <v>1270</v>
      </c>
    </row>
    <row r="1519" spans="1:7">
      <c r="A1519" s="611" t="s">
        <v>256</v>
      </c>
      <c r="B1519" s="662" t="s">
        <v>765</v>
      </c>
      <c r="C1519" s="56">
        <v>45897</v>
      </c>
      <c r="D1519" s="43">
        <v>320</v>
      </c>
      <c r="G1519" t="s">
        <v>1270</v>
      </c>
    </row>
    <row r="1520" spans="1:7">
      <c r="A1520" s="659" t="s">
        <v>278</v>
      </c>
      <c r="B1520" s="361" t="s">
        <v>279</v>
      </c>
      <c r="C1520" s="56">
        <v>45897</v>
      </c>
      <c r="F1520" s="316" t="s">
        <v>1027</v>
      </c>
      <c r="G1520" t="s">
        <v>1270</v>
      </c>
    </row>
    <row r="1521" spans="1:7">
      <c r="A1521" s="125" t="s">
        <v>332</v>
      </c>
      <c r="B1521" s="360" t="s">
        <v>279</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279</v>
      </c>
      <c r="C1524" s="56">
        <v>45898</v>
      </c>
      <c r="F1524" s="143" t="s">
        <v>877</v>
      </c>
      <c r="G1524" t="s">
        <v>1270</v>
      </c>
    </row>
    <row r="1525" spans="1:7">
      <c r="A1525" s="331" t="s">
        <v>275</v>
      </c>
      <c r="B1525" s="320" t="s">
        <v>765</v>
      </c>
      <c r="C1525" s="56">
        <v>45898</v>
      </c>
      <c r="D1525" s="43">
        <v>6</v>
      </c>
      <c r="F1525" s="43" t="s">
        <v>1305</v>
      </c>
      <c r="G1525" t="s">
        <v>1270</v>
      </c>
    </row>
    <row r="1526" spans="1:7">
      <c r="A1526" s="349" t="s">
        <v>287</v>
      </c>
      <c r="B1526" s="316" t="s">
        <v>279</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275</v>
      </c>
      <c r="B1531" s="320" t="s">
        <v>765</v>
      </c>
      <c r="C1531" s="56">
        <v>45902</v>
      </c>
      <c r="D1531" s="43">
        <v>15</v>
      </c>
      <c r="F1531" s="43" t="s">
        <v>1311</v>
      </c>
      <c r="G1531" t="s">
        <v>1308</v>
      </c>
    </row>
    <row r="1532" spans="1:7">
      <c r="A1532" s="252" t="s">
        <v>332</v>
      </c>
      <c r="B1532" s="316" t="s">
        <v>279</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298</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275</v>
      </c>
      <c r="B1539" s="323" t="s">
        <v>765</v>
      </c>
      <c r="C1539" s="56">
        <v>45903</v>
      </c>
      <c r="D1539" s="43">
        <v>65</v>
      </c>
      <c r="F1539" s="143" t="s">
        <v>1318</v>
      </c>
      <c r="G1539" t="s">
        <v>1308</v>
      </c>
    </row>
    <row r="1540" spans="1:7">
      <c r="A1540" s="681" t="s">
        <v>332</v>
      </c>
      <c r="B1540" s="360" t="s">
        <v>279</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278</v>
      </c>
      <c r="B1546" s="316" t="s">
        <v>765</v>
      </c>
      <c r="C1546" s="56">
        <v>45904</v>
      </c>
      <c r="D1546" s="43">
        <v>99</v>
      </c>
      <c r="F1546" s="43" t="s">
        <v>1322</v>
      </c>
      <c r="G1546" t="s">
        <v>1308</v>
      </c>
    </row>
    <row r="1547" spans="1:7">
      <c r="A1547" s="611" t="s">
        <v>275</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267</v>
      </c>
      <c r="B1563" s="662" t="s">
        <v>268</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267</v>
      </c>
      <c r="B1570" s="252" t="s">
        <v>268</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267</v>
      </c>
      <c r="B1574" s="252" t="s">
        <v>268</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267</v>
      </c>
      <c r="B1579" s="252" t="s">
        <v>268</v>
      </c>
      <c r="C1579" s="56">
        <v>45915</v>
      </c>
      <c r="D1579" s="43">
        <v>829</v>
      </c>
      <c r="F1579" s="69" t="s">
        <v>1191</v>
      </c>
      <c r="G1579" t="s">
        <v>1308</v>
      </c>
    </row>
    <row r="1580" spans="1:7">
      <c r="A1580" s="117" t="s">
        <v>275</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267</v>
      </c>
      <c r="B1585" s="252" t="s">
        <v>268</v>
      </c>
      <c r="C1585" s="56">
        <v>45916</v>
      </c>
      <c r="F1585" s="773" t="s">
        <v>877</v>
      </c>
      <c r="G1585" t="s">
        <v>1308</v>
      </c>
    </row>
    <row r="1586" spans="1:7">
      <c r="A1586" s="159" t="s">
        <v>278</v>
      </c>
      <c r="B1586" s="252" t="s">
        <v>765</v>
      </c>
      <c r="C1586" s="56">
        <v>45916</v>
      </c>
      <c r="F1586" s="774" t="s">
        <v>1335</v>
      </c>
      <c r="G1586" t="s">
        <v>1308</v>
      </c>
    </row>
    <row r="1587" spans="1:7">
      <c r="A1587" s="117" t="s">
        <v>275</v>
      </c>
      <c r="B1587" s="384" t="s">
        <v>765</v>
      </c>
      <c r="C1587" s="56">
        <v>45916</v>
      </c>
      <c r="F1587" s="772" t="s">
        <v>1335</v>
      </c>
      <c r="G1587" t="s">
        <v>1308</v>
      </c>
    </row>
    <row r="1588" spans="1:7">
      <c r="A1588" s="681" t="s">
        <v>281</v>
      </c>
      <c r="B1588" s="143" t="s">
        <v>218</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267</v>
      </c>
      <c r="B1593" s="143" t="s">
        <v>268</v>
      </c>
      <c r="C1593" s="56">
        <v>45917</v>
      </c>
      <c r="D1593" s="43">
        <v>863</v>
      </c>
      <c r="F1593" s="773"/>
      <c r="G1593" t="s">
        <v>1308</v>
      </c>
    </row>
    <row r="1594" spans="1:7">
      <c r="A1594" s="778" t="s">
        <v>281</v>
      </c>
      <c r="B1594" s="310" t="s">
        <v>218</v>
      </c>
      <c r="C1594" s="56">
        <v>45917</v>
      </c>
      <c r="D1594" s="43">
        <v>253</v>
      </c>
      <c r="F1594" s="773"/>
      <c r="G1594" t="s">
        <v>1308</v>
      </c>
    </row>
    <row r="1595" spans="1:7">
      <c r="A1595" s="331" t="s">
        <v>278</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301</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267</v>
      </c>
      <c r="B1603" s="252" t="s">
        <v>268</v>
      </c>
      <c r="C1603" s="56">
        <v>45918</v>
      </c>
      <c r="D1603" s="43">
        <v>499</v>
      </c>
      <c r="F1603" s="773"/>
      <c r="G1603" t="s">
        <v>1308</v>
      </c>
    </row>
    <row r="1604" spans="1:7">
      <c r="A1604" s="681" t="s">
        <v>281</v>
      </c>
      <c r="B1604" s="143" t="s">
        <v>218</v>
      </c>
      <c r="C1604" s="56">
        <v>45918</v>
      </c>
      <c r="D1604" s="157">
        <v>1076</v>
      </c>
      <c r="F1604" s="773"/>
      <c r="G1604" t="s">
        <v>1308</v>
      </c>
    </row>
    <row r="1605" spans="1:7">
      <c r="A1605" s="159" t="s">
        <v>278</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267</v>
      </c>
      <c r="B1608" s="252" t="s">
        <v>268</v>
      </c>
      <c r="C1608" s="56">
        <v>45919</v>
      </c>
      <c r="D1608" s="43">
        <v>475</v>
      </c>
      <c r="F1608" s="773"/>
      <c r="G1608" t="s">
        <v>1308</v>
      </c>
    </row>
    <row r="1609" spans="1:7">
      <c r="A1609" s="681" t="s">
        <v>281</v>
      </c>
      <c r="B1609" s="143" t="s">
        <v>218</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301</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267</v>
      </c>
      <c r="B1616" s="143" t="s">
        <v>268</v>
      </c>
      <c r="C1616" s="56">
        <v>45922</v>
      </c>
      <c r="D1616" s="43">
        <v>839</v>
      </c>
      <c r="F1616" s="773"/>
      <c r="G1616" t="s">
        <v>1308</v>
      </c>
    </row>
    <row r="1617" spans="1:7">
      <c r="A1617" s="788" t="s">
        <v>281</v>
      </c>
      <c r="B1617" s="309" t="s">
        <v>218</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301</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267</v>
      </c>
      <c r="B1625" s="252" t="s">
        <v>268</v>
      </c>
      <c r="C1625" s="56">
        <v>45923</v>
      </c>
      <c r="F1625" s="801" t="s">
        <v>1354</v>
      </c>
      <c r="G1625" t="s">
        <v>1308</v>
      </c>
    </row>
    <row r="1626" spans="1:7">
      <c r="A1626" s="681" t="s">
        <v>281</v>
      </c>
      <c r="B1626" s="798" t="s">
        <v>218</v>
      </c>
      <c r="C1626" s="56">
        <v>45923</v>
      </c>
      <c r="D1626" s="43">
        <v>120</v>
      </c>
      <c r="F1626" s="69"/>
      <c r="G1626" t="s">
        <v>1308</v>
      </c>
    </row>
    <row r="1627" spans="1:7">
      <c r="A1627" s="159" t="s">
        <v>278</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301</v>
      </c>
      <c r="B1635" s="793" t="s">
        <v>131</v>
      </c>
      <c r="C1635" s="56">
        <v>45924</v>
      </c>
      <c r="D1635" s="163">
        <v>170</v>
      </c>
      <c r="F1635" s="143" t="s">
        <v>1358</v>
      </c>
      <c r="G1635" t="s">
        <v>1308</v>
      </c>
    </row>
    <row r="1636" spans="1:7">
      <c r="A1636" s="804" t="s">
        <v>267</v>
      </c>
      <c r="B1636" s="415" t="s">
        <v>268</v>
      </c>
      <c r="C1636" s="356">
        <v>45924</v>
      </c>
      <c r="D1636" s="43">
        <v>616</v>
      </c>
      <c r="F1636" s="93"/>
      <c r="G1636" t="s">
        <v>1308</v>
      </c>
    </row>
    <row r="1637" spans="1:7">
      <c r="A1637" s="681" t="s">
        <v>281</v>
      </c>
      <c r="B1637" s="798" t="s">
        <v>218</v>
      </c>
      <c r="C1637" s="56">
        <v>45924</v>
      </c>
      <c r="D1637" s="43">
        <v>190</v>
      </c>
      <c r="F1637" s="69"/>
      <c r="G1637" t="s">
        <v>1308</v>
      </c>
    </row>
    <row r="1638" spans="1:7">
      <c r="A1638" s="159" t="s">
        <v>256</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270</v>
      </c>
      <c r="B1640" s="133" t="s">
        <v>218</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301</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267</v>
      </c>
      <c r="B1651" s="252" t="s">
        <v>268</v>
      </c>
      <c r="C1651" s="56">
        <v>45925</v>
      </c>
      <c r="D1651" s="43">
        <v>969</v>
      </c>
      <c r="G1651" t="s">
        <v>1308</v>
      </c>
    </row>
    <row r="1652" spans="1:7">
      <c r="A1652" s="681" t="s">
        <v>281</v>
      </c>
      <c r="B1652" s="798" t="s">
        <v>218</v>
      </c>
      <c r="C1652" s="56">
        <v>45925</v>
      </c>
      <c r="F1652" s="143" t="s">
        <v>894</v>
      </c>
      <c r="G1652" t="s">
        <v>1308</v>
      </c>
    </row>
    <row r="1653" spans="1:7">
      <c r="A1653" s="159" t="s">
        <v>256</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268</v>
      </c>
      <c r="C1657" s="56">
        <v>45926</v>
      </c>
      <c r="D1657" s="43">
        <v>300</v>
      </c>
      <c r="G1657" t="s">
        <v>1308</v>
      </c>
    </row>
    <row r="1658" spans="1:7">
      <c r="A1658" s="309" t="s">
        <v>814</v>
      </c>
      <c r="B1658" s="779" t="s">
        <v>1366</v>
      </c>
      <c r="C1658" s="56">
        <v>45926</v>
      </c>
      <c r="D1658" s="43">
        <v>364</v>
      </c>
      <c r="G1658" t="s">
        <v>1308</v>
      </c>
    </row>
    <row r="1659" spans="1:7">
      <c r="A1659" s="136" t="s">
        <v>267</v>
      </c>
      <c r="B1659" s="143" t="s">
        <v>268</v>
      </c>
      <c r="C1659" s="56">
        <v>45926</v>
      </c>
      <c r="D1659" s="43">
        <v>552</v>
      </c>
      <c r="G1659" t="s">
        <v>1308</v>
      </c>
    </row>
    <row r="1660" spans="1:7">
      <c r="A1660" s="788" t="s">
        <v>284</v>
      </c>
      <c r="B1660" s="309" t="s">
        <v>218</v>
      </c>
      <c r="C1660" s="56">
        <v>45926</v>
      </c>
      <c r="D1660" s="43">
        <v>551</v>
      </c>
      <c r="G1660" t="s">
        <v>1308</v>
      </c>
    </row>
    <row r="1661" spans="1:7">
      <c r="A1661" s="330" t="s">
        <v>256</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267</v>
      </c>
      <c r="B1669" s="143" t="s">
        <v>268</v>
      </c>
      <c r="C1669" s="56">
        <v>45929</v>
      </c>
      <c r="D1669" s="157">
        <v>1375</v>
      </c>
      <c r="G1669" t="s">
        <v>1308</v>
      </c>
    </row>
    <row r="1670" spans="1:7">
      <c r="A1670" s="788" t="s">
        <v>278</v>
      </c>
      <c r="B1670" s="309" t="s">
        <v>218</v>
      </c>
      <c r="C1670" s="56">
        <v>45929</v>
      </c>
      <c r="F1670" s="143" t="s">
        <v>1224</v>
      </c>
      <c r="G1670" t="s">
        <v>1308</v>
      </c>
    </row>
    <row r="1671" spans="1:7">
      <c r="A1671" s="310" t="s">
        <v>813</v>
      </c>
      <c r="B1671" s="310" t="s">
        <v>765</v>
      </c>
      <c r="C1671" s="56">
        <v>45929</v>
      </c>
      <c r="D1671" s="157">
        <v>1418</v>
      </c>
      <c r="G1671" t="s">
        <v>1308</v>
      </c>
    </row>
    <row r="1672" spans="1:7">
      <c r="A1672" s="43" t="s">
        <v>281</v>
      </c>
      <c r="B1672" s="323" t="s">
        <v>218</v>
      </c>
      <c r="C1672" s="56">
        <v>45929</v>
      </c>
      <c r="D1672" s="43">
        <v>479</v>
      </c>
      <c r="G1672" t="s">
        <v>1308</v>
      </c>
    </row>
    <row r="1673" spans="1:7">
      <c r="A1673" s="43" t="s">
        <v>284</v>
      </c>
      <c r="B1673" s="323" t="s">
        <v>218</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267</v>
      </c>
      <c r="B1682" s="309" t="s">
        <v>268</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284</v>
      </c>
      <c r="B1685" s="323" t="s">
        <v>218</v>
      </c>
      <c r="C1685" s="56">
        <v>45930</v>
      </c>
      <c r="D1685" s="43">
        <v>251</v>
      </c>
      <c r="G1685" t="s">
        <v>1308</v>
      </c>
    </row>
    <row r="1686" spans="1:7">
      <c r="A1686" s="551" t="s">
        <v>270</v>
      </c>
      <c r="B1686" s="361" t="s">
        <v>218</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267</v>
      </c>
      <c r="B1693" s="143" t="s">
        <v>268</v>
      </c>
      <c r="C1693" s="56">
        <v>45931</v>
      </c>
      <c r="D1693" s="43">
        <v>312</v>
      </c>
      <c r="G1693" t="s">
        <v>1375</v>
      </c>
    </row>
    <row r="1694" spans="1:7">
      <c r="A1694" s="579" t="s">
        <v>270</v>
      </c>
      <c r="B1694" s="143" t="s">
        <v>218</v>
      </c>
      <c r="C1694" s="56">
        <v>45931</v>
      </c>
      <c r="D1694" s="43">
        <v>753</v>
      </c>
      <c r="G1694" t="s">
        <v>1375</v>
      </c>
    </row>
    <row r="1695" spans="1:7">
      <c r="A1695" s="310" t="s">
        <v>284</v>
      </c>
      <c r="B1695" s="360" t="s">
        <v>218</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267</v>
      </c>
      <c r="B1703" s="143" t="s">
        <v>268</v>
      </c>
      <c r="C1703" s="56">
        <v>45932</v>
      </c>
      <c r="D1703" s="157">
        <v>1304</v>
      </c>
      <c r="G1703" t="s">
        <v>1375</v>
      </c>
    </row>
    <row r="1704" spans="1:7">
      <c r="A1704" s="310" t="s">
        <v>813</v>
      </c>
      <c r="B1704" s="310" t="s">
        <v>765</v>
      </c>
      <c r="C1704" s="56">
        <v>45932</v>
      </c>
      <c r="D1704" s="43">
        <v>614</v>
      </c>
      <c r="G1704" t="s">
        <v>1375</v>
      </c>
    </row>
    <row r="1705" spans="1:7">
      <c r="A1705" s="579" t="s">
        <v>270</v>
      </c>
      <c r="B1705" s="143" t="s">
        <v>218</v>
      </c>
      <c r="C1705" s="56">
        <v>45932</v>
      </c>
      <c r="D1705" s="43">
        <v>305</v>
      </c>
      <c r="G1705" t="s">
        <v>1375</v>
      </c>
    </row>
    <row r="1706" spans="1:7">
      <c r="A1706" s="310" t="s">
        <v>284</v>
      </c>
      <c r="B1706" s="360" t="s">
        <v>218</v>
      </c>
      <c r="C1706" s="56">
        <v>45932</v>
      </c>
      <c r="D1706" s="43">
        <v>789</v>
      </c>
      <c r="F1706" s="43" t="s">
        <v>1381</v>
      </c>
      <c r="G1706" t="s">
        <v>1375</v>
      </c>
    </row>
    <row r="1707" spans="1:7">
      <c r="A1707" s="143" t="s">
        <v>281</v>
      </c>
      <c r="B1707" s="143" t="s">
        <v>218</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267</v>
      </c>
      <c r="B1713" s="143" t="s">
        <v>268</v>
      </c>
      <c r="C1713" s="56">
        <v>45933</v>
      </c>
      <c r="D1713" s="43">
        <v>617</v>
      </c>
      <c r="G1713" t="s">
        <v>1375</v>
      </c>
    </row>
    <row r="1714" spans="1:7">
      <c r="A1714" s="310" t="s">
        <v>813</v>
      </c>
      <c r="B1714" s="310" t="s">
        <v>765</v>
      </c>
      <c r="C1714" s="56">
        <v>45933</v>
      </c>
      <c r="D1714" s="43">
        <v>486</v>
      </c>
      <c r="G1714" t="s">
        <v>1375</v>
      </c>
    </row>
    <row r="1715" spans="1:7">
      <c r="A1715" s="311" t="s">
        <v>284</v>
      </c>
      <c r="B1715" s="143" t="s">
        <v>218</v>
      </c>
      <c r="C1715" s="56">
        <v>45933</v>
      </c>
      <c r="F1715" s="43" t="s">
        <v>1384</v>
      </c>
      <c r="G1715" t="s">
        <v>1375</v>
      </c>
    </row>
    <row r="1716" spans="1:7">
      <c r="A1716" s="311" t="s">
        <v>281</v>
      </c>
      <c r="B1716" s="143" t="s">
        <v>218</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267</v>
      </c>
      <c r="B1724" s="143" t="s">
        <v>268</v>
      </c>
      <c r="C1724" s="56">
        <v>45936</v>
      </c>
      <c r="D1724" s="43">
        <v>768</v>
      </c>
      <c r="G1724" t="s">
        <v>1375</v>
      </c>
    </row>
    <row r="1725" spans="1:7">
      <c r="A1725" s="310" t="s">
        <v>813</v>
      </c>
      <c r="B1725" s="310" t="s">
        <v>546</v>
      </c>
      <c r="C1725" s="56">
        <v>45936</v>
      </c>
      <c r="D1725" s="43">
        <v>225</v>
      </c>
      <c r="G1725" t="s">
        <v>1375</v>
      </c>
    </row>
    <row r="1726" spans="1:7">
      <c r="A1726" s="577" t="s">
        <v>270</v>
      </c>
      <c r="B1726" s="311" t="s">
        <v>218</v>
      </c>
      <c r="C1726" s="56">
        <v>45936</v>
      </c>
      <c r="F1726" s="349" t="s">
        <v>1027</v>
      </c>
      <c r="G1726" t="s">
        <v>1375</v>
      </c>
    </row>
    <row r="1727" spans="1:7">
      <c r="A1727" s="316" t="s">
        <v>284</v>
      </c>
      <c r="B1727" s="316" t="s">
        <v>218</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267</v>
      </c>
      <c r="B1734" s="143" t="s">
        <v>268</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284</v>
      </c>
      <c r="B1737" s="143" t="s">
        <v>218</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163</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292</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284</v>
      </c>
      <c r="B1748" s="322" t="s">
        <v>218</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163</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292</v>
      </c>
      <c r="B1754" s="117" t="s">
        <v>1189</v>
      </c>
      <c r="C1754" s="56">
        <v>45939</v>
      </c>
      <c r="F1754" s="43" t="s">
        <v>1246</v>
      </c>
      <c r="G1754" t="s">
        <v>1375</v>
      </c>
    </row>
    <row r="1755" spans="1:7">
      <c r="A1755" s="136" t="s">
        <v>267</v>
      </c>
      <c r="B1755" s="252" t="s">
        <v>268</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284</v>
      </c>
      <c r="B1758" s="322" t="s">
        <v>218</v>
      </c>
      <c r="C1758" s="56">
        <v>45939</v>
      </c>
      <c r="D1758" s="43">
        <v>369</v>
      </c>
      <c r="G1758" t="s">
        <v>1375</v>
      </c>
    </row>
    <row r="1759" spans="1:7">
      <c r="A1759" s="117" t="s">
        <v>281</v>
      </c>
      <c r="B1759" s="322" t="s">
        <v>218</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262</v>
      </c>
      <c r="B1766" s="349" t="s">
        <v>765</v>
      </c>
      <c r="C1766" s="56">
        <v>45940</v>
      </c>
      <c r="F1766" s="316" t="s">
        <v>1213</v>
      </c>
      <c r="G1766" t="s">
        <v>1375</v>
      </c>
    </row>
    <row r="1767" spans="1:7">
      <c r="A1767" s="320" t="s">
        <v>270</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163</v>
      </c>
      <c r="B1772" s="143" t="s">
        <v>131</v>
      </c>
      <c r="C1772" s="56">
        <v>45943</v>
      </c>
      <c r="D1772" s="43">
        <v>828</v>
      </c>
      <c r="G1772" t="s">
        <v>1375</v>
      </c>
    </row>
    <row r="1773" spans="1:7">
      <c r="A1773" s="834" t="s">
        <v>306</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272</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163</v>
      </c>
      <c r="B1781" s="311" t="s">
        <v>131</v>
      </c>
      <c r="C1781" s="56">
        <v>45944</v>
      </c>
      <c r="D1781" s="43">
        <v>150</v>
      </c>
      <c r="G1781" t="s">
        <v>1375</v>
      </c>
    </row>
    <row r="1782" spans="1:7">
      <c r="A1782" s="856" t="s">
        <v>306</v>
      </c>
      <c r="B1782" s="143" t="s">
        <v>131</v>
      </c>
      <c r="C1782" s="315">
        <v>45944</v>
      </c>
      <c r="D1782" s="43">
        <v>510</v>
      </c>
      <c r="F1782" s="43" t="s">
        <v>1402</v>
      </c>
      <c r="G1782" t="s">
        <v>1375</v>
      </c>
    </row>
    <row r="1783" spans="1:7">
      <c r="A1783" s="856" t="s">
        <v>308</v>
      </c>
      <c r="B1783" s="143" t="s">
        <v>131</v>
      </c>
      <c r="C1783" s="315">
        <v>45944</v>
      </c>
      <c r="D1783" s="43">
        <v>974</v>
      </c>
      <c r="F1783" s="43" t="s">
        <v>1403</v>
      </c>
      <c r="G1783" t="s">
        <v>1375</v>
      </c>
    </row>
    <row r="1784" spans="1:7">
      <c r="A1784" s="320" t="s">
        <v>818</v>
      </c>
      <c r="B1784" s="320" t="s">
        <v>195</v>
      </c>
      <c r="C1784" s="56">
        <v>45944</v>
      </c>
      <c r="D1784" s="157">
        <v>1603</v>
      </c>
      <c r="F1784" s="43" t="s">
        <v>1404</v>
      </c>
      <c r="G1784" t="s">
        <v>1375</v>
      </c>
    </row>
    <row r="1785" spans="1:7">
      <c r="A1785" s="316" t="s">
        <v>813</v>
      </c>
      <c r="B1785" s="316" t="s">
        <v>765</v>
      </c>
      <c r="C1785" s="56">
        <v>45944</v>
      </c>
      <c r="D1785" s="43">
        <v>144</v>
      </c>
      <c r="G1785" t="s">
        <v>1375</v>
      </c>
    </row>
    <row r="1786" spans="1:7">
      <c r="A1786" s="320" t="s">
        <v>220</v>
      </c>
      <c r="B1786" s="320" t="s">
        <v>218</v>
      </c>
      <c r="C1786" s="56">
        <v>45944</v>
      </c>
      <c r="D1786" s="43">
        <v>927</v>
      </c>
      <c r="F1786" s="43" t="s">
        <v>1382</v>
      </c>
      <c r="G1786" t="s">
        <v>1375</v>
      </c>
    </row>
    <row r="1787" spans="1:7">
      <c r="A1787" s="252" t="s">
        <v>272</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308</v>
      </c>
      <c r="B1791" s="320" t="s">
        <v>131</v>
      </c>
      <c r="C1791" s="56">
        <v>45945</v>
      </c>
      <c r="D1791" s="157">
        <v>1312</v>
      </c>
      <c r="F1791" s="43" t="s">
        <v>1407</v>
      </c>
      <c r="G1791" t="s">
        <v>1375</v>
      </c>
    </row>
    <row r="1792" spans="1:7">
      <c r="A1792" s="1035" t="s">
        <v>304</v>
      </c>
      <c r="B1792" s="320" t="s">
        <v>131</v>
      </c>
      <c r="C1792" s="56">
        <v>45945</v>
      </c>
      <c r="D1792" s="157">
        <v>1239</v>
      </c>
      <c r="F1792" s="43" t="s">
        <v>1408</v>
      </c>
      <c r="G1792" t="s">
        <v>1375</v>
      </c>
    </row>
    <row r="1793" spans="1:7">
      <c r="A1793" s="320" t="s">
        <v>818</v>
      </c>
      <c r="B1793" s="320" t="s">
        <v>195</v>
      </c>
      <c r="C1793" s="56">
        <v>45945</v>
      </c>
      <c r="D1793" s="43">
        <v>791</v>
      </c>
      <c r="F1793" s="43" t="s">
        <v>1409</v>
      </c>
      <c r="G1793" t="s">
        <v>1375</v>
      </c>
    </row>
    <row r="1794" spans="1:7">
      <c r="A1794" s="311" t="s">
        <v>267</v>
      </c>
      <c r="B1794" s="316" t="s">
        <v>765</v>
      </c>
      <c r="C1794" s="56">
        <v>45945</v>
      </c>
      <c r="D1794" s="43">
        <v>986</v>
      </c>
      <c r="G1794" t="s">
        <v>1375</v>
      </c>
    </row>
    <row r="1795" spans="1:7">
      <c r="A1795" s="311" t="s">
        <v>286</v>
      </c>
      <c r="B1795" s="360" t="s">
        <v>1410</v>
      </c>
      <c r="C1795" s="56">
        <v>45945</v>
      </c>
      <c r="D1795" s="157">
        <v>1457</v>
      </c>
      <c r="F1795" s="43" t="s">
        <v>1411</v>
      </c>
      <c r="G1795" t="s">
        <v>1375</v>
      </c>
    </row>
    <row r="1796" spans="1:7">
      <c r="A1796" s="316" t="s">
        <v>220</v>
      </c>
      <c r="B1796" s="349" t="s">
        <v>218</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308</v>
      </c>
      <c r="B1800" s="143" t="s">
        <v>131</v>
      </c>
      <c r="C1800" s="315">
        <v>45946</v>
      </c>
      <c r="D1800" s="43">
        <v>359</v>
      </c>
      <c r="F1800" s="43" t="s">
        <v>1414</v>
      </c>
      <c r="G1800" t="s">
        <v>1375</v>
      </c>
    </row>
    <row r="1801" spans="1:7">
      <c r="A1801" s="1040" t="s">
        <v>304</v>
      </c>
      <c r="B1801" s="143" t="s">
        <v>131</v>
      </c>
      <c r="C1801" s="315">
        <v>45946</v>
      </c>
      <c r="D1801" s="157">
        <v>1220</v>
      </c>
      <c r="F1801" s="43" t="s">
        <v>1415</v>
      </c>
      <c r="G1801" t="s">
        <v>1375</v>
      </c>
    </row>
    <row r="1802" spans="1:7">
      <c r="A1802" s="310" t="s">
        <v>818</v>
      </c>
      <c r="B1802" s="310" t="s">
        <v>195</v>
      </c>
      <c r="C1802" s="315">
        <v>45946</v>
      </c>
      <c r="D1802" s="157">
        <v>2803</v>
      </c>
      <c r="G1802" t="s">
        <v>1375</v>
      </c>
    </row>
    <row r="1803" spans="1:7">
      <c r="A1803" s="143" t="s">
        <v>163</v>
      </c>
      <c r="B1803" s="143" t="s">
        <v>131</v>
      </c>
      <c r="C1803" s="315">
        <v>45946</v>
      </c>
      <c r="D1803" s="43">
        <v>688</v>
      </c>
      <c r="F1803" s="43" t="s">
        <v>1215</v>
      </c>
      <c r="G1803" t="s">
        <v>1375</v>
      </c>
    </row>
    <row r="1804" spans="1:7">
      <c r="A1804" s="1036" t="s">
        <v>256</v>
      </c>
      <c r="B1804" s="311" t="s">
        <v>765</v>
      </c>
      <c r="C1804" s="315">
        <v>45946</v>
      </c>
      <c r="D1804" s="43">
        <v>170</v>
      </c>
      <c r="G1804" t="s">
        <v>1375</v>
      </c>
    </row>
    <row r="1805" spans="1:7">
      <c r="A1805" s="143" t="s">
        <v>286</v>
      </c>
      <c r="B1805" s="143" t="s">
        <v>1410</v>
      </c>
      <c r="C1805" s="315">
        <v>45946</v>
      </c>
      <c r="D1805" s="157">
        <v>1142</v>
      </c>
      <c r="F1805" s="43" t="s">
        <v>1416</v>
      </c>
      <c r="G1805" t="s">
        <v>1375</v>
      </c>
    </row>
    <row r="1806" spans="1:7">
      <c r="A1806" s="309" t="s">
        <v>220</v>
      </c>
      <c r="B1806" s="309" t="s">
        <v>218</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195</v>
      </c>
      <c r="C1811" s="56">
        <v>45947</v>
      </c>
      <c r="F1811" s="43" t="s">
        <v>1420</v>
      </c>
      <c r="G1811" t="s">
        <v>1375</v>
      </c>
    </row>
    <row r="1812" spans="1:7">
      <c r="A1812" s="648" t="s">
        <v>286</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304</v>
      </c>
      <c r="B1817" s="801" t="s">
        <v>131</v>
      </c>
      <c r="C1817" s="56">
        <v>45950</v>
      </c>
      <c r="D1817" s="43">
        <v>853</v>
      </c>
      <c r="F1817" s="43" t="s">
        <v>1423</v>
      </c>
      <c r="G1817" t="s">
        <v>1375</v>
      </c>
    </row>
    <row r="1818" spans="1:7">
      <c r="A1818" s="1062" t="s">
        <v>818</v>
      </c>
      <c r="B1818" s="1062" t="s">
        <v>195</v>
      </c>
      <c r="C1818" s="56">
        <v>45950</v>
      </c>
      <c r="D1818" s="157">
        <v>3343</v>
      </c>
      <c r="F1818" s="43" t="s">
        <v>1424</v>
      </c>
      <c r="G1818" t="s">
        <v>1375</v>
      </c>
    </row>
    <row r="1819" spans="1:7">
      <c r="A1819" s="1064" t="s">
        <v>270</v>
      </c>
      <c r="B1819" s="1065" t="s">
        <v>765</v>
      </c>
      <c r="C1819" s="56">
        <v>45950</v>
      </c>
      <c r="D1819" s="43">
        <v>151</v>
      </c>
      <c r="G1819" t="s">
        <v>1375</v>
      </c>
    </row>
    <row r="1820" spans="1:7">
      <c r="A1820" s="801" t="s">
        <v>286</v>
      </c>
      <c r="B1820" s="801" t="s">
        <v>1410</v>
      </c>
      <c r="C1820" s="56">
        <v>45950</v>
      </c>
      <c r="D1820" s="157">
        <v>1186</v>
      </c>
      <c r="F1820" s="43" t="s">
        <v>1249</v>
      </c>
      <c r="G1820" t="s">
        <v>1375</v>
      </c>
    </row>
    <row r="1821" spans="1:7">
      <c r="A1821" s="1062" t="s">
        <v>220</v>
      </c>
      <c r="B1821" s="1062" t="s">
        <v>218</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308</v>
      </c>
      <c r="B1824" s="722" t="s">
        <v>131</v>
      </c>
      <c r="C1824" s="56">
        <v>45951</v>
      </c>
      <c r="D1824" s="43">
        <v>230</v>
      </c>
      <c r="F1824" s="43" t="s">
        <v>1425</v>
      </c>
      <c r="G1824" t="s">
        <v>1375</v>
      </c>
    </row>
    <row r="1825" spans="1:7">
      <c r="A1825" s="117" t="s">
        <v>818</v>
      </c>
      <c r="B1825" s="117" t="s">
        <v>195</v>
      </c>
      <c r="C1825" s="56">
        <v>45951</v>
      </c>
      <c r="D1825" s="43">
        <v>714</v>
      </c>
      <c r="F1825" s="43" t="s">
        <v>1251</v>
      </c>
      <c r="G1825" t="s">
        <v>1375</v>
      </c>
    </row>
    <row r="1826" spans="1:7">
      <c r="A1826" s="1073" t="s">
        <v>134</v>
      </c>
      <c r="B1826" s="1074" t="s">
        <v>131</v>
      </c>
      <c r="C1826" s="56">
        <v>45951</v>
      </c>
      <c r="D1826" s="157">
        <v>1007</v>
      </c>
      <c r="F1826" s="43" t="s">
        <v>1426</v>
      </c>
      <c r="G1826" t="s">
        <v>1375</v>
      </c>
    </row>
    <row r="1827" spans="1:7">
      <c r="A1827" s="172" t="s">
        <v>151</v>
      </c>
      <c r="B1827" s="43" t="s">
        <v>131</v>
      </c>
      <c r="C1827" s="56">
        <v>45951</v>
      </c>
      <c r="D1827" s="157">
        <v>1182</v>
      </c>
      <c r="F1827" s="43" t="s">
        <v>1427</v>
      </c>
      <c r="G1827" t="s">
        <v>1375</v>
      </c>
    </row>
    <row r="1828" spans="1:7">
      <c r="A1828" s="327" t="s">
        <v>270</v>
      </c>
      <c r="B1828" s="1075" t="s">
        <v>765</v>
      </c>
      <c r="C1828" s="56">
        <v>45951</v>
      </c>
      <c r="D1828" s="43">
        <v>149</v>
      </c>
      <c r="G1828" t="s">
        <v>1375</v>
      </c>
    </row>
    <row r="1829" spans="1:7">
      <c r="A1829" s="772" t="s">
        <v>286</v>
      </c>
      <c r="B1829" s="117" t="s">
        <v>1410</v>
      </c>
      <c r="C1829" s="56">
        <v>45951</v>
      </c>
      <c r="D1829" s="157">
        <v>1564</v>
      </c>
      <c r="F1829" s="43" t="s">
        <v>1428</v>
      </c>
      <c r="G1829" t="s">
        <v>1375</v>
      </c>
    </row>
    <row r="1830" spans="1:7">
      <c r="A1830" s="43" t="s">
        <v>220</v>
      </c>
      <c r="B1830" s="143" t="s">
        <v>218</v>
      </c>
      <c r="C1830" s="56">
        <v>45951</v>
      </c>
      <c r="D1830" s="43">
        <v>527</v>
      </c>
      <c r="F1830" s="43" t="s">
        <v>1417</v>
      </c>
      <c r="G1830" t="s">
        <v>1375</v>
      </c>
    </row>
    <row r="1831" spans="1:7">
      <c r="A1831" s="93" t="s">
        <v>251</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195</v>
      </c>
      <c r="C1834" s="56">
        <v>45952</v>
      </c>
      <c r="D1834" s="157">
        <v>2013</v>
      </c>
      <c r="F1834" s="325" t="s">
        <v>1430</v>
      </c>
      <c r="G1834" t="s">
        <v>1375</v>
      </c>
    </row>
    <row r="1835" spans="1:7">
      <c r="A1835" s="856" t="s">
        <v>151</v>
      </c>
      <c r="B1835" s="856" t="s">
        <v>131</v>
      </c>
      <c r="C1835" s="56">
        <v>45952</v>
      </c>
      <c r="D1835" s="157">
        <v>1604</v>
      </c>
      <c r="F1835" s="43" t="s">
        <v>1431</v>
      </c>
      <c r="G1835" t="s">
        <v>1375</v>
      </c>
    </row>
    <row r="1836" spans="1:7">
      <c r="A1836" s="1073" t="s">
        <v>134</v>
      </c>
      <c r="B1836" s="411" t="s">
        <v>131</v>
      </c>
      <c r="C1836" s="56">
        <v>45952</v>
      </c>
      <c r="D1836" s="157">
        <v>1672</v>
      </c>
      <c r="F1836" s="43" t="s">
        <v>1432</v>
      </c>
      <c r="G1836" t="s">
        <v>1375</v>
      </c>
    </row>
    <row r="1837" spans="1:7">
      <c r="A1837" s="1036" t="s">
        <v>270</v>
      </c>
      <c r="B1837" s="1090" t="s">
        <v>765</v>
      </c>
      <c r="C1837" s="56">
        <v>45952</v>
      </c>
      <c r="F1837" s="311" t="s">
        <v>1433</v>
      </c>
      <c r="G1837" t="s">
        <v>1375</v>
      </c>
    </row>
    <row r="1838" spans="1:7">
      <c r="A1838" s="648" t="s">
        <v>286</v>
      </c>
      <c r="B1838" s="163" t="s">
        <v>1410</v>
      </c>
      <c r="C1838" s="56">
        <v>45952</v>
      </c>
      <c r="D1838" s="157">
        <v>1012</v>
      </c>
      <c r="F1838" s="43" t="s">
        <v>1434</v>
      </c>
      <c r="G1838" t="s">
        <v>1375</v>
      </c>
    </row>
    <row r="1839" spans="1:7">
      <c r="A1839" s="43" t="s">
        <v>220</v>
      </c>
      <c r="B1839" s="323" t="s">
        <v>218</v>
      </c>
      <c r="C1839" s="56">
        <v>45952</v>
      </c>
      <c r="D1839" s="43">
        <v>553</v>
      </c>
      <c r="G1839" t="s">
        <v>1375</v>
      </c>
    </row>
    <row r="1840" spans="1:7">
      <c r="A1840" s="69" t="s">
        <v>251</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195</v>
      </c>
      <c r="C1845" s="56">
        <v>45953</v>
      </c>
      <c r="D1845" s="157">
        <v>1500</v>
      </c>
      <c r="F1845" s="43" t="s">
        <v>1438</v>
      </c>
      <c r="G1845" t="s">
        <v>1375</v>
      </c>
    </row>
    <row r="1846" spans="1:7">
      <c r="A1846" s="143" t="s">
        <v>151</v>
      </c>
      <c r="B1846" s="143" t="s">
        <v>131</v>
      </c>
      <c r="C1846" s="56">
        <v>45953</v>
      </c>
      <c r="D1846" s="157">
        <v>1268</v>
      </c>
      <c r="F1846" s="43" t="s">
        <v>1439</v>
      </c>
      <c r="G1846" t="s">
        <v>1375</v>
      </c>
    </row>
    <row r="1847" spans="1:7">
      <c r="A1847" s="1091" t="s">
        <v>134</v>
      </c>
      <c r="B1847" s="411" t="s">
        <v>131</v>
      </c>
      <c r="C1847" s="56">
        <v>45953</v>
      </c>
      <c r="D1847" s="157">
        <v>1544</v>
      </c>
      <c r="F1847" s="43" t="s">
        <v>1440</v>
      </c>
      <c r="G1847" t="s">
        <v>1375</v>
      </c>
    </row>
    <row r="1848" spans="1:7">
      <c r="A1848" s="172" t="s">
        <v>292</v>
      </c>
      <c r="B1848" s="414" t="s">
        <v>765</v>
      </c>
      <c r="C1848" s="56">
        <v>45953</v>
      </c>
      <c r="F1848" s="316" t="s">
        <v>1246</v>
      </c>
      <c r="G1848" t="s">
        <v>1375</v>
      </c>
    </row>
    <row r="1849" spans="1:7">
      <c r="A1849" s="1036" t="s">
        <v>270</v>
      </c>
      <c r="B1849" s="1090" t="s">
        <v>765</v>
      </c>
      <c r="C1849" s="56">
        <v>45953</v>
      </c>
      <c r="F1849" s="311" t="s">
        <v>1027</v>
      </c>
      <c r="G1849" t="s">
        <v>1375</v>
      </c>
    </row>
    <row r="1850" spans="1:7">
      <c r="A1850" s="648" t="s">
        <v>286</v>
      </c>
      <c r="B1850" s="163" t="s">
        <v>1410</v>
      </c>
      <c r="C1850" s="56">
        <v>45953</v>
      </c>
      <c r="D1850" s="43">
        <v>588</v>
      </c>
      <c r="F1850" s="43" t="s">
        <v>1441</v>
      </c>
      <c r="G1850" t="s">
        <v>1375</v>
      </c>
    </row>
    <row r="1851" spans="1:7">
      <c r="A1851" s="69" t="s">
        <v>251</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195</v>
      </c>
      <c r="C1856" s="56">
        <v>45954</v>
      </c>
      <c r="D1856" s="157">
        <v>1933</v>
      </c>
      <c r="G1856" t="s">
        <v>1375</v>
      </c>
    </row>
    <row r="1857" spans="1:7">
      <c r="A1857" s="1036" t="s">
        <v>270</v>
      </c>
      <c r="B1857" s="1090" t="s">
        <v>765</v>
      </c>
      <c r="C1857" s="56">
        <v>45954</v>
      </c>
      <c r="F1857" s="43" t="s">
        <v>1445</v>
      </c>
      <c r="G1857" t="s">
        <v>1375</v>
      </c>
    </row>
    <row r="1858" spans="1:7">
      <c r="A1858" s="648" t="s">
        <v>225</v>
      </c>
      <c r="B1858" s="163" t="s">
        <v>1410</v>
      </c>
      <c r="C1858" s="56">
        <v>45954</v>
      </c>
      <c r="D1858" s="43">
        <v>408</v>
      </c>
      <c r="G1858" t="s">
        <v>1375</v>
      </c>
    </row>
    <row r="1859" spans="1:7">
      <c r="A1859" s="622" t="s">
        <v>782</v>
      </c>
      <c r="B1859" s="414" t="s">
        <v>765</v>
      </c>
      <c r="C1859" s="56">
        <v>45957</v>
      </c>
      <c r="D1859" s="43">
        <v>567</v>
      </c>
      <c r="F1859" s="43" t="s">
        <v>1446</v>
      </c>
      <c r="G1859" t="s">
        <v>1375</v>
      </c>
    </row>
    <row r="1860" spans="1:7">
      <c r="A1860" s="89" t="s">
        <v>87</v>
      </c>
      <c r="B1860" s="414" t="s">
        <v>765</v>
      </c>
      <c r="C1860" s="56">
        <v>45957</v>
      </c>
      <c r="D1860" s="43">
        <v>188</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1447</v>
      </c>
      <c r="G1863" t="s">
        <v>1375</v>
      </c>
    </row>
    <row r="1864" spans="1:7">
      <c r="A1864" s="150" t="s">
        <v>819</v>
      </c>
      <c r="B1864" s="159" t="s">
        <v>1448</v>
      </c>
      <c r="C1864" s="56">
        <v>45957</v>
      </c>
      <c r="F1864" s="43" t="s">
        <v>1449</v>
      </c>
      <c r="G1864" t="s">
        <v>1375</v>
      </c>
    </row>
    <row r="1865" spans="1:7">
      <c r="A1865" s="143" t="s">
        <v>818</v>
      </c>
      <c r="B1865" s="143" t="s">
        <v>195</v>
      </c>
      <c r="C1865" s="56">
        <v>45957</v>
      </c>
      <c r="D1865" s="43">
        <v>820</v>
      </c>
      <c r="F1865" s="43" t="s">
        <v>1450</v>
      </c>
      <c r="G1865" t="s">
        <v>1375</v>
      </c>
    </row>
    <row r="1866" spans="1:7">
      <c r="A1866" s="143" t="s">
        <v>134</v>
      </c>
      <c r="B1866" s="143" t="s">
        <v>131</v>
      </c>
      <c r="C1866" s="56">
        <v>45957</v>
      </c>
      <c r="D1866" s="43">
        <v>587</v>
      </c>
      <c r="F1866" s="43" t="s">
        <v>1451</v>
      </c>
      <c r="G1866" t="s">
        <v>1375</v>
      </c>
    </row>
    <row r="1867" spans="1:7">
      <c r="A1867" s="1091" t="s">
        <v>151</v>
      </c>
      <c r="B1867" s="411" t="s">
        <v>131</v>
      </c>
      <c r="C1867" s="56">
        <v>45957</v>
      </c>
      <c r="D1867" s="157">
        <v>1310</v>
      </c>
      <c r="F1867" s="43" t="s">
        <v>1452</v>
      </c>
      <c r="G1867" t="s">
        <v>1375</v>
      </c>
    </row>
    <row r="1868" spans="1:7">
      <c r="A1868" s="172" t="s">
        <v>292</v>
      </c>
      <c r="B1868" s="172" t="s">
        <v>131</v>
      </c>
      <c r="C1868" s="56">
        <v>45957</v>
      </c>
      <c r="D1868" s="43">
        <v>270</v>
      </c>
      <c r="G1868" t="s">
        <v>1375</v>
      </c>
    </row>
    <row r="1869" spans="1:7">
      <c r="A1869" s="1036" t="s">
        <v>256</v>
      </c>
      <c r="B1869" s="1090" t="s">
        <v>765</v>
      </c>
      <c r="C1869" s="56">
        <v>45957</v>
      </c>
      <c r="F1869" s="325" t="s">
        <v>1273</v>
      </c>
      <c r="G1869" t="s">
        <v>1375</v>
      </c>
    </row>
    <row r="1870" spans="1:7">
      <c r="A1870" s="648" t="s">
        <v>225</v>
      </c>
      <c r="B1870" s="163" t="s">
        <v>1410</v>
      </c>
      <c r="C1870" s="56">
        <v>45957</v>
      </c>
      <c r="D1870" s="157">
        <v>1323</v>
      </c>
      <c r="F1870" s="43" t="s">
        <v>1453</v>
      </c>
      <c r="G1870" t="s">
        <v>1375</v>
      </c>
    </row>
    <row r="1871" spans="1:7">
      <c r="A1871" s="43" t="s">
        <v>220</v>
      </c>
      <c r="B1871" s="323" t="s">
        <v>218</v>
      </c>
      <c r="C1871" s="56">
        <v>45957</v>
      </c>
      <c r="F1871" s="325" t="s">
        <v>1273</v>
      </c>
      <c r="G1871" t="s">
        <v>1375</v>
      </c>
    </row>
    <row r="1872" spans="1:7">
      <c r="A1872" s="622" t="s">
        <v>782</v>
      </c>
      <c r="B1872" s="414" t="s">
        <v>765</v>
      </c>
      <c r="C1872" s="56">
        <v>45958</v>
      </c>
      <c r="F1872" s="1118" t="s">
        <v>1454</v>
      </c>
      <c r="G1872" t="s">
        <v>1375</v>
      </c>
    </row>
    <row r="1873" spans="1:7">
      <c r="A1873" s="89" t="s">
        <v>87</v>
      </c>
      <c r="B1873" s="414" t="s">
        <v>765</v>
      </c>
      <c r="C1873" s="56">
        <v>45958</v>
      </c>
      <c r="G1873" t="s">
        <v>1375</v>
      </c>
    </row>
    <row r="1874" spans="1:7">
      <c r="A1874" s="89" t="s">
        <v>103</v>
      </c>
      <c r="B1874" s="252" t="s">
        <v>1366</v>
      </c>
      <c r="C1874" s="56">
        <v>45958</v>
      </c>
      <c r="G1874" t="s">
        <v>1375</v>
      </c>
    </row>
    <row r="1875" spans="1:7">
      <c r="A1875" s="89" t="s">
        <v>103</v>
      </c>
      <c r="B1875" s="252" t="s">
        <v>1437</v>
      </c>
      <c r="C1875" s="56">
        <v>45958</v>
      </c>
      <c r="G1875" t="s">
        <v>1375</v>
      </c>
    </row>
    <row r="1876" spans="1:7">
      <c r="A1876" s="150" t="s">
        <v>819</v>
      </c>
      <c r="B1876" s="159" t="s">
        <v>1275</v>
      </c>
      <c r="C1876" s="56">
        <v>45958</v>
      </c>
      <c r="G1876" t="s">
        <v>1375</v>
      </c>
    </row>
    <row r="1877" spans="1:7">
      <c r="A1877" s="150" t="s">
        <v>819</v>
      </c>
      <c r="B1877" s="159" t="s">
        <v>1448</v>
      </c>
      <c r="C1877" s="56">
        <v>45958</v>
      </c>
      <c r="G1877" t="s">
        <v>1375</v>
      </c>
    </row>
    <row r="1878" spans="1:7">
      <c r="A1878" s="143" t="s">
        <v>818</v>
      </c>
      <c r="B1878" s="143" t="s">
        <v>195</v>
      </c>
      <c r="C1878" s="56">
        <v>45958</v>
      </c>
      <c r="G1878" t="s">
        <v>1375</v>
      </c>
    </row>
    <row r="1879" spans="1:7">
      <c r="A1879" s="143" t="s">
        <v>137</v>
      </c>
      <c r="B1879" s="143" t="s">
        <v>131</v>
      </c>
      <c r="C1879" s="56">
        <v>45958</v>
      </c>
      <c r="G1879" t="s">
        <v>1375</v>
      </c>
    </row>
    <row r="1880" spans="1:7">
      <c r="A1880" s="1091" t="s">
        <v>130</v>
      </c>
      <c r="B1880" s="411" t="s">
        <v>131</v>
      </c>
      <c r="C1880" s="56">
        <v>45958</v>
      </c>
      <c r="G1880" t="s">
        <v>1375</v>
      </c>
    </row>
    <row r="1881" spans="1:7">
      <c r="A1881" s="172" t="s">
        <v>292</v>
      </c>
      <c r="B1881" s="172" t="s">
        <v>765</v>
      </c>
      <c r="C1881" s="56">
        <v>45958</v>
      </c>
      <c r="G1881" t="s">
        <v>1375</v>
      </c>
    </row>
    <row r="1882" spans="1:7">
      <c r="A1882" s="648" t="s">
        <v>225</v>
      </c>
      <c r="B1882" s="163" t="s">
        <v>1410</v>
      </c>
      <c r="C1882" s="56">
        <v>45958</v>
      </c>
      <c r="G1882" t="s">
        <v>1375</v>
      </c>
    </row>
    <row r="1883" spans="1:7">
      <c r="A1883" s="43" t="s">
        <v>220</v>
      </c>
      <c r="B1883" s="323" t="s">
        <v>218</v>
      </c>
      <c r="C1883" s="56">
        <v>45958</v>
      </c>
      <c r="G1883"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1455</v>
      </c>
      <c r="Q1" s="161" t="s">
        <v>1456</v>
      </c>
      <c r="R1" s="129" t="s">
        <v>1457</v>
      </c>
      <c r="S1" s="129" t="s">
        <v>1458</v>
      </c>
      <c r="T1" s="161" t="s">
        <v>1459</v>
      </c>
      <c r="U1" s="129" t="s">
        <v>894</v>
      </c>
      <c r="V1" s="162" t="s">
        <v>1460</v>
      </c>
      <c r="W1" s="162" t="s">
        <v>1461</v>
      </c>
      <c r="X1" s="165" t="s">
        <v>1462</v>
      </c>
      <c r="Y1" s="263" t="e" cm="1">
        <f t="array" ref="Y1">VLOOKUP(#REF!,#REF!, FALSE)</f>
        <v>#REF!</v>
      </c>
    </row>
    <row r="2" spans="1:25">
      <c r="A2" s="182" t="s">
        <v>270</v>
      </c>
      <c r="B2" s="184" t="s">
        <v>203</v>
      </c>
      <c r="C2" s="181">
        <v>45991</v>
      </c>
      <c r="D2" s="654" t="s">
        <v>271</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203</v>
      </c>
      <c r="C3" s="728">
        <v>45742</v>
      </c>
      <c r="D3" s="729" t="s">
        <v>330</v>
      </c>
      <c r="E3" s="195"/>
      <c r="F3" s="140"/>
      <c r="G3" s="140"/>
      <c r="H3" s="189">
        <v>0</v>
      </c>
      <c r="I3" s="185"/>
      <c r="J3" s="189" t="s">
        <v>57</v>
      </c>
      <c r="K3" s="189" t="s">
        <v>57</v>
      </c>
      <c r="L3" s="189" t="s">
        <v>64</v>
      </c>
      <c r="M3" s="197">
        <v>45716</v>
      </c>
      <c r="N3" s="88" t="s">
        <v>265</v>
      </c>
      <c r="O3" s="54">
        <v>45721</v>
      </c>
      <c r="P3" s="88" t="s">
        <v>265</v>
      </c>
      <c r="Q3" s="69" t="s">
        <v>265</v>
      </c>
      <c r="R3" s="69" t="s">
        <v>265</v>
      </c>
      <c r="S3" s="69" t="s">
        <v>56</v>
      </c>
      <c r="T3" s="69" t="s">
        <v>265</v>
      </c>
      <c r="U3" s="69" t="s">
        <v>265</v>
      </c>
      <c r="V3" s="69" t="s">
        <v>112</v>
      </c>
      <c r="W3" s="79"/>
      <c r="X3" s="69" t="s">
        <v>112</v>
      </c>
      <c r="Y3" t="e">
        <f>VLOOKUP(A3,#REF!,2,FALSE)</f>
        <v>#REF!</v>
      </c>
    </row>
    <row r="4" spans="1:25">
      <c r="A4" s="378" t="s">
        <v>207</v>
      </c>
      <c r="B4" s="423" t="s">
        <v>203</v>
      </c>
      <c r="C4" s="424">
        <v>45742</v>
      </c>
      <c r="D4" s="735" t="s">
        <v>209</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203</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203</v>
      </c>
      <c r="C6" s="424">
        <v>45747</v>
      </c>
      <c r="D6" s="732" t="s">
        <v>422</v>
      </c>
      <c r="E6" s="194"/>
      <c r="F6" s="139"/>
      <c r="G6" s="139"/>
      <c r="H6" s="189">
        <v>56</v>
      </c>
      <c r="I6" s="185"/>
      <c r="J6" s="192" t="s">
        <v>57</v>
      </c>
      <c r="K6" s="192" t="s">
        <v>57</v>
      </c>
      <c r="L6" s="189" t="s">
        <v>64</v>
      </c>
      <c r="M6" s="199">
        <v>45701</v>
      </c>
      <c r="N6" s="30" t="s">
        <v>265</v>
      </c>
      <c r="O6" s="369">
        <v>45718</v>
      </c>
      <c r="P6" s="30" t="s">
        <v>265</v>
      </c>
      <c r="Q6" s="346" t="s">
        <v>265</v>
      </c>
      <c r="R6" s="43" t="s">
        <v>1463</v>
      </c>
      <c r="S6" s="43" t="s">
        <v>265</v>
      </c>
      <c r="T6" s="43" t="s">
        <v>265</v>
      </c>
      <c r="U6" s="159" t="s">
        <v>265</v>
      </c>
      <c r="V6" s="69" t="s">
        <v>112</v>
      </c>
      <c r="W6" s="79"/>
      <c r="X6" s="69" t="s">
        <v>112</v>
      </c>
      <c r="Y6" t="e">
        <f>VLOOKUP(A6,#REF!,2,FALSE)</f>
        <v>#REF!</v>
      </c>
    </row>
    <row r="7" spans="1:25">
      <c r="A7" s="398" t="s">
        <v>733</v>
      </c>
      <c r="B7" s="725" t="s">
        <v>203</v>
      </c>
      <c r="C7" s="399">
        <v>45742</v>
      </c>
      <c r="D7" s="427" t="s">
        <v>277</v>
      </c>
      <c r="E7" s="548"/>
      <c r="F7" s="549"/>
      <c r="G7" s="549"/>
      <c r="H7" s="183">
        <v>60</v>
      </c>
      <c r="I7" s="185"/>
      <c r="J7" s="189" t="s">
        <v>57</v>
      </c>
      <c r="K7" s="189" t="s">
        <v>57</v>
      </c>
      <c r="L7" s="189" t="s">
        <v>64</v>
      </c>
      <c r="M7" s="197">
        <v>45716</v>
      </c>
      <c r="N7" s="30" t="s">
        <v>265</v>
      </c>
      <c r="O7" s="79" t="s">
        <v>265</v>
      </c>
      <c r="P7" s="30" t="s">
        <v>265</v>
      </c>
      <c r="Q7" s="346" t="s">
        <v>265</v>
      </c>
      <c r="R7" s="43" t="s">
        <v>1463</v>
      </c>
      <c r="S7" s="43" t="s">
        <v>265</v>
      </c>
      <c r="T7" s="43" t="s">
        <v>265</v>
      </c>
      <c r="U7" s="43" t="s">
        <v>265</v>
      </c>
      <c r="V7" s="69" t="s">
        <v>112</v>
      </c>
      <c r="W7" s="30"/>
      <c r="X7" s="69" t="s">
        <v>112</v>
      </c>
      <c r="Y7" t="e">
        <f>VLOOKUP(A7,#REF!,2,FALSE)</f>
        <v>#REF!</v>
      </c>
    </row>
    <row r="8" spans="1:25">
      <c r="A8" s="179" t="s">
        <v>335</v>
      </c>
      <c r="B8" s="184" t="s">
        <v>203</v>
      </c>
      <c r="C8" s="180">
        <v>45742</v>
      </c>
      <c r="D8" s="189" t="s">
        <v>1464</v>
      </c>
      <c r="E8" s="122"/>
      <c r="F8" s="110"/>
      <c r="G8" s="110"/>
      <c r="H8" s="183">
        <v>84</v>
      </c>
      <c r="I8" s="185"/>
      <c r="J8" s="189" t="s">
        <v>57</v>
      </c>
      <c r="K8" s="189" t="s">
        <v>57</v>
      </c>
      <c r="L8" s="189" t="s">
        <v>64</v>
      </c>
      <c r="M8" s="197">
        <v>45716</v>
      </c>
      <c r="N8" s="30" t="s">
        <v>265</v>
      </c>
      <c r="O8" s="30" t="s">
        <v>265</v>
      </c>
      <c r="P8" s="750" t="s">
        <v>265</v>
      </c>
      <c r="Q8" s="69" t="s">
        <v>265</v>
      </c>
      <c r="R8" s="43" t="s">
        <v>1463</v>
      </c>
      <c r="S8" s="43" t="s">
        <v>265</v>
      </c>
      <c r="T8" s="43" t="s">
        <v>265</v>
      </c>
      <c r="U8" s="43" t="s">
        <v>265</v>
      </c>
      <c r="V8" s="69" t="s">
        <v>112</v>
      </c>
      <c r="W8" s="30"/>
      <c r="X8" s="69" t="s">
        <v>112</v>
      </c>
      <c r="Y8" t="e">
        <f>VLOOKUP(A8,#REF!,2,FALSE)</f>
        <v>#REF!</v>
      </c>
    </row>
    <row r="9" spans="1:25">
      <c r="A9" s="179" t="s">
        <v>734</v>
      </c>
      <c r="B9" s="184" t="s">
        <v>203</v>
      </c>
      <c r="C9" s="180">
        <v>45742</v>
      </c>
      <c r="D9" s="545" t="s">
        <v>336</v>
      </c>
      <c r="E9" s="195"/>
      <c r="F9" s="140"/>
      <c r="G9" s="140"/>
      <c r="H9" s="189">
        <v>79</v>
      </c>
      <c r="I9" s="185"/>
      <c r="J9" s="189" t="s">
        <v>57</v>
      </c>
      <c r="K9" s="189" t="s">
        <v>57</v>
      </c>
      <c r="L9" s="189" t="s">
        <v>64</v>
      </c>
      <c r="M9" s="197">
        <v>45716</v>
      </c>
      <c r="N9" s="121" t="s">
        <v>265</v>
      </c>
      <c r="O9" s="54">
        <v>45718</v>
      </c>
      <c r="P9" s="121" t="s">
        <v>265</v>
      </c>
      <c r="Q9" s="69" t="s">
        <v>265</v>
      </c>
      <c r="R9" s="43" t="s">
        <v>1463</v>
      </c>
      <c r="S9" s="43" t="s">
        <v>265</v>
      </c>
      <c r="T9" s="43" t="s">
        <v>265</v>
      </c>
      <c r="U9" s="43" t="s">
        <v>265</v>
      </c>
      <c r="V9" s="69" t="s">
        <v>112</v>
      </c>
      <c r="W9" s="30"/>
      <c r="X9" s="69" t="s">
        <v>112</v>
      </c>
      <c r="Y9" t="e">
        <f>VLOOKUP(A9,#REF!,2,FALSE)</f>
        <v>#REF!</v>
      </c>
    </row>
    <row r="10" spans="1:25">
      <c r="A10" s="179" t="s">
        <v>736</v>
      </c>
      <c r="B10" s="184" t="s">
        <v>203</v>
      </c>
      <c r="C10" s="319">
        <v>45742</v>
      </c>
      <c r="D10" s="426" t="s">
        <v>735</v>
      </c>
      <c r="E10" s="195"/>
      <c r="F10" s="140"/>
      <c r="G10" s="140"/>
      <c r="H10" s="189">
        <v>83</v>
      </c>
      <c r="I10" s="185"/>
      <c r="J10" s="189" t="s">
        <v>57</v>
      </c>
      <c r="K10" s="189" t="s">
        <v>57</v>
      </c>
      <c r="L10" s="189" t="s">
        <v>64</v>
      </c>
      <c r="M10" s="197">
        <v>45716</v>
      </c>
      <c r="N10" s="30" t="s">
        <v>265</v>
      </c>
      <c r="O10" s="30" t="s">
        <v>265</v>
      </c>
      <c r="P10" s="30" t="s">
        <v>265</v>
      </c>
      <c r="Q10" s="43" t="s">
        <v>265</v>
      </c>
      <c r="R10" s="43" t="s">
        <v>1463</v>
      </c>
      <c r="S10" s="43" t="s">
        <v>265</v>
      </c>
      <c r="T10" s="43" t="s">
        <v>265</v>
      </c>
      <c r="U10" s="163" t="s">
        <v>265</v>
      </c>
      <c r="V10" s="346" t="s">
        <v>112</v>
      </c>
      <c r="W10" s="30"/>
      <c r="X10" s="69" t="s">
        <v>112</v>
      </c>
      <c r="Y10" t="e">
        <f>VLOOKUP(A10,#REF!,2,FALSE)</f>
        <v>#REF!</v>
      </c>
    </row>
    <row r="11" spans="1:25">
      <c r="A11" s="185" t="s">
        <v>275</v>
      </c>
      <c r="B11" s="441" t="s">
        <v>203</v>
      </c>
      <c r="C11" s="180">
        <v>45991</v>
      </c>
      <c r="D11" s="560" t="s">
        <v>277</v>
      </c>
      <c r="E11" s="122">
        <v>31</v>
      </c>
      <c r="F11" s="110"/>
      <c r="G11" s="110"/>
      <c r="H11" s="189">
        <v>31</v>
      </c>
      <c r="I11" s="185"/>
      <c r="J11" s="189" t="s">
        <v>57</v>
      </c>
      <c r="K11" s="189" t="s">
        <v>57</v>
      </c>
      <c r="L11" s="189" t="s">
        <v>64</v>
      </c>
      <c r="M11" s="199">
        <v>45716</v>
      </c>
      <c r="N11" s="30" t="s">
        <v>65</v>
      </c>
      <c r="O11" s="54">
        <v>45716</v>
      </c>
      <c r="P11" s="88" t="s">
        <v>265</v>
      </c>
      <c r="Q11" s="69" t="s">
        <v>265</v>
      </c>
      <c r="R11" s="43" t="s">
        <v>1463</v>
      </c>
      <c r="S11" s="43" t="s">
        <v>265</v>
      </c>
      <c r="T11" s="43" t="s">
        <v>265</v>
      </c>
      <c r="U11" s="346" t="s">
        <v>112</v>
      </c>
      <c r="V11" s="69" t="s">
        <v>112</v>
      </c>
      <c r="W11" s="30"/>
      <c r="X11" s="43"/>
    </row>
    <row r="12" spans="1:25">
      <c r="A12" s="179" t="s">
        <v>278</v>
      </c>
      <c r="B12" s="184" t="s">
        <v>203</v>
      </c>
      <c r="C12" s="180">
        <v>45772</v>
      </c>
      <c r="D12" s="203" t="s">
        <v>277</v>
      </c>
      <c r="E12" s="195"/>
      <c r="F12" s="140"/>
      <c r="G12" s="140"/>
      <c r="H12" s="189">
        <v>31</v>
      </c>
      <c r="I12" s="185"/>
      <c r="J12" s="189" t="s">
        <v>57</v>
      </c>
      <c r="K12" s="189" t="s">
        <v>57</v>
      </c>
      <c r="L12" s="189" t="s">
        <v>64</v>
      </c>
      <c r="M12" s="197">
        <v>45716</v>
      </c>
      <c r="N12" s="30" t="s">
        <v>65</v>
      </c>
      <c r="O12" s="54">
        <v>45716</v>
      </c>
      <c r="P12" s="88" t="s">
        <v>265</v>
      </c>
      <c r="Q12" s="69" t="s">
        <v>265</v>
      </c>
      <c r="R12" s="43" t="s">
        <v>1463</v>
      </c>
      <c r="S12" s="43" t="s">
        <v>265</v>
      </c>
      <c r="T12" s="43" t="s">
        <v>265</v>
      </c>
      <c r="U12" s="69" t="s">
        <v>112</v>
      </c>
      <c r="V12" s="69" t="s">
        <v>112</v>
      </c>
      <c r="W12" s="30"/>
      <c r="X12" s="69" t="s">
        <v>112</v>
      </c>
      <c r="Y12" t="e">
        <f>VLOOKUP(A12,#REF!,2,FALSE)</f>
        <v>#REF!</v>
      </c>
    </row>
    <row r="13" spans="1:25">
      <c r="A13" s="182" t="s">
        <v>256</v>
      </c>
      <c r="B13" s="184" t="s">
        <v>203</v>
      </c>
      <c r="C13" s="425">
        <v>45960</v>
      </c>
      <c r="D13" s="437" t="s">
        <v>257</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281</v>
      </c>
      <c r="B14" s="184" t="s">
        <v>203</v>
      </c>
      <c r="C14" s="181">
        <v>45991</v>
      </c>
      <c r="D14" s="426" t="s">
        <v>282</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203</v>
      </c>
      <c r="C15" s="319">
        <v>45711</v>
      </c>
      <c r="D15" s="666" t="s">
        <v>615</v>
      </c>
      <c r="E15" s="122"/>
      <c r="F15" s="110"/>
      <c r="G15" s="110"/>
      <c r="H15" s="189">
        <v>0</v>
      </c>
      <c r="I15" s="185"/>
      <c r="J15" s="189" t="s">
        <v>57</v>
      </c>
      <c r="K15" s="189" t="s">
        <v>57</v>
      </c>
      <c r="L15" s="189" t="s">
        <v>64</v>
      </c>
      <c r="M15" s="199">
        <v>45701</v>
      </c>
      <c r="N15" s="30" t="s">
        <v>265</v>
      </c>
      <c r="O15" s="54">
        <v>45718</v>
      </c>
      <c r="P15" s="30" t="s">
        <v>265</v>
      </c>
      <c r="Q15" s="43" t="s">
        <v>265</v>
      </c>
      <c r="R15" s="43" t="s">
        <v>265</v>
      </c>
      <c r="S15" s="43" t="s">
        <v>56</v>
      </c>
      <c r="T15" s="43" t="s">
        <v>265</v>
      </c>
      <c r="U15" s="43" t="s">
        <v>265</v>
      </c>
      <c r="V15" s="43" t="s">
        <v>265</v>
      </c>
      <c r="W15" s="54">
        <v>45856</v>
      </c>
      <c r="X15" s="69" t="s">
        <v>1465</v>
      </c>
      <c r="Y15" t="e">
        <f>VLOOKUP(A15,#REF!,2,FALSE)</f>
        <v>#REF!</v>
      </c>
    </row>
    <row r="16" spans="1:25">
      <c r="A16" s="179" t="s">
        <v>616</v>
      </c>
      <c r="B16" s="184" t="s">
        <v>203</v>
      </c>
      <c r="C16" s="319">
        <v>45742</v>
      </c>
      <c r="D16" s="738" t="s">
        <v>618</v>
      </c>
      <c r="E16" s="195"/>
      <c r="F16" s="140"/>
      <c r="G16" s="140"/>
      <c r="H16" s="189">
        <v>0</v>
      </c>
      <c r="I16" s="185"/>
      <c r="J16" s="189" t="s">
        <v>57</v>
      </c>
      <c r="K16" s="189" t="s">
        <v>57</v>
      </c>
      <c r="L16" s="189" t="s">
        <v>64</v>
      </c>
      <c r="M16" s="199" t="s">
        <v>1466</v>
      </c>
      <c r="N16" s="30" t="s">
        <v>265</v>
      </c>
      <c r="O16" s="54" t="s">
        <v>1466</v>
      </c>
      <c r="P16" s="30" t="s">
        <v>265</v>
      </c>
      <c r="Q16" s="69" t="s">
        <v>265</v>
      </c>
      <c r="R16" s="43" t="s">
        <v>265</v>
      </c>
      <c r="S16" s="43" t="s">
        <v>56</v>
      </c>
      <c r="T16" s="43" t="s">
        <v>265</v>
      </c>
      <c r="U16" s="69" t="s">
        <v>112</v>
      </c>
      <c r="V16" s="69" t="s">
        <v>112</v>
      </c>
      <c r="W16" s="30"/>
      <c r="X16" s="69" t="s">
        <v>112</v>
      </c>
      <c r="Y16" t="e">
        <f>VLOOKUP(A16,#REF!,2,FALSE)</f>
        <v>#REF!</v>
      </c>
    </row>
    <row r="17" spans="1:25">
      <c r="A17" s="182" t="s">
        <v>287</v>
      </c>
      <c r="B17" s="184" t="s">
        <v>203</v>
      </c>
      <c r="C17" s="181">
        <v>45991</v>
      </c>
      <c r="D17" s="753" t="s">
        <v>288</v>
      </c>
      <c r="E17" s="195"/>
      <c r="F17" s="140"/>
      <c r="G17" s="140"/>
      <c r="H17" s="189">
        <v>0</v>
      </c>
      <c r="I17" s="185"/>
      <c r="J17" s="189" t="s">
        <v>57</v>
      </c>
      <c r="K17" s="189" t="s">
        <v>57</v>
      </c>
      <c r="L17" s="189" t="s">
        <v>64</v>
      </c>
      <c r="M17" s="199">
        <v>45863</v>
      </c>
      <c r="N17" s="30" t="s">
        <v>265</v>
      </c>
      <c r="O17" s="54">
        <v>45863</v>
      </c>
      <c r="P17" s="30" t="s">
        <v>265</v>
      </c>
      <c r="Q17" s="69" t="s">
        <v>265</v>
      </c>
      <c r="R17" s="43" t="s">
        <v>265</v>
      </c>
      <c r="S17" s="43" t="s">
        <v>56</v>
      </c>
      <c r="T17" s="43" t="s">
        <v>265</v>
      </c>
      <c r="U17" s="69" t="s">
        <v>112</v>
      </c>
      <c r="V17" s="69" t="s">
        <v>112</v>
      </c>
      <c r="W17" s="30"/>
      <c r="X17" s="43"/>
    </row>
    <row r="18" spans="1:25">
      <c r="A18" s="182" t="s">
        <v>337</v>
      </c>
      <c r="B18" s="184" t="s">
        <v>203</v>
      </c>
      <c r="C18" s="425">
        <v>45991</v>
      </c>
      <c r="D18" s="426" t="s">
        <v>338</v>
      </c>
      <c r="E18" s="195"/>
      <c r="F18" s="140"/>
      <c r="G18" s="140"/>
      <c r="H18" s="189">
        <v>0</v>
      </c>
      <c r="I18" s="185"/>
      <c r="J18" s="189" t="s">
        <v>57</v>
      </c>
      <c r="K18" s="189" t="s">
        <v>57</v>
      </c>
      <c r="L18" s="189" t="s">
        <v>64</v>
      </c>
      <c r="M18" s="199">
        <v>45881</v>
      </c>
      <c r="N18" s="30" t="s">
        <v>265</v>
      </c>
      <c r="O18" s="199">
        <v>45881</v>
      </c>
      <c r="P18" s="30" t="s">
        <v>265</v>
      </c>
      <c r="Q18" s="69" t="s">
        <v>265</v>
      </c>
      <c r="R18" s="43" t="s">
        <v>265</v>
      </c>
      <c r="S18" s="43" t="s">
        <v>56</v>
      </c>
      <c r="T18" s="43" t="s">
        <v>265</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265</v>
      </c>
      <c r="O19" s="54">
        <v>45873</v>
      </c>
      <c r="P19" s="88" t="s">
        <v>265</v>
      </c>
      <c r="Q19" s="69" t="s">
        <v>265</v>
      </c>
      <c r="R19" s="69" t="s">
        <v>265</v>
      </c>
      <c r="S19" s="69" t="s">
        <v>56</v>
      </c>
      <c r="T19" s="69" t="s">
        <v>265</v>
      </c>
      <c r="U19" s="69" t="s">
        <v>265</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265</v>
      </c>
      <c r="O20" s="126">
        <v>45709</v>
      </c>
      <c r="P20" s="88" t="s">
        <v>265</v>
      </c>
      <c r="Q20" s="69" t="s">
        <v>265</v>
      </c>
      <c r="R20" s="69" t="s">
        <v>265</v>
      </c>
      <c r="S20" s="69" t="s">
        <v>56</v>
      </c>
      <c r="T20" s="69" t="s">
        <v>265</v>
      </c>
      <c r="U20" s="69" t="s">
        <v>265</v>
      </c>
      <c r="V20" s="69" t="s">
        <v>265</v>
      </c>
      <c r="W20" s="54">
        <v>45811</v>
      </c>
      <c r="X20" s="69" t="s">
        <v>1465</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265</v>
      </c>
      <c r="O21" s="54">
        <v>45737</v>
      </c>
      <c r="P21" s="88" t="s">
        <v>265</v>
      </c>
      <c r="Q21" s="69" t="s">
        <v>265</v>
      </c>
      <c r="R21" s="69" t="s">
        <v>265</v>
      </c>
      <c r="S21" s="69" t="s">
        <v>56</v>
      </c>
      <c r="T21" s="69" t="s">
        <v>265</v>
      </c>
      <c r="U21" s="69" t="s">
        <v>265</v>
      </c>
      <c r="V21" s="69" t="s">
        <v>265</v>
      </c>
      <c r="W21" s="54">
        <v>45779</v>
      </c>
      <c r="X21" s="69" t="s">
        <v>1465</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265</v>
      </c>
      <c r="O22" s="54">
        <v>45814</v>
      </c>
      <c r="P22" s="88" t="s">
        <v>265</v>
      </c>
      <c r="Q22" s="69" t="s">
        <v>265</v>
      </c>
      <c r="R22" s="69" t="s">
        <v>265</v>
      </c>
      <c r="S22" s="69" t="s">
        <v>56</v>
      </c>
      <c r="T22" s="69" t="s">
        <v>265</v>
      </c>
      <c r="U22" s="69" t="s">
        <v>265</v>
      </c>
      <c r="V22" s="69" t="s">
        <v>265</v>
      </c>
      <c r="W22" s="54">
        <v>45848</v>
      </c>
      <c r="X22" s="69" t="s">
        <v>1465</v>
      </c>
    </row>
    <row r="23" spans="1:25">
      <c r="A23" s="179" t="s">
        <v>289</v>
      </c>
      <c r="B23" s="179" t="s">
        <v>110</v>
      </c>
      <c r="C23" s="180">
        <v>45838</v>
      </c>
      <c r="D23" s="183" t="s">
        <v>290</v>
      </c>
      <c r="E23" s="195"/>
      <c r="F23" s="140"/>
      <c r="G23" s="140"/>
      <c r="H23" s="189">
        <v>0</v>
      </c>
      <c r="I23" s="185"/>
      <c r="J23" s="183" t="s">
        <v>57</v>
      </c>
      <c r="K23" s="183" t="s">
        <v>57</v>
      </c>
      <c r="L23" s="183" t="s">
        <v>64</v>
      </c>
      <c r="M23" s="199">
        <v>45786</v>
      </c>
      <c r="N23" s="88" t="s">
        <v>265</v>
      </c>
      <c r="O23" s="54">
        <v>45789</v>
      </c>
      <c r="P23" s="88" t="s">
        <v>265</v>
      </c>
      <c r="Q23" s="69" t="s">
        <v>265</v>
      </c>
      <c r="R23" s="69" t="s">
        <v>265</v>
      </c>
      <c r="S23" s="69" t="s">
        <v>56</v>
      </c>
      <c r="T23" s="69" t="s">
        <v>265</v>
      </c>
      <c r="U23" s="69" t="s">
        <v>265</v>
      </c>
      <c r="V23" s="69" t="s">
        <v>265</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265</v>
      </c>
      <c r="O24" s="54">
        <v>45782</v>
      </c>
      <c r="P24" s="88" t="s">
        <v>265</v>
      </c>
      <c r="Q24" s="69" t="s">
        <v>265</v>
      </c>
      <c r="R24" s="69" t="s">
        <v>265</v>
      </c>
      <c r="S24" s="69" t="s">
        <v>56</v>
      </c>
      <c r="T24" s="69" t="s">
        <v>265</v>
      </c>
      <c r="U24" s="69" t="s">
        <v>265</v>
      </c>
      <c r="V24" s="69" t="s">
        <v>265</v>
      </c>
      <c r="W24" s="54">
        <v>45826</v>
      </c>
      <c r="X24" s="69" t="s">
        <v>1465</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265</v>
      </c>
      <c r="O25" s="126">
        <v>45716</v>
      </c>
      <c r="P25" s="88" t="s">
        <v>265</v>
      </c>
      <c r="Q25" s="69" t="s">
        <v>265</v>
      </c>
      <c r="R25" s="69" t="s">
        <v>265</v>
      </c>
      <c r="S25" s="69" t="s">
        <v>56</v>
      </c>
      <c r="T25" s="69" t="s">
        <v>265</v>
      </c>
      <c r="U25" s="69" t="s">
        <v>265</v>
      </c>
      <c r="V25" s="69" t="s">
        <v>265</v>
      </c>
      <c r="W25" s="54">
        <v>45793</v>
      </c>
      <c r="X25" s="69" t="s">
        <v>1465</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265</v>
      </c>
      <c r="O26" s="54">
        <v>45840</v>
      </c>
      <c r="P26" s="88" t="s">
        <v>265</v>
      </c>
      <c r="Q26" s="69" t="s">
        <v>265</v>
      </c>
      <c r="R26" s="69" t="s">
        <v>265</v>
      </c>
      <c r="S26" s="69" t="s">
        <v>56</v>
      </c>
      <c r="T26" s="69" t="s">
        <v>265</v>
      </c>
      <c r="U26" s="69" t="s">
        <v>265</v>
      </c>
      <c r="V26" s="69" t="s">
        <v>265</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265</v>
      </c>
      <c r="O27" s="54">
        <v>45853</v>
      </c>
      <c r="P27" s="88" t="s">
        <v>265</v>
      </c>
      <c r="Q27" s="69" t="s">
        <v>265</v>
      </c>
      <c r="R27" s="69" t="s">
        <v>265</v>
      </c>
      <c r="S27" s="69" t="s">
        <v>56</v>
      </c>
      <c r="T27" s="69" t="s">
        <v>265</v>
      </c>
      <c r="U27" s="69" t="s">
        <v>265</v>
      </c>
      <c r="V27" s="69" t="s">
        <v>265</v>
      </c>
      <c r="W27" s="30"/>
      <c r="X27" s="69"/>
    </row>
    <row r="28" spans="1:25">
      <c r="A28" s="184" t="s">
        <v>294</v>
      </c>
      <c r="B28" s="179" t="s">
        <v>110</v>
      </c>
      <c r="C28" s="187">
        <v>45868</v>
      </c>
      <c r="D28" s="183" t="s">
        <v>295</v>
      </c>
      <c r="E28" s="196"/>
      <c r="F28" s="138"/>
      <c r="G28" s="138"/>
      <c r="H28" s="192">
        <v>0</v>
      </c>
      <c r="I28" s="185"/>
      <c r="J28" s="192" t="s">
        <v>57</v>
      </c>
      <c r="K28" s="192" t="s">
        <v>57</v>
      </c>
      <c r="L28" s="192" t="s">
        <v>64</v>
      </c>
      <c r="M28" s="199">
        <v>45793</v>
      </c>
      <c r="N28" s="88" t="s">
        <v>265</v>
      </c>
      <c r="O28" s="54">
        <v>45793</v>
      </c>
      <c r="P28" s="88" t="s">
        <v>265</v>
      </c>
      <c r="Q28" s="69" t="s">
        <v>265</v>
      </c>
      <c r="R28" s="69" t="s">
        <v>265</v>
      </c>
      <c r="S28" s="69" t="s">
        <v>56</v>
      </c>
      <c r="T28" s="69" t="s">
        <v>265</v>
      </c>
      <c r="U28" s="69" t="s">
        <v>265</v>
      </c>
      <c r="V28" s="69" t="s">
        <v>265</v>
      </c>
      <c r="W28" s="30"/>
      <c r="X28" s="69"/>
    </row>
    <row r="29" spans="1:25">
      <c r="A29" s="182" t="s">
        <v>435</v>
      </c>
      <c r="B29" s="179" t="s">
        <v>110</v>
      </c>
      <c r="C29" s="180">
        <v>45711</v>
      </c>
      <c r="D29" s="203" t="s">
        <v>280</v>
      </c>
      <c r="E29" s="740"/>
      <c r="F29" s="744"/>
      <c r="G29" s="744"/>
      <c r="H29" s="183">
        <v>54</v>
      </c>
      <c r="I29" s="185"/>
      <c r="J29" s="193" t="s">
        <v>57</v>
      </c>
      <c r="K29" s="193" t="s">
        <v>57</v>
      </c>
      <c r="L29" s="183" t="s">
        <v>64</v>
      </c>
      <c r="M29" s="199">
        <v>45659</v>
      </c>
      <c r="N29" s="30" t="s">
        <v>265</v>
      </c>
      <c r="O29" s="126">
        <v>45692</v>
      </c>
      <c r="P29" s="30" t="s">
        <v>265</v>
      </c>
      <c r="Q29" s="43" t="s">
        <v>265</v>
      </c>
      <c r="R29" s="43" t="s">
        <v>265</v>
      </c>
      <c r="S29" s="43" t="s">
        <v>265</v>
      </c>
      <c r="T29" s="43" t="s">
        <v>265</v>
      </c>
      <c r="U29" s="43" t="s">
        <v>265</v>
      </c>
      <c r="V29" s="69" t="s">
        <v>265</v>
      </c>
      <c r="W29" s="54">
        <v>45789</v>
      </c>
      <c r="X29" s="69" t="s">
        <v>1465</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265</v>
      </c>
      <c r="O30" s="126">
        <v>45692</v>
      </c>
      <c r="P30" s="30" t="s">
        <v>265</v>
      </c>
      <c r="Q30" s="43" t="s">
        <v>265</v>
      </c>
      <c r="R30" s="43" t="s">
        <v>265</v>
      </c>
      <c r="S30" s="43" t="s">
        <v>265</v>
      </c>
      <c r="T30" s="43" t="s">
        <v>265</v>
      </c>
      <c r="U30" s="117" t="s">
        <v>265</v>
      </c>
      <c r="V30" s="69" t="s">
        <v>265</v>
      </c>
      <c r="W30" s="54">
        <v>45789</v>
      </c>
      <c r="X30" s="69" t="s">
        <v>1465</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265</v>
      </c>
      <c r="O31" s="54">
        <v>45707</v>
      </c>
      <c r="P31" s="88" t="s">
        <v>265</v>
      </c>
      <c r="Q31" s="43" t="s">
        <v>265</v>
      </c>
      <c r="R31" s="43" t="s">
        <v>1463</v>
      </c>
      <c r="S31" s="43" t="s">
        <v>265</v>
      </c>
      <c r="T31" s="141" t="s">
        <v>265</v>
      </c>
      <c r="U31" s="117" t="s">
        <v>265</v>
      </c>
      <c r="V31" s="69" t="s">
        <v>265</v>
      </c>
      <c r="W31" s="54">
        <v>45779</v>
      </c>
      <c r="X31" s="69" t="s">
        <v>1465</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265</v>
      </c>
      <c r="O32" s="54">
        <v>45756</v>
      </c>
      <c r="P32" s="30" t="s">
        <v>265</v>
      </c>
      <c r="Q32" s="69" t="s">
        <v>265</v>
      </c>
      <c r="R32" s="69" t="s">
        <v>1463</v>
      </c>
      <c r="S32" s="43" t="s">
        <v>265</v>
      </c>
      <c r="T32" s="141" t="s">
        <v>265</v>
      </c>
      <c r="U32" s="43" t="s">
        <v>265</v>
      </c>
      <c r="V32" s="69" t="s">
        <v>265</v>
      </c>
      <c r="W32" s="54">
        <v>45792</v>
      </c>
      <c r="X32" s="69" t="s">
        <v>1465</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265</v>
      </c>
      <c r="O33" s="126">
        <v>45749</v>
      </c>
      <c r="P33" s="30" t="s">
        <v>265</v>
      </c>
      <c r="Q33" s="69" t="s">
        <v>265</v>
      </c>
      <c r="R33" s="69" t="s">
        <v>1463</v>
      </c>
      <c r="S33" s="43" t="s">
        <v>265</v>
      </c>
      <c r="T33" s="141" t="s">
        <v>265</v>
      </c>
      <c r="U33" s="43" t="s">
        <v>265</v>
      </c>
      <c r="V33" s="346" t="s">
        <v>265</v>
      </c>
      <c r="W33" s="54">
        <v>45812</v>
      </c>
      <c r="X33" s="69" t="s">
        <v>1465</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265</v>
      </c>
      <c r="O34" s="126">
        <v>45750</v>
      </c>
      <c r="P34" s="30" t="s">
        <v>265</v>
      </c>
      <c r="Q34" s="69" t="s">
        <v>265</v>
      </c>
      <c r="R34" s="69" t="s">
        <v>1463</v>
      </c>
      <c r="S34" s="43" t="s">
        <v>265</v>
      </c>
      <c r="T34" s="141" t="s">
        <v>265</v>
      </c>
      <c r="U34" s="43" t="s">
        <v>265</v>
      </c>
      <c r="V34" s="420" t="s">
        <v>265</v>
      </c>
      <c r="W34" s="169">
        <v>45797</v>
      </c>
      <c r="X34" s="69" t="s">
        <v>1465</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265</v>
      </c>
      <c r="O35" s="126">
        <v>45659</v>
      </c>
      <c r="P35" s="88" t="s">
        <v>265</v>
      </c>
      <c r="Q35" s="43" t="s">
        <v>265</v>
      </c>
      <c r="R35" s="43" t="s">
        <v>1463</v>
      </c>
      <c r="S35" s="43" t="s">
        <v>265</v>
      </c>
      <c r="T35" s="141" t="s">
        <v>265</v>
      </c>
      <c r="U35" s="172" t="s">
        <v>265</v>
      </c>
      <c r="V35" s="69" t="s">
        <v>265</v>
      </c>
      <c r="W35" s="54">
        <v>45789</v>
      </c>
      <c r="X35" s="346" t="s">
        <v>1465</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265</v>
      </c>
      <c r="O36" s="126">
        <v>45659</v>
      </c>
      <c r="P36" s="88" t="s">
        <v>265</v>
      </c>
      <c r="Q36" s="43" t="s">
        <v>265</v>
      </c>
      <c r="R36" s="43" t="s">
        <v>1463</v>
      </c>
      <c r="S36" s="43" t="s">
        <v>265</v>
      </c>
      <c r="T36" s="141" t="s">
        <v>265</v>
      </c>
      <c r="U36" s="43" t="s">
        <v>265</v>
      </c>
      <c r="V36" s="69" t="s">
        <v>265</v>
      </c>
      <c r="W36" s="54">
        <v>45824</v>
      </c>
      <c r="X36" s="346" t="s">
        <v>1465</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265</v>
      </c>
      <c r="N37" s="30" t="s">
        <v>265</v>
      </c>
      <c r="O37" s="126">
        <v>45672</v>
      </c>
      <c r="P37" s="30" t="s">
        <v>265</v>
      </c>
      <c r="Q37" s="43" t="s">
        <v>265</v>
      </c>
      <c r="R37" s="43" t="s">
        <v>1463</v>
      </c>
      <c r="S37" s="43" t="s">
        <v>265</v>
      </c>
      <c r="T37" s="43" t="s">
        <v>265</v>
      </c>
      <c r="U37" s="172" t="s">
        <v>265</v>
      </c>
      <c r="V37" s="69" t="s">
        <v>265</v>
      </c>
      <c r="W37" s="158">
        <v>45789</v>
      </c>
      <c r="X37" s="69" t="s">
        <v>1465</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265</v>
      </c>
      <c r="O38" s="126">
        <v>45673</v>
      </c>
      <c r="P38" s="30" t="s">
        <v>265</v>
      </c>
      <c r="Q38" s="43" t="s">
        <v>265</v>
      </c>
      <c r="R38" s="43" t="s">
        <v>1463</v>
      </c>
      <c r="S38" s="43" t="s">
        <v>265</v>
      </c>
      <c r="T38" s="43" t="s">
        <v>265</v>
      </c>
      <c r="U38" s="172" t="s">
        <v>265</v>
      </c>
      <c r="V38" s="69" t="s">
        <v>265</v>
      </c>
      <c r="W38" s="54">
        <v>45789</v>
      </c>
      <c r="X38" s="69" t="s">
        <v>1465</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265</v>
      </c>
      <c r="N39" s="30" t="s">
        <v>265</v>
      </c>
      <c r="O39" s="126">
        <v>45672</v>
      </c>
      <c r="P39" s="30" t="s">
        <v>265</v>
      </c>
      <c r="Q39" s="43" t="s">
        <v>265</v>
      </c>
      <c r="R39" s="43" t="s">
        <v>1463</v>
      </c>
      <c r="S39" s="43" t="s">
        <v>265</v>
      </c>
      <c r="T39" s="43" t="s">
        <v>265</v>
      </c>
      <c r="U39" s="172" t="s">
        <v>265</v>
      </c>
      <c r="V39" s="69" t="s">
        <v>265</v>
      </c>
      <c r="W39" s="54">
        <v>45789</v>
      </c>
      <c r="X39" s="69" t="s">
        <v>1465</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265</v>
      </c>
      <c r="O40" s="126">
        <v>45715</v>
      </c>
      <c r="P40" s="30" t="s">
        <v>265</v>
      </c>
      <c r="Q40" s="43" t="s">
        <v>265</v>
      </c>
      <c r="R40" s="43" t="s">
        <v>265</v>
      </c>
      <c r="S40" s="43" t="s">
        <v>265</v>
      </c>
      <c r="T40" s="43" t="s">
        <v>265</v>
      </c>
      <c r="U40" s="43" t="s">
        <v>265</v>
      </c>
      <c r="V40" s="69" t="s">
        <v>265</v>
      </c>
      <c r="W40" s="54">
        <v>45789</v>
      </c>
      <c r="X40" s="69" t="s">
        <v>1465</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265</v>
      </c>
      <c r="O41" s="54">
        <v>45729</v>
      </c>
      <c r="P41" s="88" t="s">
        <v>265</v>
      </c>
      <c r="Q41" s="43" t="s">
        <v>265</v>
      </c>
      <c r="R41" s="43" t="s">
        <v>265</v>
      </c>
      <c r="S41" s="43" t="s">
        <v>265</v>
      </c>
      <c r="T41" s="43" t="s">
        <v>265</v>
      </c>
      <c r="U41" s="172" t="s">
        <v>265</v>
      </c>
      <c r="V41" s="69" t="s">
        <v>265</v>
      </c>
      <c r="W41" s="54">
        <v>45789</v>
      </c>
      <c r="X41" s="69" t="s">
        <v>1465</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265</v>
      </c>
      <c r="O42" s="54">
        <v>45737</v>
      </c>
      <c r="P42" s="88" t="s">
        <v>265</v>
      </c>
      <c r="Q42" s="43" t="s">
        <v>265</v>
      </c>
      <c r="R42" s="43" t="s">
        <v>265</v>
      </c>
      <c r="S42" s="43" t="s">
        <v>265</v>
      </c>
      <c r="T42" s="43" t="s">
        <v>265</v>
      </c>
      <c r="U42" s="43" t="s">
        <v>265</v>
      </c>
      <c r="V42" s="69" t="s">
        <v>265</v>
      </c>
      <c r="W42" s="54">
        <v>45789</v>
      </c>
      <c r="X42" s="69" t="s">
        <v>1465</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265</v>
      </c>
      <c r="N43" s="30" t="s">
        <v>265</v>
      </c>
      <c r="O43" s="126">
        <v>45726</v>
      </c>
      <c r="P43" s="30" t="s">
        <v>265</v>
      </c>
      <c r="Q43" s="43" t="s">
        <v>265</v>
      </c>
      <c r="R43" s="43" t="s">
        <v>265</v>
      </c>
      <c r="S43" s="43" t="s">
        <v>265</v>
      </c>
      <c r="T43" s="43" t="s">
        <v>265</v>
      </c>
      <c r="U43" s="43" t="s">
        <v>265</v>
      </c>
      <c r="V43" s="69" t="s">
        <v>265</v>
      </c>
      <c r="W43" s="54">
        <v>45786</v>
      </c>
      <c r="X43" s="69" t="s">
        <v>1465</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265</v>
      </c>
      <c r="O44" s="54">
        <v>45741</v>
      </c>
      <c r="P44" s="30" t="s">
        <v>265</v>
      </c>
      <c r="Q44" s="43" t="s">
        <v>265</v>
      </c>
      <c r="R44" s="43" t="s">
        <v>265</v>
      </c>
      <c r="S44" s="43" t="s">
        <v>265</v>
      </c>
      <c r="T44" s="43" t="s">
        <v>265</v>
      </c>
      <c r="U44" s="43" t="s">
        <v>265</v>
      </c>
      <c r="V44" s="69" t="s">
        <v>265</v>
      </c>
      <c r="W44" s="54">
        <v>45789</v>
      </c>
      <c r="X44" s="69" t="s">
        <v>1465</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265</v>
      </c>
      <c r="N45" s="30" t="s">
        <v>265</v>
      </c>
      <c r="O45" s="126">
        <v>45695</v>
      </c>
      <c r="P45" s="30" t="s">
        <v>265</v>
      </c>
      <c r="Q45" s="43" t="s">
        <v>265</v>
      </c>
      <c r="R45" s="43" t="s">
        <v>265</v>
      </c>
      <c r="S45" s="43" t="s">
        <v>265</v>
      </c>
      <c r="T45" s="43" t="s">
        <v>265</v>
      </c>
      <c r="U45" s="43" t="s">
        <v>265</v>
      </c>
      <c r="V45" s="69" t="s">
        <v>265</v>
      </c>
      <c r="W45" s="54">
        <v>45789</v>
      </c>
      <c r="X45" s="69" t="s">
        <v>1465</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265</v>
      </c>
      <c r="O46" s="126">
        <v>45810</v>
      </c>
      <c r="P46" s="30" t="s">
        <v>265</v>
      </c>
      <c r="Q46" s="43" t="s">
        <v>265</v>
      </c>
      <c r="R46" s="43" t="s">
        <v>265</v>
      </c>
      <c r="S46" s="43" t="s">
        <v>265</v>
      </c>
      <c r="T46" s="43" t="s">
        <v>265</v>
      </c>
      <c r="U46" s="43" t="s">
        <v>265</v>
      </c>
      <c r="V46" s="69" t="s">
        <v>265</v>
      </c>
      <c r="W46" s="54">
        <v>45847</v>
      </c>
      <c r="X46" s="69" t="s">
        <v>1465</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265</v>
      </c>
      <c r="O47" s="54">
        <v>45880</v>
      </c>
      <c r="P47" s="88" t="s">
        <v>265</v>
      </c>
      <c r="Q47" s="43" t="s">
        <v>265</v>
      </c>
      <c r="R47" s="43" t="s">
        <v>265</v>
      </c>
      <c r="S47" s="43" t="s">
        <v>56</v>
      </c>
      <c r="T47" s="43" t="s">
        <v>265</v>
      </c>
      <c r="U47" s="43" t="s">
        <v>265</v>
      </c>
      <c r="V47" s="69" t="s">
        <v>112</v>
      </c>
      <c r="X47" s="43"/>
    </row>
    <row r="48" spans="1:25">
      <c r="A48" s="182" t="s">
        <v>298</v>
      </c>
      <c r="B48" s="555" t="s">
        <v>110</v>
      </c>
      <c r="C48" s="181">
        <v>45930</v>
      </c>
      <c r="D48" s="183" t="s">
        <v>299</v>
      </c>
      <c r="E48" s="195"/>
      <c r="F48" s="140"/>
      <c r="G48" s="140"/>
      <c r="H48" s="189">
        <v>85</v>
      </c>
      <c r="I48" s="185"/>
      <c r="J48" s="183" t="s">
        <v>57</v>
      </c>
      <c r="K48" s="183" t="s">
        <v>57</v>
      </c>
      <c r="L48" s="183" t="s">
        <v>64</v>
      </c>
      <c r="M48" s="199">
        <v>45882</v>
      </c>
      <c r="N48" s="88" t="s">
        <v>265</v>
      </c>
      <c r="O48" s="54">
        <v>45882</v>
      </c>
      <c r="P48" s="88" t="s">
        <v>265</v>
      </c>
      <c r="Q48" s="159" t="s">
        <v>265</v>
      </c>
      <c r="R48" s="159" t="s">
        <v>265</v>
      </c>
      <c r="S48" s="43" t="s">
        <v>265</v>
      </c>
      <c r="T48" s="43" t="s">
        <v>265</v>
      </c>
      <c r="U48" s="69" t="s">
        <v>265</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265</v>
      </c>
      <c r="O49" s="54">
        <v>45840</v>
      </c>
      <c r="P49" s="88" t="s">
        <v>265</v>
      </c>
      <c r="Q49" s="43" t="s">
        <v>265</v>
      </c>
      <c r="R49" s="43" t="s">
        <v>265</v>
      </c>
      <c r="S49" s="43" t="s">
        <v>56</v>
      </c>
      <c r="T49" s="43" t="s">
        <v>265</v>
      </c>
      <c r="U49" s="43" t="s">
        <v>265</v>
      </c>
      <c r="V49" s="69" t="s">
        <v>265</v>
      </c>
      <c r="W49" s="54">
        <v>45877</v>
      </c>
      <c r="X49" s="69" t="s">
        <v>1465</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265</v>
      </c>
      <c r="O50" s="54">
        <v>45847</v>
      </c>
      <c r="P50" s="88" t="s">
        <v>265</v>
      </c>
      <c r="Q50" s="43" t="s">
        <v>265</v>
      </c>
      <c r="R50" s="43" t="s">
        <v>265</v>
      </c>
      <c r="S50" s="43" t="s">
        <v>56</v>
      </c>
      <c r="T50" s="43" t="s">
        <v>265</v>
      </c>
      <c r="U50" s="43" t="s">
        <v>265</v>
      </c>
      <c r="V50" s="69" t="s">
        <v>265</v>
      </c>
      <c r="W50" s="54">
        <v>45895</v>
      </c>
      <c r="X50" s="69" t="s">
        <v>1465</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265</v>
      </c>
      <c r="O51" s="54">
        <v>45840</v>
      </c>
      <c r="P51" s="88" t="s">
        <v>265</v>
      </c>
      <c r="Q51" s="43" t="s">
        <v>265</v>
      </c>
      <c r="R51" s="43" t="s">
        <v>265</v>
      </c>
      <c r="S51" s="43" t="s">
        <v>56</v>
      </c>
      <c r="T51" s="43" t="s">
        <v>265</v>
      </c>
      <c r="U51" s="43" t="s">
        <v>265</v>
      </c>
      <c r="V51" s="69" t="s">
        <v>265</v>
      </c>
      <c r="W51" s="54">
        <v>45877</v>
      </c>
      <c r="X51" s="69" t="s">
        <v>1465</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265</v>
      </c>
      <c r="O52" s="54">
        <v>45833</v>
      </c>
      <c r="P52" s="30" t="s">
        <v>265</v>
      </c>
      <c r="Q52" s="43" t="s">
        <v>265</v>
      </c>
      <c r="R52" s="43" t="s">
        <v>265</v>
      </c>
      <c r="S52" s="43" t="s">
        <v>265</v>
      </c>
      <c r="T52" s="43" t="s">
        <v>265</v>
      </c>
      <c r="U52" s="43" t="s">
        <v>265</v>
      </c>
      <c r="V52" s="69" t="s">
        <v>265</v>
      </c>
      <c r="W52" s="54">
        <v>45848</v>
      </c>
      <c r="X52" s="69" t="s">
        <v>1465</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265</v>
      </c>
      <c r="O53" s="54">
        <v>45840</v>
      </c>
      <c r="P53" s="88" t="s">
        <v>265</v>
      </c>
      <c r="Q53" s="43" t="s">
        <v>56</v>
      </c>
      <c r="R53" s="43" t="s">
        <v>265</v>
      </c>
      <c r="S53" s="43" t="s">
        <v>265</v>
      </c>
      <c r="T53" s="43" t="s">
        <v>265</v>
      </c>
      <c r="U53" s="43" t="s">
        <v>265</v>
      </c>
      <c r="V53" s="69" t="s">
        <v>265</v>
      </c>
      <c r="W53" s="54">
        <v>45916</v>
      </c>
      <c r="X53" s="69" t="s">
        <v>1465</v>
      </c>
    </row>
    <row r="54" spans="1:56">
      <c r="A54" s="182" t="s">
        <v>650</v>
      </c>
      <c r="B54" s="555" t="s">
        <v>110</v>
      </c>
      <c r="C54" s="181">
        <v>45899</v>
      </c>
      <c r="D54" s="736"/>
      <c r="E54" s="195"/>
      <c r="F54" s="140"/>
      <c r="G54" s="140"/>
      <c r="H54" s="189">
        <v>73</v>
      </c>
      <c r="I54" s="185"/>
      <c r="J54" s="189" t="s">
        <v>57</v>
      </c>
      <c r="K54" s="189" t="s">
        <v>57</v>
      </c>
      <c r="L54" s="189" t="s">
        <v>64</v>
      </c>
      <c r="M54" s="199">
        <v>45887</v>
      </c>
      <c r="N54" s="88" t="s">
        <v>265</v>
      </c>
      <c r="O54" s="54">
        <v>45887</v>
      </c>
      <c r="P54" s="88" t="s">
        <v>265</v>
      </c>
      <c r="Q54" s="43" t="s">
        <v>265</v>
      </c>
      <c r="R54" s="43" t="s">
        <v>265</v>
      </c>
      <c r="S54" s="43" t="s">
        <v>265</v>
      </c>
      <c r="T54" s="43" t="s">
        <v>265</v>
      </c>
      <c r="U54" s="43" t="s">
        <v>265</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265</v>
      </c>
      <c r="O55" s="54">
        <v>45887</v>
      </c>
      <c r="P55" s="88" t="s">
        <v>265</v>
      </c>
      <c r="Q55" s="117" t="s">
        <v>265</v>
      </c>
      <c r="R55" s="117" t="s">
        <v>265</v>
      </c>
      <c r="S55" s="117" t="s">
        <v>265</v>
      </c>
      <c r="T55" s="117" t="s">
        <v>265</v>
      </c>
      <c r="U55" s="43" t="s">
        <v>265</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265</v>
      </c>
      <c r="O56" s="54">
        <v>45887</v>
      </c>
      <c r="P56" s="333" t="s">
        <v>265</v>
      </c>
      <c r="Q56" s="43" t="s">
        <v>265</v>
      </c>
      <c r="R56" s="43" t="s">
        <v>265</v>
      </c>
      <c r="S56" s="43" t="s">
        <v>265</v>
      </c>
      <c r="T56" s="43" t="s">
        <v>265</v>
      </c>
      <c r="U56" s="43" t="s">
        <v>265</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265</v>
      </c>
      <c r="O57" s="126">
        <v>45783</v>
      </c>
      <c r="P57" s="333" t="s">
        <v>265</v>
      </c>
      <c r="Q57" s="43" t="s">
        <v>265</v>
      </c>
      <c r="R57" s="43" t="s">
        <v>1463</v>
      </c>
      <c r="S57" s="43" t="s">
        <v>265</v>
      </c>
      <c r="T57" s="43" t="s">
        <v>265</v>
      </c>
      <c r="U57" s="43" t="s">
        <v>265</v>
      </c>
      <c r="V57" s="69" t="s">
        <v>265</v>
      </c>
      <c r="W57" s="54">
        <v>45813</v>
      </c>
      <c r="X57" s="69" t="s">
        <v>1465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265</v>
      </c>
      <c r="O58" s="54">
        <v>45776</v>
      </c>
      <c r="P58" s="333" t="s">
        <v>265</v>
      </c>
      <c r="Q58" s="43" t="s">
        <v>265</v>
      </c>
      <c r="R58" s="43" t="s">
        <v>1463</v>
      </c>
      <c r="S58" s="43" t="s">
        <v>265</v>
      </c>
      <c r="T58" s="43" t="s">
        <v>265</v>
      </c>
      <c r="U58" s="43" t="s">
        <v>265</v>
      </c>
      <c r="V58" s="346" t="s">
        <v>265</v>
      </c>
      <c r="W58" s="54">
        <v>45796</v>
      </c>
      <c r="X58" s="69" t="s">
        <v>1465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265</v>
      </c>
      <c r="O59" s="30" t="s">
        <v>84</v>
      </c>
      <c r="P59" s="333" t="s">
        <v>265</v>
      </c>
      <c r="Q59" s="43" t="s">
        <v>265</v>
      </c>
      <c r="R59" s="43" t="s">
        <v>1463</v>
      </c>
      <c r="S59" s="43" t="s">
        <v>265</v>
      </c>
      <c r="T59" s="43" t="s">
        <v>265</v>
      </c>
      <c r="U59" s="43" t="s">
        <v>265</v>
      </c>
      <c r="V59" s="346" t="s">
        <v>265</v>
      </c>
      <c r="W59" s="54">
        <v>45796</v>
      </c>
      <c r="X59" s="69" t="s">
        <v>1465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265</v>
      </c>
      <c r="O60" s="54">
        <v>45812</v>
      </c>
      <c r="P60" s="333" t="s">
        <v>265</v>
      </c>
      <c r="Q60" s="43" t="s">
        <v>265</v>
      </c>
      <c r="R60" s="43" t="s">
        <v>1463</v>
      </c>
      <c r="S60" s="43" t="s">
        <v>265</v>
      </c>
      <c r="T60" s="43" t="s">
        <v>265</v>
      </c>
      <c r="U60" s="43" t="s">
        <v>265</v>
      </c>
      <c r="V60" s="346" t="s">
        <v>265</v>
      </c>
      <c r="W60" s="54">
        <v>45824</v>
      </c>
      <c r="X60" s="69" t="s">
        <v>1465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265</v>
      </c>
      <c r="N61" s="88" t="s">
        <v>265</v>
      </c>
      <c r="O61" s="126">
        <v>45673</v>
      </c>
      <c r="P61" s="333" t="s">
        <v>265</v>
      </c>
      <c r="Q61" s="43" t="s">
        <v>265</v>
      </c>
      <c r="R61" s="69" t="s">
        <v>65</v>
      </c>
      <c r="S61" s="43" t="s">
        <v>56</v>
      </c>
      <c r="T61" s="43" t="s">
        <v>265</v>
      </c>
      <c r="U61" s="163" t="s">
        <v>265</v>
      </c>
      <c r="V61" s="69" t="s">
        <v>265</v>
      </c>
      <c r="W61" s="54">
        <v>45758</v>
      </c>
      <c r="X61" s="69" t="s">
        <v>1465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265</v>
      </c>
      <c r="O62" s="54">
        <v>45848</v>
      </c>
      <c r="P62" s="333" t="s">
        <v>265</v>
      </c>
      <c r="Q62" s="43" t="s">
        <v>265</v>
      </c>
      <c r="R62" s="43" t="s">
        <v>265</v>
      </c>
      <c r="S62" s="43" t="s">
        <v>56</v>
      </c>
      <c r="T62" s="43" t="s">
        <v>265</v>
      </c>
      <c r="U62" s="43" t="s">
        <v>265</v>
      </c>
      <c r="V62" s="43" t="s">
        <v>265</v>
      </c>
      <c r="W62" s="54">
        <v>45876</v>
      </c>
      <c r="X62" s="69" t="s">
        <v>1465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265</v>
      </c>
      <c r="O63" s="54">
        <v>45882</v>
      </c>
      <c r="P63" s="333" t="s">
        <v>265</v>
      </c>
      <c r="Q63" s="43" t="s">
        <v>265</v>
      </c>
      <c r="R63" s="43" t="s">
        <v>265</v>
      </c>
      <c r="S63" s="43" t="s">
        <v>56</v>
      </c>
      <c r="T63" s="43" t="s">
        <v>265</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265</v>
      </c>
      <c r="O64" s="54">
        <v>45884</v>
      </c>
      <c r="P64" s="333" t="s">
        <v>265</v>
      </c>
      <c r="Q64" s="43" t="s">
        <v>265</v>
      </c>
      <c r="R64" s="43" t="s">
        <v>265</v>
      </c>
      <c r="S64" s="43" t="s">
        <v>56</v>
      </c>
      <c r="T64" s="43" t="s">
        <v>265</v>
      </c>
      <c r="U64" s="43" t="s">
        <v>265</v>
      </c>
      <c r="V64" s="43" t="s">
        <v>265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265</v>
      </c>
      <c r="O65" s="54">
        <v>45824</v>
      </c>
      <c r="P65" s="333" t="s">
        <v>265</v>
      </c>
      <c r="Q65" s="43" t="s">
        <v>265</v>
      </c>
      <c r="R65" s="43" t="s">
        <v>265</v>
      </c>
      <c r="S65" s="43" t="s">
        <v>56</v>
      </c>
      <c r="T65" s="43" t="s">
        <v>265</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265</v>
      </c>
      <c r="O66" s="126">
        <v>45817</v>
      </c>
      <c r="P66" s="333" t="s">
        <v>265</v>
      </c>
      <c r="Q66" s="159" t="s">
        <v>265</v>
      </c>
      <c r="R66" s="43" t="s">
        <v>265</v>
      </c>
      <c r="S66" s="43" t="s">
        <v>56</v>
      </c>
      <c r="T66" s="43" t="s">
        <v>265</v>
      </c>
      <c r="U66" s="43" t="s">
        <v>265</v>
      </c>
      <c r="V66" s="43" t="s">
        <v>265</v>
      </c>
      <c r="W66" s="54">
        <v>45876</v>
      </c>
      <c r="X66" s="69" t="s">
        <v>1465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265</v>
      </c>
      <c r="O67" s="54">
        <v>45876</v>
      </c>
      <c r="P67" s="333" t="s">
        <v>265</v>
      </c>
      <c r="Q67" s="159" t="s">
        <v>265</v>
      </c>
      <c r="R67" s="159" t="s">
        <v>265</v>
      </c>
      <c r="S67" s="43" t="s">
        <v>56</v>
      </c>
      <c r="T67" s="43" t="s">
        <v>265</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265</v>
      </c>
      <c r="N68" s="88" t="s">
        <v>265</v>
      </c>
      <c r="O68" s="88" t="s">
        <v>265</v>
      </c>
      <c r="P68" s="333" t="s">
        <v>265</v>
      </c>
      <c r="Q68" s="43" t="s">
        <v>265</v>
      </c>
      <c r="R68" s="43" t="s">
        <v>265</v>
      </c>
      <c r="S68" s="43" t="s">
        <v>56</v>
      </c>
      <c r="T68" s="43" t="s">
        <v>265</v>
      </c>
      <c r="U68" s="43" t="s">
        <v>265</v>
      </c>
      <c r="V68" s="346" t="s">
        <v>265</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265</v>
      </c>
      <c r="O69" s="54">
        <v>45870</v>
      </c>
      <c r="P69" s="333" t="s">
        <v>265</v>
      </c>
      <c r="Q69" s="43" t="s">
        <v>265</v>
      </c>
      <c r="R69" s="43" t="s">
        <v>265</v>
      </c>
      <c r="S69" s="43" t="s">
        <v>56</v>
      </c>
      <c r="T69" s="43" t="s">
        <v>265</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265</v>
      </c>
      <c r="O70" s="126">
        <v>45705</v>
      </c>
      <c r="P70" s="79" t="s">
        <v>265</v>
      </c>
      <c r="Q70" s="43" t="s">
        <v>265</v>
      </c>
      <c r="R70" s="43" t="s">
        <v>265</v>
      </c>
      <c r="S70" s="43" t="s">
        <v>56</v>
      </c>
      <c r="T70" s="43" t="s">
        <v>265</v>
      </c>
      <c r="U70" s="43" t="s">
        <v>265</v>
      </c>
      <c r="V70" s="346" t="s">
        <v>265</v>
      </c>
      <c r="W70" s="566"/>
      <c r="X70" s="69" t="s">
        <v>1465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265</v>
      </c>
      <c r="O71" s="54">
        <v>45870</v>
      </c>
      <c r="P71" s="79" t="s">
        <v>265</v>
      </c>
      <c r="Q71" s="43" t="s">
        <v>265</v>
      </c>
      <c r="R71" s="43" t="s">
        <v>265</v>
      </c>
      <c r="S71" s="43" t="s">
        <v>56</v>
      </c>
      <c r="T71" s="43" t="s">
        <v>265</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265</v>
      </c>
      <c r="O72" s="54">
        <v>45882</v>
      </c>
      <c r="P72" s="333" t="s">
        <v>265</v>
      </c>
      <c r="Q72" s="159" t="s">
        <v>265</v>
      </c>
      <c r="R72" s="43" t="s">
        <v>265</v>
      </c>
      <c r="S72" s="43" t="s">
        <v>56</v>
      </c>
      <c r="T72" s="43" t="s">
        <v>265</v>
      </c>
      <c r="U72" s="43" t="s">
        <v>265</v>
      </c>
      <c r="V72" s="43" t="s">
        <v>265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265</v>
      </c>
      <c r="O73" s="126">
        <v>45790</v>
      </c>
      <c r="P73" s="79" t="s">
        <v>265</v>
      </c>
      <c r="Q73" s="43" t="s">
        <v>265</v>
      </c>
      <c r="R73" s="43" t="s">
        <v>265</v>
      </c>
      <c r="S73" s="43" t="s">
        <v>56</v>
      </c>
      <c r="T73" s="43" t="s">
        <v>265</v>
      </c>
      <c r="U73" s="43" t="s">
        <v>265</v>
      </c>
      <c r="V73" s="346" t="s">
        <v>265</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265</v>
      </c>
      <c r="O74" s="54">
        <v>45871</v>
      </c>
      <c r="P74" s="79" t="s">
        <v>265</v>
      </c>
      <c r="Q74" s="43" t="s">
        <v>265</v>
      </c>
      <c r="R74" s="43" t="s">
        <v>265</v>
      </c>
      <c r="S74" s="43" t="s">
        <v>56</v>
      </c>
      <c r="T74" s="43" t="s">
        <v>265</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265</v>
      </c>
      <c r="O75" s="54">
        <v>45853</v>
      </c>
      <c r="P75" s="79" t="s">
        <v>265</v>
      </c>
      <c r="Q75" s="43" t="s">
        <v>265</v>
      </c>
      <c r="R75" s="43" t="s">
        <v>265</v>
      </c>
      <c r="S75" s="43" t="s">
        <v>56</v>
      </c>
      <c r="T75" s="43" t="s">
        <v>265</v>
      </c>
      <c r="U75" s="43" t="s">
        <v>265</v>
      </c>
      <c r="V75" s="43" t="s">
        <v>265</v>
      </c>
      <c r="W75" s="54">
        <v>45905</v>
      </c>
      <c r="X75" s="69" t="s">
        <v>1465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265</v>
      </c>
      <c r="O76" s="54">
        <v>45838</v>
      </c>
      <c r="P76" s="88" t="s">
        <v>265</v>
      </c>
      <c r="Q76" s="172" t="s">
        <v>265</v>
      </c>
      <c r="R76" s="172" t="s">
        <v>265</v>
      </c>
      <c r="S76" s="172" t="s">
        <v>56</v>
      </c>
      <c r="T76" s="172" t="s">
        <v>265</v>
      </c>
      <c r="U76" s="43" t="s">
        <v>265</v>
      </c>
      <c r="V76" s="43" t="s">
        <v>265</v>
      </c>
      <c r="W76" s="54">
        <v>45895</v>
      </c>
      <c r="X76" s="69" t="s">
        <v>1465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265</v>
      </c>
      <c r="O77" s="54">
        <v>45902</v>
      </c>
      <c r="P77" s="333" t="s">
        <v>265</v>
      </c>
      <c r="Q77" s="43" t="s">
        <v>265</v>
      </c>
      <c r="R77" s="43" t="s">
        <v>265</v>
      </c>
      <c r="S77" s="43" t="s">
        <v>56</v>
      </c>
      <c r="T77" s="43" t="s">
        <v>265</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265</v>
      </c>
      <c r="O78" s="54">
        <v>45902</v>
      </c>
      <c r="P78" s="333" t="s">
        <v>265</v>
      </c>
      <c r="Q78" s="43" t="s">
        <v>265</v>
      </c>
      <c r="R78" s="43" t="s">
        <v>265</v>
      </c>
      <c r="S78" s="43" t="s">
        <v>56</v>
      </c>
      <c r="T78" s="43" t="s">
        <v>265</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265</v>
      </c>
      <c r="N79" s="88" t="s">
        <v>265</v>
      </c>
      <c r="O79" s="88" t="s">
        <v>265</v>
      </c>
      <c r="P79" s="88" t="s">
        <v>265</v>
      </c>
      <c r="Q79" s="43" t="s">
        <v>56</v>
      </c>
      <c r="R79" s="43" t="s">
        <v>56</v>
      </c>
      <c r="S79" s="43" t="s">
        <v>56</v>
      </c>
      <c r="T79" s="43" t="s">
        <v>265</v>
      </c>
      <c r="U79" s="43" t="s">
        <v>265</v>
      </c>
      <c r="V79" s="346" t="s">
        <v>265</v>
      </c>
      <c r="W79" s="54">
        <v>45820</v>
      </c>
      <c r="X79" s="69" t="s">
        <v>1465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265</v>
      </c>
      <c r="O80" s="30" t="s">
        <v>52</v>
      </c>
      <c r="P80" s="88" t="s">
        <v>265</v>
      </c>
      <c r="Q80" s="43" t="s">
        <v>56</v>
      </c>
      <c r="R80" s="43" t="s">
        <v>56</v>
      </c>
      <c r="S80" s="43" t="s">
        <v>56</v>
      </c>
      <c r="T80" s="43" t="s">
        <v>265</v>
      </c>
      <c r="U80" s="43" t="s">
        <v>265</v>
      </c>
      <c r="V80" s="69" t="s">
        <v>265</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1467</v>
      </c>
      <c r="B81" s="555" t="s">
        <v>110</v>
      </c>
      <c r="C81" s="180">
        <v>45688</v>
      </c>
      <c r="D81" s="649" t="s">
        <v>493</v>
      </c>
      <c r="E81" s="176"/>
      <c r="F81" s="131"/>
      <c r="G81" s="131"/>
      <c r="H81" s="183">
        <v>48</v>
      </c>
      <c r="I81" s="185"/>
      <c r="J81" s="183" t="s">
        <v>57</v>
      </c>
      <c r="K81" s="183" t="s">
        <v>57</v>
      </c>
      <c r="L81" s="183" t="s">
        <v>56</v>
      </c>
      <c r="M81" s="102" t="s">
        <v>265</v>
      </c>
      <c r="N81" s="88" t="s">
        <v>265</v>
      </c>
      <c r="O81" s="126">
        <v>45678</v>
      </c>
      <c r="P81" s="88" t="s">
        <v>265</v>
      </c>
      <c r="Q81" s="43" t="s">
        <v>265</v>
      </c>
      <c r="R81" s="43" t="s">
        <v>1463</v>
      </c>
      <c r="S81" s="43" t="s">
        <v>265</v>
      </c>
      <c r="T81" s="43" t="s">
        <v>265</v>
      </c>
      <c r="U81" s="117" t="s">
        <v>265</v>
      </c>
      <c r="V81" s="69" t="s">
        <v>265</v>
      </c>
      <c r="W81" s="54">
        <v>45789</v>
      </c>
      <c r="X81" s="69" t="s">
        <v>1465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265</v>
      </c>
      <c r="O82" s="54">
        <v>45874</v>
      </c>
      <c r="P82" s="88" t="s">
        <v>265</v>
      </c>
      <c r="Q82" s="43" t="s">
        <v>265</v>
      </c>
      <c r="R82" s="43" t="s">
        <v>1463</v>
      </c>
      <c r="S82" s="43" t="s">
        <v>265</v>
      </c>
      <c r="T82" s="43" t="s">
        <v>265</v>
      </c>
      <c r="U82" s="117" t="s">
        <v>265</v>
      </c>
      <c r="V82" s="69" t="s">
        <v>265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265</v>
      </c>
      <c r="O83" s="54">
        <v>45706</v>
      </c>
      <c r="P83" s="88" t="s">
        <v>265</v>
      </c>
      <c r="Q83" s="167" t="s">
        <v>265</v>
      </c>
      <c r="R83" s="69" t="s">
        <v>265</v>
      </c>
      <c r="S83" s="69" t="s">
        <v>56</v>
      </c>
      <c r="T83" s="69" t="s">
        <v>265</v>
      </c>
      <c r="U83" s="43" t="s">
        <v>265</v>
      </c>
      <c r="V83" s="43" t="s">
        <v>265</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265</v>
      </c>
      <c r="O84" s="54">
        <v>45728</v>
      </c>
      <c r="P84" s="30" t="s">
        <v>265</v>
      </c>
      <c r="Q84" s="172" t="s">
        <v>265</v>
      </c>
      <c r="R84" s="172" t="s">
        <v>1463</v>
      </c>
      <c r="S84" s="172" t="s">
        <v>265</v>
      </c>
      <c r="T84" s="172" t="s">
        <v>265</v>
      </c>
      <c r="U84" s="93" t="s">
        <v>265</v>
      </c>
      <c r="V84" s="69" t="s">
        <v>265</v>
      </c>
      <c r="W84" s="199">
        <v>45875</v>
      </c>
      <c r="X84" s="69" t="s">
        <v>1465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265</v>
      </c>
      <c r="O85" s="54">
        <v>45719</v>
      </c>
      <c r="P85" s="30" t="s">
        <v>265</v>
      </c>
      <c r="Q85" s="43" t="s">
        <v>265</v>
      </c>
      <c r="R85" s="172" t="s">
        <v>1463</v>
      </c>
      <c r="S85" s="172" t="s">
        <v>265</v>
      </c>
      <c r="T85" s="172" t="s">
        <v>265</v>
      </c>
      <c r="U85" s="93" t="s">
        <v>265</v>
      </c>
      <c r="V85" s="93" t="s">
        <v>265</v>
      </c>
      <c r="W85" s="199">
        <v>45874</v>
      </c>
      <c r="X85" s="69" t="s">
        <v>1465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265</v>
      </c>
      <c r="O86" s="199">
        <v>45728</v>
      </c>
      <c r="P86" s="30" t="s">
        <v>265</v>
      </c>
      <c r="Q86" s="43" t="s">
        <v>265</v>
      </c>
      <c r="R86" s="43" t="s">
        <v>1463</v>
      </c>
      <c r="S86" s="43" t="s">
        <v>265</v>
      </c>
      <c r="T86" s="43" t="s">
        <v>265</v>
      </c>
      <c r="U86" s="69" t="s">
        <v>265</v>
      </c>
      <c r="V86" s="69" t="s">
        <v>265</v>
      </c>
      <c r="W86" s="54">
        <v>45824</v>
      </c>
      <c r="X86" s="69" t="s">
        <v>1465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265</v>
      </c>
      <c r="O87" s="30" t="s">
        <v>265</v>
      </c>
      <c r="P87" s="30" t="s">
        <v>265</v>
      </c>
      <c r="Q87" s="43" t="s">
        <v>265</v>
      </c>
      <c r="R87" s="43" t="s">
        <v>1463</v>
      </c>
      <c r="S87" s="43" t="s">
        <v>265</v>
      </c>
      <c r="T87" s="43" t="s">
        <v>265</v>
      </c>
      <c r="U87" s="159" t="s">
        <v>265</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265</v>
      </c>
      <c r="O88" s="54">
        <v>45728</v>
      </c>
      <c r="P88" s="30" t="s">
        <v>265</v>
      </c>
      <c r="Q88" s="43" t="s">
        <v>265</v>
      </c>
      <c r="R88" s="43" t="s">
        <v>1463</v>
      </c>
      <c r="S88" s="43" t="s">
        <v>265</v>
      </c>
      <c r="T88" s="43" t="s">
        <v>265</v>
      </c>
      <c r="U88" s="159" t="s">
        <v>265</v>
      </c>
      <c r="V88" s="159" t="s">
        <v>265</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265</v>
      </c>
      <c r="O89" s="54">
        <v>45722</v>
      </c>
      <c r="P89" s="30" t="s">
        <v>265</v>
      </c>
      <c r="Q89" s="69" t="s">
        <v>265</v>
      </c>
      <c r="R89" s="43" t="s">
        <v>1463</v>
      </c>
      <c r="S89" s="69" t="s">
        <v>265</v>
      </c>
      <c r="T89" s="69" t="s">
        <v>265</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265</v>
      </c>
      <c r="O90" s="54">
        <v>45727</v>
      </c>
      <c r="P90" s="30" t="s">
        <v>265</v>
      </c>
      <c r="Q90" s="69" t="s">
        <v>265</v>
      </c>
      <c r="R90" s="43" t="s">
        <v>1463</v>
      </c>
      <c r="S90" s="69" t="s">
        <v>265</v>
      </c>
      <c r="T90" s="69" t="s">
        <v>265</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265</v>
      </c>
      <c r="O91" s="54">
        <v>45723</v>
      </c>
      <c r="P91" s="30" t="s">
        <v>265</v>
      </c>
      <c r="Q91" s="69" t="s">
        <v>265</v>
      </c>
      <c r="R91" s="43" t="s">
        <v>1463</v>
      </c>
      <c r="S91" s="69" t="s">
        <v>265</v>
      </c>
      <c r="T91" s="69" t="s">
        <v>265</v>
      </c>
      <c r="U91" s="69" t="s">
        <v>265</v>
      </c>
      <c r="V91" s="69" t="s">
        <v>265</v>
      </c>
      <c r="W91" s="54">
        <v>45831</v>
      </c>
      <c r="X91" s="69" t="s">
        <v>1465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265</v>
      </c>
      <c r="O92" s="54">
        <v>45726</v>
      </c>
      <c r="P92" s="30" t="s">
        <v>265</v>
      </c>
      <c r="Q92" s="150" t="s">
        <v>265</v>
      </c>
      <c r="R92" s="43" t="s">
        <v>1463</v>
      </c>
      <c r="S92" s="69" t="s">
        <v>265</v>
      </c>
      <c r="T92" s="69" t="s">
        <v>265</v>
      </c>
      <c r="U92" s="346" t="s">
        <v>265</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265</v>
      </c>
      <c r="O93" s="54">
        <v>45727</v>
      </c>
      <c r="P93" s="79" t="s">
        <v>265</v>
      </c>
      <c r="Q93" s="43" t="s">
        <v>265</v>
      </c>
      <c r="R93" s="43" t="s">
        <v>1463</v>
      </c>
      <c r="S93" s="43" t="s">
        <v>265</v>
      </c>
      <c r="T93" s="43" t="s">
        <v>265</v>
      </c>
      <c r="U93" s="346" t="s">
        <v>265</v>
      </c>
      <c r="V93" s="69" t="s">
        <v>265</v>
      </c>
      <c r="W93" s="54">
        <v>45789</v>
      </c>
      <c r="X93" s="69" t="s">
        <v>1465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265</v>
      </c>
      <c r="O94" s="54">
        <v>45693</v>
      </c>
      <c r="P94" s="79" t="s">
        <v>265</v>
      </c>
      <c r="Q94" s="69" t="s">
        <v>265</v>
      </c>
      <c r="R94" s="69" t="s">
        <v>1463</v>
      </c>
      <c r="S94" s="69" t="s">
        <v>265</v>
      </c>
      <c r="T94" s="69" t="s">
        <v>265</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265</v>
      </c>
      <c r="O95" s="199">
        <v>45694</v>
      </c>
      <c r="P95" s="79" t="s">
        <v>265</v>
      </c>
      <c r="Q95" s="69" t="s">
        <v>265</v>
      </c>
      <c r="R95" s="69" t="s">
        <v>1463</v>
      </c>
      <c r="S95" s="69" t="s">
        <v>265</v>
      </c>
      <c r="T95" s="43" t="s">
        <v>265</v>
      </c>
      <c r="U95" s="69" t="s">
        <v>265</v>
      </c>
      <c r="V95" s="69" t="s">
        <v>265</v>
      </c>
      <c r="W95" s="54">
        <v>45814</v>
      </c>
      <c r="X95" s="69" t="s">
        <v>1465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265</v>
      </c>
      <c r="O96" s="54">
        <v>45694</v>
      </c>
      <c r="P96" s="30" t="s">
        <v>265</v>
      </c>
      <c r="Q96" s="69" t="s">
        <v>265</v>
      </c>
      <c r="R96" s="93" t="s">
        <v>1463</v>
      </c>
      <c r="S96" s="69" t="s">
        <v>265</v>
      </c>
      <c r="T96" s="69" t="s">
        <v>265</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265</v>
      </c>
      <c r="O97" s="54">
        <v>45688</v>
      </c>
      <c r="P97" s="30" t="s">
        <v>265</v>
      </c>
      <c r="Q97" s="69" t="s">
        <v>265</v>
      </c>
      <c r="R97" s="69" t="s">
        <v>1463</v>
      </c>
      <c r="S97" s="69" t="s">
        <v>265</v>
      </c>
      <c r="T97" s="69" t="s">
        <v>265</v>
      </c>
      <c r="U97" s="69" t="s">
        <v>265</v>
      </c>
      <c r="V97" s="43" t="s">
        <v>265</v>
      </c>
      <c r="W97" s="54">
        <v>45824</v>
      </c>
      <c r="X97" s="69" t="s">
        <v>1465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265</v>
      </c>
      <c r="O98" s="54">
        <v>45692</v>
      </c>
      <c r="P98" s="30" t="s">
        <v>265</v>
      </c>
      <c r="Q98" s="43" t="s">
        <v>265</v>
      </c>
      <c r="R98" s="43" t="s">
        <v>1463</v>
      </c>
      <c r="S98" s="43" t="s">
        <v>265</v>
      </c>
      <c r="T98" s="43" t="s">
        <v>265</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265</v>
      </c>
      <c r="O99" s="54">
        <v>45692</v>
      </c>
      <c r="P99" s="30" t="s">
        <v>265</v>
      </c>
      <c r="Q99" s="43" t="s">
        <v>265</v>
      </c>
      <c r="R99" s="43" t="s">
        <v>1463</v>
      </c>
      <c r="S99" s="43" t="s">
        <v>265</v>
      </c>
      <c r="T99" s="117" t="s">
        <v>265</v>
      </c>
      <c r="U99" s="150" t="s">
        <v>265</v>
      </c>
      <c r="V99" s="69" t="s">
        <v>265</v>
      </c>
      <c r="W99" s="54">
        <v>45814</v>
      </c>
      <c r="X99" s="69" t="s">
        <v>1465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265</v>
      </c>
      <c r="O100" s="169">
        <v>45691</v>
      </c>
      <c r="P100" s="30" t="s">
        <v>265</v>
      </c>
      <c r="Q100" s="43" t="s">
        <v>265</v>
      </c>
      <c r="R100" s="43" t="s">
        <v>1463</v>
      </c>
      <c r="S100" s="43" t="s">
        <v>265</v>
      </c>
      <c r="T100" s="43" t="s">
        <v>265</v>
      </c>
      <c r="U100" s="69" t="s">
        <v>265</v>
      </c>
      <c r="V100" s="159" t="s">
        <v>265</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265</v>
      </c>
      <c r="O101" s="54">
        <v>45695</v>
      </c>
      <c r="P101" s="30" t="s">
        <v>265</v>
      </c>
      <c r="Q101" s="43" t="s">
        <v>265</v>
      </c>
      <c r="R101" s="43" t="s">
        <v>1463</v>
      </c>
      <c r="S101" s="43" t="s">
        <v>265</v>
      </c>
      <c r="T101" s="43" t="s">
        <v>265</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265</v>
      </c>
      <c r="N102" s="30" t="s">
        <v>265</v>
      </c>
      <c r="O102" s="54">
        <v>45699</v>
      </c>
      <c r="P102" s="88" t="s">
        <v>265</v>
      </c>
      <c r="Q102" s="89" t="s">
        <v>265</v>
      </c>
      <c r="R102" s="43" t="s">
        <v>1463</v>
      </c>
      <c r="S102" s="43" t="s">
        <v>265</v>
      </c>
      <c r="T102" s="43" t="s">
        <v>265</v>
      </c>
      <c r="U102" s="43" t="s">
        <v>265</v>
      </c>
      <c r="V102" s="167" t="s">
        <v>265</v>
      </c>
      <c r="W102" s="54">
        <v>45835</v>
      </c>
      <c r="X102" s="69" t="s">
        <v>1465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265</v>
      </c>
      <c r="O103" s="54">
        <v>45675</v>
      </c>
      <c r="P103" s="88" t="s">
        <v>265</v>
      </c>
      <c r="Q103" s="43" t="s">
        <v>265</v>
      </c>
      <c r="R103" s="43" t="s">
        <v>1463</v>
      </c>
      <c r="S103" s="43" t="s">
        <v>265</v>
      </c>
      <c r="T103" s="43" t="s">
        <v>265</v>
      </c>
      <c r="U103" s="43" t="s">
        <v>265</v>
      </c>
      <c r="V103" s="141" t="s">
        <v>265</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265</v>
      </c>
      <c r="N104" s="121" t="s">
        <v>265</v>
      </c>
      <c r="O104" s="54">
        <v>45675</v>
      </c>
      <c r="P104" s="218" t="s">
        <v>265</v>
      </c>
      <c r="Q104" s="43" t="s">
        <v>265</v>
      </c>
      <c r="R104" s="43" t="s">
        <v>1463</v>
      </c>
      <c r="S104" s="43" t="s">
        <v>265</v>
      </c>
      <c r="T104" s="43" t="s">
        <v>265</v>
      </c>
      <c r="U104" s="43" t="s">
        <v>265</v>
      </c>
      <c r="V104" s="141" t="s">
        <v>265</v>
      </c>
      <c r="W104" s="54">
        <v>45820</v>
      </c>
      <c r="X104" s="69" t="s">
        <v>1465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265</v>
      </c>
      <c r="O105" s="54">
        <v>45743</v>
      </c>
      <c r="P105" s="88" t="s">
        <v>265</v>
      </c>
      <c r="Q105" s="159" t="s">
        <v>265</v>
      </c>
      <c r="R105" s="69" t="s">
        <v>1463</v>
      </c>
      <c r="S105" s="43" t="s">
        <v>265</v>
      </c>
      <c r="T105" s="43" t="s">
        <v>265</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265</v>
      </c>
      <c r="O106" s="54">
        <v>45679</v>
      </c>
      <c r="P106" s="88" t="s">
        <v>265</v>
      </c>
      <c r="Q106" s="43" t="s">
        <v>265</v>
      </c>
      <c r="R106" s="43" t="s">
        <v>1463</v>
      </c>
      <c r="S106" s="43" t="s">
        <v>265</v>
      </c>
      <c r="T106" s="43" t="s">
        <v>265</v>
      </c>
      <c r="U106" s="43" t="s">
        <v>265</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265</v>
      </c>
      <c r="O107" s="54">
        <v>45749</v>
      </c>
      <c r="P107" s="30" t="s">
        <v>265</v>
      </c>
      <c r="Q107" s="43" t="s">
        <v>265</v>
      </c>
      <c r="R107" s="43" t="s">
        <v>1463</v>
      </c>
      <c r="S107" s="43" t="s">
        <v>265</v>
      </c>
      <c r="T107" s="43" t="s">
        <v>265</v>
      </c>
      <c r="U107" s="43" t="s">
        <v>265</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265</v>
      </c>
      <c r="O108" s="54">
        <v>45749</v>
      </c>
      <c r="P108" s="30" t="s">
        <v>265</v>
      </c>
      <c r="Q108" s="43" t="s">
        <v>265</v>
      </c>
      <c r="R108" s="346" t="s">
        <v>1463</v>
      </c>
      <c r="S108" s="43" t="s">
        <v>265</v>
      </c>
      <c r="T108" s="43" t="s">
        <v>265</v>
      </c>
      <c r="U108" s="89" t="s">
        <v>265</v>
      </c>
      <c r="V108" s="502" t="s">
        <v>265</v>
      </c>
      <c r="W108" s="369">
        <v>45798</v>
      </c>
      <c r="X108" s="69" t="s">
        <v>1465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265</v>
      </c>
      <c r="O109" s="54">
        <v>45744</v>
      </c>
      <c r="P109" s="79" t="s">
        <v>265</v>
      </c>
      <c r="Q109" s="43" t="s">
        <v>265</v>
      </c>
      <c r="R109" s="346" t="s">
        <v>1463</v>
      </c>
      <c r="S109" s="43" t="s">
        <v>265</v>
      </c>
      <c r="T109" s="43" t="s">
        <v>265</v>
      </c>
      <c r="U109" s="43" t="s">
        <v>1468</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265</v>
      </c>
      <c r="O110" s="54">
        <v>45691</v>
      </c>
      <c r="P110" s="79" t="s">
        <v>265</v>
      </c>
      <c r="Q110" s="43" t="s">
        <v>265</v>
      </c>
      <c r="R110" s="346" t="s">
        <v>1463</v>
      </c>
      <c r="S110" s="43" t="s">
        <v>265</v>
      </c>
      <c r="T110" s="43" t="s">
        <v>265</v>
      </c>
      <c r="U110" s="89" t="s">
        <v>265</v>
      </c>
      <c r="V110" s="502" t="s">
        <v>265</v>
      </c>
      <c r="W110" s="369">
        <v>45902</v>
      </c>
      <c r="X110" s="69" t="s">
        <v>1465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265</v>
      </c>
      <c r="O111" s="54">
        <v>45708</v>
      </c>
      <c r="P111" s="30" t="s">
        <v>265</v>
      </c>
      <c r="Q111" s="172" t="s">
        <v>265</v>
      </c>
      <c r="R111" s="69" t="s">
        <v>1463</v>
      </c>
      <c r="S111" s="43" t="s">
        <v>265</v>
      </c>
      <c r="T111" s="43" t="s">
        <v>265</v>
      </c>
      <c r="U111" s="43" t="s">
        <v>265</v>
      </c>
      <c r="V111" s="205" t="s">
        <v>265</v>
      </c>
      <c r="W111" s="169">
        <v>45790</v>
      </c>
      <c r="X111" s="69" t="s">
        <v>1465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265</v>
      </c>
      <c r="O112" s="169">
        <v>45744</v>
      </c>
      <c r="P112" s="116" t="s">
        <v>265</v>
      </c>
      <c r="Q112" s="117" t="s">
        <v>265</v>
      </c>
      <c r="R112" s="150" t="s">
        <v>1463</v>
      </c>
      <c r="S112" s="43" t="s">
        <v>265</v>
      </c>
      <c r="T112" s="43" t="s">
        <v>265</v>
      </c>
      <c r="U112" s="43" t="s">
        <v>265</v>
      </c>
      <c r="V112" s="205" t="s">
        <v>265</v>
      </c>
      <c r="W112" s="500">
        <v>45791</v>
      </c>
      <c r="X112" s="69" t="s">
        <v>1465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265</v>
      </c>
      <c r="O113" s="169">
        <v>45755</v>
      </c>
      <c r="P113" s="116" t="s">
        <v>265</v>
      </c>
      <c r="Q113" s="117" t="s">
        <v>265</v>
      </c>
      <c r="R113" s="150" t="s">
        <v>1463</v>
      </c>
      <c r="S113" s="117" t="s">
        <v>265</v>
      </c>
      <c r="T113" s="43" t="s">
        <v>265</v>
      </c>
      <c r="U113" s="43" t="s">
        <v>265</v>
      </c>
      <c r="V113" s="205" t="s">
        <v>265</v>
      </c>
      <c r="W113" s="500">
        <v>45791</v>
      </c>
      <c r="X113" s="150" t="s">
        <v>1465</v>
      </c>
    </row>
    <row r="114" spans="1:25">
      <c r="A114" s="182" t="s">
        <v>535</v>
      </c>
      <c r="B114" s="186" t="s">
        <v>50</v>
      </c>
      <c r="C114" s="319">
        <v>45772</v>
      </c>
      <c r="D114" s="426" t="s">
        <v>536</v>
      </c>
      <c r="H114" s="189">
        <v>75</v>
      </c>
      <c r="I114" s="185"/>
      <c r="J114" s="183" t="s">
        <v>57</v>
      </c>
      <c r="K114" s="439" t="s">
        <v>57</v>
      </c>
      <c r="L114" s="183" t="s">
        <v>64</v>
      </c>
      <c r="M114" s="197">
        <v>45741</v>
      </c>
      <c r="N114" s="116" t="s">
        <v>265</v>
      </c>
      <c r="O114" s="54">
        <v>45747</v>
      </c>
      <c r="P114" s="116" t="s">
        <v>265</v>
      </c>
      <c r="Q114" s="117" t="s">
        <v>265</v>
      </c>
      <c r="R114" s="150" t="s">
        <v>1463</v>
      </c>
      <c r="S114" s="117" t="s">
        <v>265</v>
      </c>
      <c r="T114" s="43" t="s">
        <v>265</v>
      </c>
      <c r="U114" s="159" t="s">
        <v>265</v>
      </c>
      <c r="V114" s="205" t="s">
        <v>265</v>
      </c>
      <c r="W114" s="54">
        <v>45798</v>
      </c>
      <c r="X114" s="69" t="s">
        <v>1465</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265</v>
      </c>
      <c r="O115" s="126">
        <v>45757</v>
      </c>
      <c r="P115" s="30" t="s">
        <v>265</v>
      </c>
      <c r="Q115" s="43" t="s">
        <v>265</v>
      </c>
      <c r="R115" s="69" t="s">
        <v>1463</v>
      </c>
      <c r="S115" s="43" t="s">
        <v>265</v>
      </c>
      <c r="T115" s="43" t="s">
        <v>265</v>
      </c>
      <c r="U115" s="43" t="s">
        <v>265</v>
      </c>
      <c r="V115" s="89" t="s">
        <v>265</v>
      </c>
      <c r="W115" s="54">
        <v>45814</v>
      </c>
      <c r="X115" s="69" t="s">
        <v>1465</v>
      </c>
    </row>
    <row r="116" spans="1:25">
      <c r="A116" s="182" t="s">
        <v>539</v>
      </c>
      <c r="B116" s="186" t="s">
        <v>50</v>
      </c>
      <c r="C116" s="319">
        <v>45772</v>
      </c>
      <c r="D116" s="755" t="s">
        <v>541</v>
      </c>
      <c r="H116" s="183">
        <v>50</v>
      </c>
      <c r="I116" s="185"/>
      <c r="J116" s="183" t="s">
        <v>57</v>
      </c>
      <c r="K116" s="439" t="s">
        <v>57</v>
      </c>
      <c r="L116" s="183" t="s">
        <v>64</v>
      </c>
      <c r="M116" s="197">
        <v>45757</v>
      </c>
      <c r="N116" s="30" t="s">
        <v>265</v>
      </c>
      <c r="O116" s="126">
        <v>45757</v>
      </c>
      <c r="P116" s="30" t="s">
        <v>265</v>
      </c>
      <c r="Q116" s="43" t="s">
        <v>265</v>
      </c>
      <c r="R116" s="69" t="s">
        <v>1463</v>
      </c>
      <c r="S116" s="43" t="s">
        <v>265</v>
      </c>
      <c r="T116" s="43" t="s">
        <v>265</v>
      </c>
      <c r="U116" s="43" t="s">
        <v>265</v>
      </c>
      <c r="V116" s="502" t="s">
        <v>265</v>
      </c>
      <c r="W116" s="54">
        <v>45807</v>
      </c>
      <c r="X116" s="69" t="s">
        <v>1465</v>
      </c>
    </row>
    <row r="117" spans="1:25">
      <c r="A117" s="182" t="s">
        <v>543</v>
      </c>
      <c r="B117" s="186" t="s">
        <v>50</v>
      </c>
      <c r="C117" s="319">
        <v>45772</v>
      </c>
      <c r="D117" s="544" t="s">
        <v>544</v>
      </c>
      <c r="H117" s="183">
        <v>76</v>
      </c>
      <c r="I117" s="185"/>
      <c r="J117" s="183" t="s">
        <v>57</v>
      </c>
      <c r="K117" s="439" t="s">
        <v>57</v>
      </c>
      <c r="L117" s="183" t="s">
        <v>64</v>
      </c>
      <c r="M117" s="197">
        <v>45757</v>
      </c>
      <c r="N117" s="88" t="s">
        <v>265</v>
      </c>
      <c r="O117" s="126">
        <v>45757</v>
      </c>
      <c r="P117" s="30" t="s">
        <v>265</v>
      </c>
      <c r="Q117" s="43" t="s">
        <v>265</v>
      </c>
      <c r="R117" s="69" t="s">
        <v>1463</v>
      </c>
      <c r="S117" s="43" t="s">
        <v>265</v>
      </c>
      <c r="T117" s="43" t="s">
        <v>265</v>
      </c>
      <c r="U117" s="43" t="s">
        <v>265</v>
      </c>
      <c r="V117" s="89" t="s">
        <v>265</v>
      </c>
      <c r="W117" s="54">
        <v>45811</v>
      </c>
      <c r="X117" s="69" t="s">
        <v>1465</v>
      </c>
    </row>
    <row r="118" spans="1:25">
      <c r="A118" s="182" t="s">
        <v>545</v>
      </c>
      <c r="B118" s="186" t="s">
        <v>50</v>
      </c>
      <c r="C118" s="319">
        <v>45772</v>
      </c>
      <c r="D118" s="183" t="s">
        <v>547</v>
      </c>
      <c r="H118" s="189">
        <v>88</v>
      </c>
      <c r="I118" s="185"/>
      <c r="J118" s="183" t="s">
        <v>57</v>
      </c>
      <c r="K118" s="439" t="s">
        <v>57</v>
      </c>
      <c r="L118" s="183" t="s">
        <v>64</v>
      </c>
      <c r="M118" s="197">
        <v>45757</v>
      </c>
      <c r="N118" s="88" t="s">
        <v>265</v>
      </c>
      <c r="O118" s="126">
        <v>45757</v>
      </c>
      <c r="P118" s="88" t="s">
        <v>265</v>
      </c>
      <c r="Q118" s="43" t="s">
        <v>265</v>
      </c>
      <c r="R118" s="43" t="s">
        <v>1463</v>
      </c>
      <c r="S118" s="43" t="s">
        <v>265</v>
      </c>
      <c r="T118" s="43" t="s">
        <v>265</v>
      </c>
      <c r="U118" s="159" t="s">
        <v>265</v>
      </c>
      <c r="V118" s="89" t="s">
        <v>265</v>
      </c>
      <c r="W118" s="54">
        <v>45810</v>
      </c>
      <c r="X118" s="69" t="s">
        <v>1465</v>
      </c>
    </row>
    <row r="119" spans="1:25">
      <c r="A119" s="182" t="s">
        <v>549</v>
      </c>
      <c r="B119" s="186" t="s">
        <v>50</v>
      </c>
      <c r="C119" s="319">
        <v>45772</v>
      </c>
      <c r="D119" s="183" t="s">
        <v>550</v>
      </c>
      <c r="H119" s="189">
        <v>86</v>
      </c>
      <c r="I119" s="185"/>
      <c r="J119" s="183" t="s">
        <v>57</v>
      </c>
      <c r="K119" s="439" t="s">
        <v>57</v>
      </c>
      <c r="L119" s="183" t="s">
        <v>64</v>
      </c>
      <c r="M119" s="199">
        <v>45756</v>
      </c>
      <c r="N119" s="30" t="s">
        <v>265</v>
      </c>
      <c r="O119" s="126">
        <v>45757</v>
      </c>
      <c r="P119" s="30" t="s">
        <v>265</v>
      </c>
      <c r="Q119" s="69" t="s">
        <v>265</v>
      </c>
      <c r="R119" s="69" t="s">
        <v>1463</v>
      </c>
      <c r="S119" s="43" t="s">
        <v>265</v>
      </c>
      <c r="T119" s="43" t="s">
        <v>265</v>
      </c>
      <c r="U119" s="159" t="s">
        <v>265</v>
      </c>
      <c r="V119" s="89" t="s">
        <v>265</v>
      </c>
      <c r="W119" s="54">
        <v>45813</v>
      </c>
      <c r="X119" s="69" t="s">
        <v>1465</v>
      </c>
    </row>
    <row r="120" spans="1:25">
      <c r="A120" s="182" t="s">
        <v>551</v>
      </c>
      <c r="B120" s="186" t="s">
        <v>50</v>
      </c>
      <c r="C120" s="319">
        <v>45772</v>
      </c>
      <c r="D120" s="545" t="s">
        <v>552</v>
      </c>
      <c r="H120" s="189">
        <v>84</v>
      </c>
      <c r="I120" s="185"/>
      <c r="J120" s="183" t="s">
        <v>57</v>
      </c>
      <c r="K120" s="439" t="s">
        <v>57</v>
      </c>
      <c r="L120" s="183" t="s">
        <v>64</v>
      </c>
      <c r="M120" s="199">
        <v>45741</v>
      </c>
      <c r="N120" s="30" t="s">
        <v>265</v>
      </c>
      <c r="O120" s="54">
        <v>45748</v>
      </c>
      <c r="P120" s="30" t="s">
        <v>265</v>
      </c>
      <c r="Q120" s="43" t="s">
        <v>265</v>
      </c>
      <c r="R120" s="69" t="s">
        <v>1463</v>
      </c>
      <c r="S120" s="43" t="s">
        <v>265</v>
      </c>
      <c r="T120" s="43" t="s">
        <v>265</v>
      </c>
      <c r="U120" s="43" t="s">
        <v>265</v>
      </c>
      <c r="V120" s="89" t="s">
        <v>265</v>
      </c>
      <c r="W120" s="54">
        <v>45811</v>
      </c>
      <c r="X120" s="69" t="s">
        <v>1465</v>
      </c>
    </row>
    <row r="121" spans="1:25">
      <c r="A121" s="379" t="s">
        <v>704</v>
      </c>
      <c r="B121" s="727" t="s">
        <v>50</v>
      </c>
      <c r="C121" s="728">
        <v>45772</v>
      </c>
      <c r="D121" s="376" t="s">
        <v>705</v>
      </c>
      <c r="H121" s="353">
        <v>87</v>
      </c>
      <c r="I121" s="351"/>
      <c r="J121" s="376" t="s">
        <v>57</v>
      </c>
      <c r="K121" s="748" t="s">
        <v>57</v>
      </c>
      <c r="L121" s="183" t="s">
        <v>64</v>
      </c>
      <c r="M121" s="197">
        <v>45757</v>
      </c>
      <c r="N121" s="30" t="s">
        <v>265</v>
      </c>
      <c r="O121" s="126">
        <v>45757</v>
      </c>
      <c r="P121" s="30" t="s">
        <v>265</v>
      </c>
      <c r="Q121" s="69" t="s">
        <v>265</v>
      </c>
      <c r="R121" s="69" t="s">
        <v>1463</v>
      </c>
      <c r="S121" s="43" t="s">
        <v>265</v>
      </c>
      <c r="T121" s="43" t="s">
        <v>265</v>
      </c>
      <c r="U121" s="43" t="s">
        <v>265</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265</v>
      </c>
      <c r="O122" s="54">
        <v>45747</v>
      </c>
      <c r="P122" s="30" t="s">
        <v>265</v>
      </c>
      <c r="Q122" s="69" t="s">
        <v>265</v>
      </c>
      <c r="R122" s="69" t="s">
        <v>1463</v>
      </c>
      <c r="S122" s="43" t="s">
        <v>265</v>
      </c>
      <c r="T122" s="43" t="s">
        <v>265</v>
      </c>
      <c r="U122" s="159" t="s">
        <v>265</v>
      </c>
      <c r="V122" s="159" t="s">
        <v>265</v>
      </c>
      <c r="W122" s="54">
        <v>45789</v>
      </c>
      <c r="X122" s="69" t="s">
        <v>1465</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265</v>
      </c>
      <c r="O123" s="54">
        <v>45744</v>
      </c>
      <c r="P123" s="30" t="s">
        <v>265</v>
      </c>
      <c r="Q123" s="43" t="s">
        <v>265</v>
      </c>
      <c r="R123" s="69" t="s">
        <v>1463</v>
      </c>
      <c r="S123" s="43" t="s">
        <v>265</v>
      </c>
      <c r="T123" s="43" t="s">
        <v>265</v>
      </c>
      <c r="U123" s="43" t="s">
        <v>265</v>
      </c>
      <c r="V123" s="69" t="s">
        <v>265</v>
      </c>
      <c r="W123" s="54">
        <v>45811</v>
      </c>
      <c r="X123" s="69" t="s">
        <v>1465</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265</v>
      </c>
      <c r="O124" s="54">
        <v>45744</v>
      </c>
      <c r="P124" s="30" t="s">
        <v>265</v>
      </c>
      <c r="Q124" s="43" t="s">
        <v>265</v>
      </c>
      <c r="R124" s="69" t="s">
        <v>1463</v>
      </c>
      <c r="S124" s="43" t="s">
        <v>265</v>
      </c>
      <c r="T124" s="43" t="s">
        <v>265</v>
      </c>
      <c r="U124" s="43" t="s">
        <v>1468</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265</v>
      </c>
      <c r="N125" s="30" t="s">
        <v>265</v>
      </c>
      <c r="O125" s="54">
        <v>45679</v>
      </c>
      <c r="P125" s="30" t="s">
        <v>265</v>
      </c>
      <c r="Q125" s="69" t="s">
        <v>265</v>
      </c>
      <c r="R125" s="43" t="s">
        <v>1463</v>
      </c>
      <c r="S125" s="43" t="s">
        <v>265</v>
      </c>
      <c r="T125" s="43" t="s">
        <v>265</v>
      </c>
      <c r="U125" s="43" t="s">
        <v>265</v>
      </c>
      <c r="V125" s="43" t="s">
        <v>265</v>
      </c>
      <c r="W125" s="54">
        <v>45814</v>
      </c>
      <c r="X125" s="69" t="s">
        <v>1465</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265</v>
      </c>
      <c r="N126" s="30" t="s">
        <v>265</v>
      </c>
      <c r="O126" s="54">
        <v>45720</v>
      </c>
      <c r="P126" s="30" t="s">
        <v>265</v>
      </c>
      <c r="Q126" s="69" t="s">
        <v>265</v>
      </c>
      <c r="R126" s="43" t="s">
        <v>1463</v>
      </c>
      <c r="S126" s="43" t="s">
        <v>265</v>
      </c>
      <c r="T126" s="43" t="s">
        <v>265</v>
      </c>
      <c r="U126" s="43" t="s">
        <v>265</v>
      </c>
      <c r="V126" s="89" t="s">
        <v>265</v>
      </c>
      <c r="W126" s="54">
        <v>45819</v>
      </c>
      <c r="X126" s="69" t="s">
        <v>1465</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265</v>
      </c>
      <c r="O127" s="54">
        <v>45679</v>
      </c>
      <c r="P127" s="30" t="s">
        <v>265</v>
      </c>
      <c r="Q127" s="43" t="s">
        <v>265</v>
      </c>
      <c r="R127" s="43" t="s">
        <v>1463</v>
      </c>
      <c r="S127" s="43" t="s">
        <v>265</v>
      </c>
      <c r="T127" s="43" t="s">
        <v>265</v>
      </c>
      <c r="U127" s="43" t="s">
        <v>265</v>
      </c>
      <c r="V127" s="89" t="s">
        <v>265</v>
      </c>
      <c r="W127" s="54">
        <v>45812</v>
      </c>
      <c r="X127" s="69" t="s">
        <v>1465</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265</v>
      </c>
      <c r="O128" s="359">
        <v>45694</v>
      </c>
      <c r="P128" s="88" t="s">
        <v>265</v>
      </c>
      <c r="Q128" s="43" t="s">
        <v>265</v>
      </c>
      <c r="R128" s="43" t="s">
        <v>1463</v>
      </c>
      <c r="S128" s="43" t="s">
        <v>265</v>
      </c>
      <c r="T128" s="43" t="s">
        <v>265</v>
      </c>
      <c r="U128" s="43" t="s">
        <v>265</v>
      </c>
      <c r="V128" s="89" t="s">
        <v>265</v>
      </c>
      <c r="W128" s="169">
        <v>45883</v>
      </c>
      <c r="X128" s="69" t="s">
        <v>1465</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265</v>
      </c>
      <c r="O129" s="169">
        <v>45720</v>
      </c>
      <c r="P129" s="116" t="s">
        <v>265</v>
      </c>
      <c r="Q129" s="150" t="s">
        <v>265</v>
      </c>
      <c r="R129" s="43" t="s">
        <v>1463</v>
      </c>
      <c r="S129" s="43" t="s">
        <v>265</v>
      </c>
      <c r="T129" s="117" t="s">
        <v>265</v>
      </c>
      <c r="U129" s="117" t="s">
        <v>265</v>
      </c>
      <c r="V129" s="89" t="s">
        <v>265</v>
      </c>
      <c r="W129" s="169">
        <v>45814</v>
      </c>
      <c r="X129" s="69" t="s">
        <v>1465</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265</v>
      </c>
      <c r="O130" s="54">
        <v>45698</v>
      </c>
      <c r="P130" s="30" t="s">
        <v>265</v>
      </c>
      <c r="Q130" s="69" t="s">
        <v>265</v>
      </c>
      <c r="R130" s="43" t="s">
        <v>1463</v>
      </c>
      <c r="S130" s="43" t="s">
        <v>265</v>
      </c>
      <c r="T130" s="43" t="s">
        <v>265</v>
      </c>
      <c r="U130" s="43" t="s">
        <v>265</v>
      </c>
      <c r="V130" s="89" t="s">
        <v>265</v>
      </c>
      <c r="W130" s="54">
        <v>45798</v>
      </c>
      <c r="X130" s="69" t="s">
        <v>1465</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265</v>
      </c>
      <c r="N131" s="49" t="s">
        <v>265</v>
      </c>
      <c r="O131" s="30" t="s">
        <v>265</v>
      </c>
      <c r="P131" s="30" t="s">
        <v>265</v>
      </c>
      <c r="Q131" s="43" t="s">
        <v>265</v>
      </c>
      <c r="R131" s="43" t="s">
        <v>1463</v>
      </c>
      <c r="S131" s="43" t="s">
        <v>265</v>
      </c>
      <c r="T131" s="159" t="s">
        <v>265</v>
      </c>
      <c r="U131" s="159" t="s">
        <v>265</v>
      </c>
      <c r="V131" s="89" t="s">
        <v>265</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265</v>
      </c>
      <c r="O132" s="54">
        <v>45691</v>
      </c>
      <c r="P132" s="88" t="s">
        <v>265</v>
      </c>
      <c r="Q132" s="43" t="s">
        <v>265</v>
      </c>
      <c r="R132" s="43" t="s">
        <v>1463</v>
      </c>
      <c r="S132" s="43" t="s">
        <v>265</v>
      </c>
      <c r="T132" s="43" t="s">
        <v>265</v>
      </c>
      <c r="U132" s="43" t="s">
        <v>265</v>
      </c>
      <c r="V132" s="43" t="s">
        <v>265</v>
      </c>
      <c r="W132" s="54">
        <v>45820</v>
      </c>
      <c r="X132" s="69" t="s">
        <v>1465</v>
      </c>
      <c r="Y132" t="e">
        <f>VLOOKUP(A132,#REF!,2,FALSE)</f>
        <v>#REF!</v>
      </c>
    </row>
    <row r="133" spans="1:25" ht="15" customHeight="1">
      <c r="A133" s="371" t="s">
        <v>566</v>
      </c>
      <c r="B133" s="422" t="s">
        <v>50</v>
      </c>
      <c r="C133" s="380">
        <v>45742</v>
      </c>
      <c r="D133" s="438" t="s">
        <v>1469</v>
      </c>
      <c r="E133" s="374"/>
      <c r="F133" s="374"/>
      <c r="G133" s="374"/>
      <c r="H133" s="374">
        <v>38</v>
      </c>
      <c r="I133" s="373"/>
      <c r="J133" s="374" t="s">
        <v>57</v>
      </c>
      <c r="K133" s="374" t="s">
        <v>57</v>
      </c>
      <c r="L133" s="374" t="s">
        <v>64</v>
      </c>
      <c r="M133" s="49" t="s">
        <v>265</v>
      </c>
      <c r="N133" s="49" t="s">
        <v>265</v>
      </c>
      <c r="O133" s="54">
        <v>45701</v>
      </c>
      <c r="P133" s="30" t="s">
        <v>265</v>
      </c>
      <c r="Q133" s="69" t="s">
        <v>265</v>
      </c>
      <c r="R133" s="43" t="s">
        <v>1463</v>
      </c>
      <c r="S133" s="43" t="s">
        <v>265</v>
      </c>
      <c r="T133" s="43" t="s">
        <v>265</v>
      </c>
      <c r="U133" s="43" t="s">
        <v>265</v>
      </c>
      <c r="V133" s="69" t="s">
        <v>265</v>
      </c>
      <c r="W133" s="54">
        <v>45821</v>
      </c>
      <c r="X133" s="69" t="s">
        <v>1465</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265</v>
      </c>
      <c r="O134" s="54">
        <v>45709</v>
      </c>
      <c r="P134" s="30" t="s">
        <v>265</v>
      </c>
      <c r="Q134" s="43" t="s">
        <v>265</v>
      </c>
      <c r="R134" s="43" t="s">
        <v>1463</v>
      </c>
      <c r="S134" s="43" t="s">
        <v>265</v>
      </c>
      <c r="T134" s="43" t="s">
        <v>265</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265</v>
      </c>
      <c r="N135" s="49" t="s">
        <v>265</v>
      </c>
      <c r="O135" s="199">
        <v>45720</v>
      </c>
      <c r="P135" s="49" t="s">
        <v>265</v>
      </c>
      <c r="Q135" s="69" t="s">
        <v>265</v>
      </c>
      <c r="R135" s="43" t="s">
        <v>1463</v>
      </c>
      <c r="S135" s="43" t="s">
        <v>265</v>
      </c>
      <c r="T135" s="43" t="s">
        <v>265</v>
      </c>
      <c r="U135" s="159" t="s">
        <v>265</v>
      </c>
      <c r="V135" s="43" t="s">
        <v>265</v>
      </c>
      <c r="W135" s="54">
        <v>45819</v>
      </c>
      <c r="X135" s="69" t="s">
        <v>1465</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265</v>
      </c>
      <c r="O136" s="54">
        <v>45691</v>
      </c>
      <c r="P136" s="30" t="s">
        <v>265</v>
      </c>
      <c r="Q136" s="43" t="s">
        <v>265</v>
      </c>
      <c r="R136" s="43" t="s">
        <v>1463</v>
      </c>
      <c r="S136" s="43" t="s">
        <v>265</v>
      </c>
      <c r="T136" s="43" t="s">
        <v>265</v>
      </c>
      <c r="U136" s="43" t="s">
        <v>265</v>
      </c>
      <c r="V136" s="43" t="s">
        <v>265</v>
      </c>
      <c r="W136" s="54">
        <v>45791</v>
      </c>
      <c r="X136" s="69" t="s">
        <v>1465</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265</v>
      </c>
      <c r="O137" s="30" t="s">
        <v>265</v>
      </c>
      <c r="P137" s="49" t="s">
        <v>265</v>
      </c>
      <c r="Q137" s="69" t="s">
        <v>265</v>
      </c>
      <c r="R137" s="43" t="s">
        <v>1463</v>
      </c>
      <c r="S137" s="43" t="s">
        <v>265</v>
      </c>
      <c r="T137" s="43" t="s">
        <v>265</v>
      </c>
      <c r="U137" s="159" t="s">
        <v>265</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265</v>
      </c>
      <c r="O138" s="126">
        <v>45707</v>
      </c>
      <c r="P138" s="30" t="s">
        <v>265</v>
      </c>
      <c r="Q138" s="43" t="s">
        <v>265</v>
      </c>
      <c r="R138" s="43" t="s">
        <v>1463</v>
      </c>
      <c r="S138" s="43" t="s">
        <v>265</v>
      </c>
      <c r="T138" s="43" t="s">
        <v>265</v>
      </c>
      <c r="U138" s="43" t="s">
        <v>265</v>
      </c>
      <c r="V138" s="43" t="s">
        <v>265</v>
      </c>
      <c r="W138" s="54">
        <v>45790</v>
      </c>
      <c r="X138" s="69" t="s">
        <v>1465</v>
      </c>
      <c r="Y138" t="e">
        <f>VLOOKUP(A138,#REF!,2,FALSE)</f>
        <v>#REF!</v>
      </c>
    </row>
    <row r="139" spans="1:25" ht="15" customHeight="1">
      <c r="A139" s="371" t="s">
        <v>1470</v>
      </c>
      <c r="B139" s="186" t="s">
        <v>50</v>
      </c>
      <c r="C139" s="424">
        <v>45742</v>
      </c>
      <c r="D139" s="374" t="s">
        <v>1471</v>
      </c>
      <c r="E139" s="547"/>
      <c r="F139" s="374"/>
      <c r="G139" s="374"/>
      <c r="H139" s="374">
        <v>87</v>
      </c>
      <c r="I139" s="373"/>
      <c r="J139" s="374" t="s">
        <v>57</v>
      </c>
      <c r="K139" s="374" t="s">
        <v>57</v>
      </c>
      <c r="L139" s="374" t="s">
        <v>64</v>
      </c>
      <c r="M139" s="49" t="s">
        <v>265</v>
      </c>
      <c r="N139" s="30" t="s">
        <v>265</v>
      </c>
      <c r="O139" s="30" t="s">
        <v>265</v>
      </c>
      <c r="P139" s="30" t="s">
        <v>265</v>
      </c>
      <c r="Q139" s="43" t="s">
        <v>265</v>
      </c>
      <c r="R139" s="43" t="s">
        <v>1463</v>
      </c>
      <c r="S139" s="43" t="s">
        <v>265</v>
      </c>
      <c r="T139" s="43" t="s">
        <v>265</v>
      </c>
      <c r="U139" s="159" t="s">
        <v>265</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265</v>
      </c>
      <c r="O140" s="54">
        <v>45743</v>
      </c>
      <c r="P140" s="88" t="s">
        <v>265</v>
      </c>
      <c r="Q140" s="89" t="s">
        <v>265</v>
      </c>
      <c r="R140" s="43" t="s">
        <v>1463</v>
      </c>
      <c r="S140" s="43" t="s">
        <v>265</v>
      </c>
      <c r="T140" s="43" t="s">
        <v>265</v>
      </c>
      <c r="U140" s="89" t="s">
        <v>265</v>
      </c>
      <c r="V140" s="69" t="s">
        <v>265</v>
      </c>
      <c r="W140" s="54">
        <v>45819</v>
      </c>
      <c r="X140" s="69" t="s">
        <v>1465</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265</v>
      </c>
      <c r="O141" s="199">
        <v>45743</v>
      </c>
      <c r="P141" s="88" t="s">
        <v>265</v>
      </c>
      <c r="Q141" s="89" t="s">
        <v>265</v>
      </c>
      <c r="R141" s="43" t="s">
        <v>1463</v>
      </c>
      <c r="S141" s="43" t="s">
        <v>265</v>
      </c>
      <c r="T141" s="43" t="s">
        <v>265</v>
      </c>
      <c r="U141" s="89" t="s">
        <v>265</v>
      </c>
      <c r="V141" s="89" t="s">
        <v>265</v>
      </c>
      <c r="W141" s="54">
        <v>45811</v>
      </c>
      <c r="X141" s="69" t="s">
        <v>1465</v>
      </c>
      <c r="Y141" t="e">
        <f>VLOOKUP(A141,#REF!,2,FALSE)</f>
        <v>#REF!</v>
      </c>
    </row>
    <row r="142" spans="1:25" ht="15" customHeight="1">
      <c r="A142" s="371" t="s">
        <v>1472</v>
      </c>
      <c r="B142" s="422" t="s">
        <v>50</v>
      </c>
      <c r="C142" s="424">
        <v>45742</v>
      </c>
      <c r="D142" s="374" t="s">
        <v>1473</v>
      </c>
      <c r="E142" s="547"/>
      <c r="F142" s="374"/>
      <c r="G142" s="374"/>
      <c r="H142" s="374">
        <v>87</v>
      </c>
      <c r="I142" s="373"/>
      <c r="J142" s="374" t="s">
        <v>57</v>
      </c>
      <c r="K142" s="374" t="s">
        <v>57</v>
      </c>
      <c r="L142" s="374" t="s">
        <v>64</v>
      </c>
      <c r="M142" s="49" t="s">
        <v>265</v>
      </c>
      <c r="N142" s="49" t="s">
        <v>265</v>
      </c>
      <c r="O142" s="199">
        <v>45691</v>
      </c>
      <c r="P142" s="30" t="s">
        <v>265</v>
      </c>
      <c r="Q142" s="69" t="s">
        <v>265</v>
      </c>
      <c r="R142" s="43" t="s">
        <v>1463</v>
      </c>
      <c r="S142" s="43" t="s">
        <v>265</v>
      </c>
      <c r="T142" s="43" t="s">
        <v>265</v>
      </c>
      <c r="U142" s="159" t="s">
        <v>265</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265</v>
      </c>
      <c r="N143" s="49" t="s">
        <v>265</v>
      </c>
      <c r="O143" s="199">
        <v>45675</v>
      </c>
      <c r="P143" s="30" t="s">
        <v>265</v>
      </c>
      <c r="Q143" s="69" t="s">
        <v>265</v>
      </c>
      <c r="R143" s="43" t="s">
        <v>1463</v>
      </c>
      <c r="S143" s="43" t="s">
        <v>265</v>
      </c>
      <c r="T143" s="43" t="s">
        <v>265</v>
      </c>
      <c r="U143" s="159" t="s">
        <v>265</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265</v>
      </c>
      <c r="O144" s="199">
        <v>45749</v>
      </c>
      <c r="P144" s="30" t="s">
        <v>265</v>
      </c>
      <c r="Q144" s="43" t="s">
        <v>265</v>
      </c>
      <c r="R144" s="43" t="s">
        <v>265</v>
      </c>
      <c r="S144" s="43" t="s">
        <v>56</v>
      </c>
      <c r="T144" s="43" t="s">
        <v>265</v>
      </c>
      <c r="U144" s="89" t="s">
        <v>265</v>
      </c>
      <c r="V144" s="89" t="s">
        <v>265</v>
      </c>
      <c r="W144" s="54">
        <v>45888</v>
      </c>
      <c r="X144" s="69" t="s">
        <v>1465</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265</v>
      </c>
      <c r="O148" s="199">
        <v>45744</v>
      </c>
      <c r="P148" s="49" t="s">
        <v>265</v>
      </c>
      <c r="Q148" s="43" t="s">
        <v>265</v>
      </c>
      <c r="R148" s="43" t="s">
        <v>265</v>
      </c>
      <c r="S148" s="43" t="s">
        <v>56</v>
      </c>
      <c r="T148" s="43" t="s">
        <v>265</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1463</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265</v>
      </c>
      <c r="O150" s="199">
        <v>45744</v>
      </c>
      <c r="P150" s="102" t="s">
        <v>265</v>
      </c>
      <c r="Q150" s="69" t="s">
        <v>265</v>
      </c>
      <c r="R150" s="43" t="s">
        <v>1463</v>
      </c>
      <c r="S150" s="43" t="s">
        <v>265</v>
      </c>
      <c r="T150" s="43" t="s">
        <v>265</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265</v>
      </c>
      <c r="O151" s="199">
        <v>45698</v>
      </c>
      <c r="P151" s="102" t="s">
        <v>265</v>
      </c>
      <c r="Q151" s="69" t="s">
        <v>265</v>
      </c>
      <c r="R151" s="43" t="s">
        <v>1463</v>
      </c>
      <c r="S151" s="43" t="s">
        <v>265</v>
      </c>
      <c r="T151" s="43" t="s">
        <v>265</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265</v>
      </c>
      <c r="O153" s="199">
        <v>45696</v>
      </c>
      <c r="P153" s="30" t="s">
        <v>265</v>
      </c>
      <c r="Q153" s="69" t="s">
        <v>265</v>
      </c>
      <c r="R153" s="43" t="s">
        <v>1463</v>
      </c>
      <c r="S153" s="43" t="s">
        <v>265</v>
      </c>
      <c r="T153" s="159" t="s">
        <v>265</v>
      </c>
      <c r="U153" s="159" t="s">
        <v>265</v>
      </c>
      <c r="V153" s="43" t="s">
        <v>265</v>
      </c>
      <c r="W153" s="54">
        <v>45807</v>
      </c>
      <c r="X153" s="69" t="s">
        <v>1465</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265</v>
      </c>
      <c r="O154" s="359">
        <v>45696</v>
      </c>
      <c r="P154" s="30" t="s">
        <v>265</v>
      </c>
      <c r="Q154" s="69" t="s">
        <v>265</v>
      </c>
      <c r="R154" s="43" t="s">
        <v>1463</v>
      </c>
      <c r="S154" s="43" t="s">
        <v>265</v>
      </c>
      <c r="T154" s="159" t="s">
        <v>265</v>
      </c>
      <c r="U154" s="159" t="s">
        <v>265</v>
      </c>
      <c r="V154" s="43" t="s">
        <v>265</v>
      </c>
      <c r="W154" s="169">
        <v>45792</v>
      </c>
      <c r="X154" s="150" t="s">
        <v>1465</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265</v>
      </c>
      <c r="O155" s="54">
        <v>45699</v>
      </c>
      <c r="P155" s="49" t="s">
        <v>265</v>
      </c>
      <c r="Q155" s="69" t="s">
        <v>265</v>
      </c>
      <c r="R155" s="43" t="s">
        <v>1463</v>
      </c>
      <c r="S155" s="43" t="s">
        <v>265</v>
      </c>
      <c r="T155" s="43" t="s">
        <v>265</v>
      </c>
      <c r="U155" s="159" t="s">
        <v>265</v>
      </c>
      <c r="V155" s="43" t="s">
        <v>265</v>
      </c>
      <c r="W155" s="369">
        <v>45821</v>
      </c>
      <c r="X155" s="69" t="s">
        <v>1465</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265</v>
      </c>
      <c r="O156" s="54">
        <v>45699</v>
      </c>
      <c r="P156" s="49" t="s">
        <v>265</v>
      </c>
      <c r="Q156" s="69" t="s">
        <v>265</v>
      </c>
      <c r="R156" s="43" t="s">
        <v>1463</v>
      </c>
      <c r="S156" s="43" t="s">
        <v>265</v>
      </c>
      <c r="T156" s="43" t="s">
        <v>265</v>
      </c>
      <c r="U156" s="69" t="s">
        <v>265</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1463</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265</v>
      </c>
      <c r="O158" s="54">
        <v>45736</v>
      </c>
      <c r="P158" s="49" t="s">
        <v>265</v>
      </c>
      <c r="Q158" s="69" t="s">
        <v>265</v>
      </c>
      <c r="R158" s="43" t="s">
        <v>1463</v>
      </c>
      <c r="S158" s="43" t="s">
        <v>265</v>
      </c>
      <c r="T158" s="43" t="s">
        <v>265</v>
      </c>
      <c r="U158" s="159" t="s">
        <v>265</v>
      </c>
      <c r="V158" s="159" t="s">
        <v>265</v>
      </c>
      <c r="W158" s="369">
        <v>45817</v>
      </c>
      <c r="X158" s="69" t="s">
        <v>1465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265</v>
      </c>
      <c r="O159" s="30" t="s">
        <v>265</v>
      </c>
      <c r="P159" s="49" t="s">
        <v>265</v>
      </c>
      <c r="Q159" s="43" t="s">
        <v>265</v>
      </c>
      <c r="R159" s="43" t="s">
        <v>265</v>
      </c>
      <c r="S159" s="43" t="s">
        <v>56</v>
      </c>
      <c r="T159" s="43" t="s">
        <v>265</v>
      </c>
      <c r="U159" s="43" t="s">
        <v>265</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265</v>
      </c>
      <c r="O160" s="54">
        <v>45723</v>
      </c>
      <c r="P160" s="49" t="s">
        <v>265</v>
      </c>
      <c r="Q160" s="43" t="s">
        <v>265</v>
      </c>
      <c r="R160" s="43" t="s">
        <v>265</v>
      </c>
      <c r="S160" s="43" t="s">
        <v>56</v>
      </c>
      <c r="T160" s="43" t="s">
        <v>265</v>
      </c>
      <c r="U160" s="43" t="s">
        <v>265</v>
      </c>
      <c r="V160" s="69" t="s">
        <v>265</v>
      </c>
      <c r="W160" s="369">
        <v>45897</v>
      </c>
      <c r="X160" s="69" t="s">
        <v>1465</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265</v>
      </c>
      <c r="O161" s="158">
        <v>45726</v>
      </c>
      <c r="P161" s="49" t="s">
        <v>265</v>
      </c>
      <c r="Q161" s="43" t="s">
        <v>265</v>
      </c>
      <c r="R161" s="43" t="s">
        <v>265</v>
      </c>
      <c r="S161" s="43" t="s">
        <v>56</v>
      </c>
      <c r="T161" s="43" t="s">
        <v>265</v>
      </c>
      <c r="U161" s="43" t="s">
        <v>265</v>
      </c>
      <c r="V161" s="89" t="s">
        <v>265</v>
      </c>
      <c r="W161" s="54">
        <v>45814</v>
      </c>
      <c r="X161" s="69" t="s">
        <v>1465</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265</v>
      </c>
      <c r="O162" s="610">
        <v>45693</v>
      </c>
      <c r="P162" s="30" t="s">
        <v>265</v>
      </c>
      <c r="Q162" s="43" t="s">
        <v>265</v>
      </c>
      <c r="R162" s="43" t="s">
        <v>265</v>
      </c>
      <c r="S162" s="43" t="s">
        <v>56</v>
      </c>
      <c r="T162" s="43" t="s">
        <v>265</v>
      </c>
      <c r="U162" s="43" t="s">
        <v>265</v>
      </c>
      <c r="V162" s="89" t="s">
        <v>265</v>
      </c>
      <c r="W162" s="369">
        <v>45838</v>
      </c>
      <c r="X162" s="69" t="s">
        <v>1465</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265</v>
      </c>
      <c r="O163" s="54">
        <v>45693</v>
      </c>
      <c r="P163" s="30" t="s">
        <v>265</v>
      </c>
      <c r="Q163" s="69" t="s">
        <v>265</v>
      </c>
      <c r="R163" s="69" t="s">
        <v>265</v>
      </c>
      <c r="S163" s="43" t="s">
        <v>56</v>
      </c>
      <c r="T163" s="43" t="s">
        <v>265</v>
      </c>
      <c r="U163" s="69" t="s">
        <v>265</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265</v>
      </c>
      <c r="N164" s="30" t="s">
        <v>265</v>
      </c>
      <c r="O164" s="40" t="s">
        <v>265</v>
      </c>
      <c r="P164" s="88" t="s">
        <v>265</v>
      </c>
      <c r="Q164" s="43" t="s">
        <v>265</v>
      </c>
      <c r="R164" s="43" t="s">
        <v>265</v>
      </c>
      <c r="S164" s="43" t="s">
        <v>56</v>
      </c>
      <c r="T164" s="43" t="s">
        <v>265</v>
      </c>
      <c r="U164" s="43" t="s">
        <v>265</v>
      </c>
      <c r="V164" s="43" t="s">
        <v>265</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265</v>
      </c>
      <c r="N165" s="30" t="s">
        <v>265</v>
      </c>
      <c r="O165" s="610">
        <v>45818</v>
      </c>
      <c r="P165" s="88" t="s">
        <v>265</v>
      </c>
      <c r="Q165" s="43" t="s">
        <v>265</v>
      </c>
      <c r="R165" s="43" t="s">
        <v>265</v>
      </c>
      <c r="S165" s="43" t="s">
        <v>56</v>
      </c>
      <c r="T165" s="43" t="s">
        <v>265</v>
      </c>
      <c r="U165" s="43" t="s">
        <v>265</v>
      </c>
      <c r="V165" s="43" t="s">
        <v>265</v>
      </c>
      <c r="W165" s="369">
        <v>45854</v>
      </c>
      <c r="X165" s="69" t="s">
        <v>1465</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265</v>
      </c>
      <c r="N166" s="30" t="s">
        <v>265</v>
      </c>
      <c r="O166" s="610">
        <v>45693</v>
      </c>
      <c r="P166" s="88" t="s">
        <v>265</v>
      </c>
      <c r="Q166" s="43" t="s">
        <v>265</v>
      </c>
      <c r="R166" s="43" t="s">
        <v>265</v>
      </c>
      <c r="S166" s="43" t="s">
        <v>56</v>
      </c>
      <c r="T166" s="43" t="s">
        <v>265</v>
      </c>
      <c r="U166" s="43" t="s">
        <v>265</v>
      </c>
      <c r="V166" s="43" t="s">
        <v>265</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265</v>
      </c>
      <c r="O167" s="610">
        <v>45720</v>
      </c>
      <c r="P167" s="88" t="s">
        <v>265</v>
      </c>
      <c r="Q167" s="43" t="s">
        <v>265</v>
      </c>
      <c r="R167" s="43" t="s">
        <v>265</v>
      </c>
      <c r="S167" s="43" t="s">
        <v>56</v>
      </c>
      <c r="T167" s="43" t="s">
        <v>265</v>
      </c>
      <c r="U167" s="43" t="s">
        <v>265</v>
      </c>
      <c r="V167" s="43" t="s">
        <v>265</v>
      </c>
      <c r="W167" s="369">
        <v>45902</v>
      </c>
      <c r="X167" s="69" t="s">
        <v>1465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265</v>
      </c>
      <c r="O172" s="40" t="s">
        <v>52</v>
      </c>
      <c r="P172" s="88" t="s">
        <v>265</v>
      </c>
      <c r="Q172" s="43" t="s">
        <v>56</v>
      </c>
      <c r="R172" s="43" t="s">
        <v>56</v>
      </c>
      <c r="S172" s="43" t="s">
        <v>56</v>
      </c>
      <c r="T172" s="43" t="s">
        <v>265</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1474</v>
      </c>
      <c r="W2" s="3" t="s">
        <v>1475</v>
      </c>
      <c r="X2" s="3" t="s">
        <v>1475</v>
      </c>
      <c r="Y2" s="3" t="s">
        <v>1475</v>
      </c>
      <c r="Z2" s="3" t="s">
        <v>1475</v>
      </c>
      <c r="AA2" s="8" t="s">
        <v>1476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1477</v>
      </c>
      <c r="T3" s="19" t="s">
        <v>1478</v>
      </c>
      <c r="U3" s="19" t="s">
        <v>1479</v>
      </c>
      <c r="V3" s="5" t="s">
        <v>1480</v>
      </c>
      <c r="W3" s="5" t="s">
        <v>44</v>
      </c>
      <c r="X3" s="5" t="s">
        <v>43</v>
      </c>
      <c r="Y3" s="5" t="s">
        <v>1481</v>
      </c>
      <c r="Z3" s="5" t="s">
        <v>46</v>
      </c>
      <c r="AA3" s="91" t="s">
        <v>418</v>
      </c>
      <c r="AB3" s="68" t="s">
        <v>48</v>
      </c>
    </row>
    <row r="4" spans="1:30" ht="24.75" customHeight="1" thickBot="1">
      <c r="A4" s="460" t="s">
        <v>1482</v>
      </c>
      <c r="B4" s="460" t="s">
        <v>1483</v>
      </c>
      <c r="C4" s="16">
        <v>45717</v>
      </c>
      <c r="D4" s="63" t="s">
        <v>1484</v>
      </c>
      <c r="E4" s="51">
        <v>45707</v>
      </c>
      <c r="F4" s="51" t="s">
        <v>264</v>
      </c>
      <c r="G4" s="395" t="s">
        <v>1485</v>
      </c>
      <c r="H4" s="99">
        <v>0</v>
      </c>
      <c r="I4" s="107"/>
      <c r="J4" s="76" t="s">
        <v>64</v>
      </c>
      <c r="K4" s="76" t="s">
        <v>1486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1487</v>
      </c>
    </row>
    <row r="5" spans="1:30" ht="24.75" customHeight="1" thickBot="1">
      <c r="A5" s="460" t="s">
        <v>1488</v>
      </c>
      <c r="B5" s="460" t="s">
        <v>1483</v>
      </c>
      <c r="C5" s="16">
        <v>45717</v>
      </c>
      <c r="D5" s="63" t="s">
        <v>1484</v>
      </c>
      <c r="E5" s="51">
        <v>45707</v>
      </c>
      <c r="F5" s="394" t="s">
        <v>264</v>
      </c>
      <c r="G5" s="395" t="s">
        <v>1489</v>
      </c>
      <c r="H5" s="99">
        <v>0</v>
      </c>
      <c r="I5" s="107"/>
      <c r="J5" s="76" t="s">
        <v>64</v>
      </c>
      <c r="K5" s="76" t="s">
        <v>1486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1490</v>
      </c>
      <c r="B6" s="460" t="s">
        <v>1483</v>
      </c>
      <c r="C6" s="16">
        <v>45717</v>
      </c>
      <c r="D6" s="63" t="s">
        <v>1484</v>
      </c>
      <c r="E6" s="51">
        <v>45707</v>
      </c>
      <c r="F6" s="394" t="s">
        <v>264</v>
      </c>
      <c r="G6" s="395" t="s">
        <v>1491</v>
      </c>
      <c r="H6" s="99">
        <v>0</v>
      </c>
      <c r="I6" s="107"/>
      <c r="J6" s="76" t="s">
        <v>64</v>
      </c>
      <c r="K6" s="76" t="s">
        <v>1486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1492</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1493</v>
      </c>
      <c r="B8" s="460" t="s">
        <v>1494</v>
      </c>
      <c r="C8" s="16">
        <v>45748</v>
      </c>
      <c r="D8" s="16" t="s">
        <v>1484</v>
      </c>
      <c r="E8" s="96" t="s">
        <v>52</v>
      </c>
      <c r="F8" s="97" t="s">
        <v>52</v>
      </c>
      <c r="G8" s="650" t="s">
        <v>1495</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1496</v>
      </c>
      <c r="AC8" s="454"/>
      <c r="AD8" s="70"/>
    </row>
    <row r="9" spans="1:30" ht="24.75" customHeight="1">
      <c r="A9" s="470" t="s">
        <v>1497</v>
      </c>
      <c r="B9" s="470" t="s">
        <v>1498</v>
      </c>
      <c r="C9" s="23">
        <v>45741</v>
      </c>
      <c r="D9" s="16" t="s">
        <v>1484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1499</v>
      </c>
    </row>
    <row r="10" spans="1:30" ht="24.75" customHeight="1" thickBot="1">
      <c r="A10" s="26" t="s">
        <v>1500</v>
      </c>
      <c r="B10" s="26" t="s">
        <v>1498</v>
      </c>
      <c r="C10" s="27">
        <v>45741</v>
      </c>
      <c r="D10" s="16" t="s">
        <v>1484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1501</v>
      </c>
      <c r="B11" s="36" t="s">
        <v>1498</v>
      </c>
      <c r="C11" s="37">
        <v>45747</v>
      </c>
      <c r="D11" s="16" t="s">
        <v>1484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1502</v>
      </c>
      <c r="B12" s="26" t="s">
        <v>1498</v>
      </c>
      <c r="C12" s="27">
        <v>45741</v>
      </c>
      <c r="D12" s="16" t="s">
        <v>1484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1499</v>
      </c>
    </row>
    <row r="13" spans="1:30" ht="24.75" customHeight="1" thickBot="1">
      <c r="A13" s="26" t="s">
        <v>1503</v>
      </c>
      <c r="B13" s="26" t="s">
        <v>1498</v>
      </c>
      <c r="C13" s="27">
        <v>45741</v>
      </c>
      <c r="D13" s="27" t="s">
        <v>1484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1499</v>
      </c>
    </row>
    <row r="14" spans="1:30" ht="24.75" customHeight="1" thickBot="1">
      <c r="A14" s="26" t="s">
        <v>1504</v>
      </c>
      <c r="B14" s="26" t="s">
        <v>1498</v>
      </c>
      <c r="C14" s="27">
        <v>45747</v>
      </c>
      <c r="D14" s="27" t="s">
        <v>1484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1505</v>
      </c>
      <c r="B15" s="26" t="s">
        <v>1498</v>
      </c>
      <c r="C15" s="27">
        <v>45741</v>
      </c>
      <c r="D15" s="27" t="s">
        <v>1484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1499</v>
      </c>
    </row>
    <row r="16" spans="1:30" ht="24.75" customHeight="1" thickBot="1">
      <c r="A16" s="26" t="s">
        <v>1506</v>
      </c>
      <c r="B16" s="26" t="s">
        <v>1498</v>
      </c>
      <c r="C16" s="27">
        <v>45741</v>
      </c>
      <c r="D16" s="27" t="s">
        <v>1484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1499</v>
      </c>
    </row>
    <row r="17" spans="1:30" ht="24.75" customHeight="1" thickBot="1">
      <c r="A17" s="36" t="s">
        <v>1507</v>
      </c>
      <c r="B17" s="36" t="s">
        <v>1498</v>
      </c>
      <c r="C17" s="37">
        <v>45747</v>
      </c>
      <c r="D17" s="37" t="s">
        <v>1484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1508</v>
      </c>
      <c r="B18" s="387" t="s">
        <v>1498</v>
      </c>
      <c r="C18" s="51">
        <v>45717</v>
      </c>
      <c r="D18" s="27" t="s">
        <v>1484</v>
      </c>
      <c r="E18" s="86">
        <v>45700</v>
      </c>
      <c r="F18" s="51"/>
      <c r="G18" s="51" t="s">
        <v>1509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1499</v>
      </c>
    </row>
    <row r="19" spans="1:30" ht="24.75" customHeight="1" thickBot="1">
      <c r="A19" s="50" t="s">
        <v>1510</v>
      </c>
      <c r="B19" s="26" t="s">
        <v>1498</v>
      </c>
      <c r="C19" s="51">
        <v>45747</v>
      </c>
      <c r="D19" s="27" t="s">
        <v>1484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1511</v>
      </c>
    </row>
    <row r="20" spans="1:30" ht="24.75" customHeight="1" thickBot="1">
      <c r="A20" s="387" t="s">
        <v>1512</v>
      </c>
      <c r="B20" s="387" t="s">
        <v>1498</v>
      </c>
      <c r="C20" s="388">
        <v>45717</v>
      </c>
      <c r="D20" s="27" t="s">
        <v>1484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1499</v>
      </c>
    </row>
    <row r="21" spans="1:30" ht="24.75" customHeight="1" thickBot="1">
      <c r="A21" s="387" t="s">
        <v>1513</v>
      </c>
      <c r="B21" s="114" t="s">
        <v>50</v>
      </c>
      <c r="C21" s="51">
        <v>45717</v>
      </c>
      <c r="D21" s="27" t="s">
        <v>1514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1515</v>
      </c>
      <c r="B22" s="391" t="s">
        <v>50</v>
      </c>
      <c r="C22" s="51">
        <v>45717</v>
      </c>
      <c r="D22" s="51" t="s">
        <v>1514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1517</v>
      </c>
      <c r="B24" s="391" t="s">
        <v>50</v>
      </c>
      <c r="C24" s="394">
        <v>45688</v>
      </c>
      <c r="D24" s="404" t="s">
        <v>1516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1518</v>
      </c>
      <c r="B25" s="115" t="s">
        <v>50</v>
      </c>
      <c r="C25" s="51">
        <v>45747</v>
      </c>
      <c r="D25" s="51" t="s">
        <v>1514</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1519</v>
      </c>
    </row>
    <row r="26" spans="1:30" ht="24.75" customHeight="1">
      <c r="A26" s="103" t="s">
        <v>1520</v>
      </c>
      <c r="B26" s="104" t="s">
        <v>50</v>
      </c>
      <c r="C26" s="77">
        <v>45716</v>
      </c>
      <c r="D26" s="26" t="s">
        <v>1516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1521</v>
      </c>
      <c r="B27" s="104" t="s">
        <v>50</v>
      </c>
      <c r="C27" s="77">
        <v>45716</v>
      </c>
      <c r="D27" s="50" t="s">
        <v>1516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1522</v>
      </c>
      <c r="B28" s="104" t="s">
        <v>50</v>
      </c>
      <c r="C28" s="77">
        <v>45717</v>
      </c>
      <c r="D28" s="51" t="s">
        <v>1514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1523</v>
      </c>
      <c r="B29" s="104" t="s">
        <v>50</v>
      </c>
      <c r="C29" s="77">
        <v>45717</v>
      </c>
      <c r="D29" s="51" t="s">
        <v>1514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1524</v>
      </c>
      <c r="B30" s="391" t="s">
        <v>50</v>
      </c>
      <c r="C30" s="51">
        <v>45717</v>
      </c>
      <c r="D30" s="51" t="s">
        <v>1514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1525</v>
      </c>
      <c r="B31" s="391" t="s">
        <v>50</v>
      </c>
      <c r="C31" s="51">
        <v>45717</v>
      </c>
      <c r="D31" s="51" t="s">
        <v>1514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1526</v>
      </c>
      <c r="B1" s="1114"/>
      <c r="C1" s="1114"/>
      <c r="E1" s="1114" t="s">
        <v>1527</v>
      </c>
      <c r="F1" s="1114"/>
      <c r="G1" s="1114"/>
      <c r="I1" s="1114" t="s">
        <v>1528</v>
      </c>
      <c r="J1" s="1114"/>
      <c r="K1" s="1114"/>
    </row>
    <row r="2" spans="1:30">
      <c r="A2" s="44" t="s">
        <v>21</v>
      </c>
      <c r="B2" t="s">
        <v>753</v>
      </c>
      <c r="E2" s="44" t="s">
        <v>1529</v>
      </c>
      <c r="I2" s="44" t="s">
        <v>22</v>
      </c>
      <c r="J2" t="s">
        <v>753</v>
      </c>
      <c r="U2" s="44" t="s">
        <v>27</v>
      </c>
      <c r="V2" t="s">
        <v>1530</v>
      </c>
    </row>
    <row r="3" spans="1:30">
      <c r="E3" s="44" t="s">
        <v>22</v>
      </c>
      <c r="F3" s="44" t="s">
        <v>19</v>
      </c>
      <c r="G3" t="s">
        <v>759</v>
      </c>
      <c r="P3" s="44" t="s">
        <v>1531</v>
      </c>
      <c r="Q3" t="s">
        <v>1526</v>
      </c>
      <c r="U3" s="44" t="s">
        <v>1531</v>
      </c>
      <c r="V3" t="s">
        <v>1526</v>
      </c>
    </row>
    <row r="4" spans="1:30">
      <c r="A4" s="44" t="s">
        <v>1532</v>
      </c>
      <c r="E4" t="s">
        <v>131</v>
      </c>
      <c r="G4">
        <v>73303</v>
      </c>
      <c r="I4" s="44" t="s">
        <v>1529</v>
      </c>
      <c r="AB4" t="s">
        <v>1533</v>
      </c>
      <c r="AC4">
        <v>22</v>
      </c>
    </row>
    <row r="5" spans="1:30">
      <c r="A5" s="44" t="s">
        <v>27</v>
      </c>
      <c r="B5" s="44" t="s">
        <v>19</v>
      </c>
      <c r="C5" t="s">
        <v>759</v>
      </c>
      <c r="E5" t="s">
        <v>60</v>
      </c>
      <c r="G5">
        <v>91661</v>
      </c>
      <c r="I5" s="44" t="s">
        <v>19</v>
      </c>
      <c r="J5" t="s">
        <v>759</v>
      </c>
      <c r="P5" s="44" t="s">
        <v>1534</v>
      </c>
      <c r="U5" s="44" t="s">
        <v>1534</v>
      </c>
      <c r="AB5" t="s">
        <v>1535</v>
      </c>
      <c r="AC5">
        <v>13</v>
      </c>
    </row>
    <row r="6" spans="1:30">
      <c r="A6" t="s">
        <v>756</v>
      </c>
      <c r="E6" t="s">
        <v>344</v>
      </c>
      <c r="G6">
        <v>3566</v>
      </c>
      <c r="I6" t="s">
        <v>412</v>
      </c>
      <c r="J6">
        <v>153</v>
      </c>
      <c r="P6" s="44" t="s">
        <v>27</v>
      </c>
      <c r="Q6" s="44" t="s">
        <v>1536</v>
      </c>
      <c r="R6" t="s">
        <v>759</v>
      </c>
      <c r="U6" s="44" t="s">
        <v>1537</v>
      </c>
      <c r="V6" s="44" t="s">
        <v>1536</v>
      </c>
      <c r="W6" t="s">
        <v>759</v>
      </c>
    </row>
    <row r="7" spans="1:30">
      <c r="E7" t="s">
        <v>381</v>
      </c>
      <c r="G7">
        <v>18473</v>
      </c>
      <c r="I7" t="s">
        <v>380</v>
      </c>
      <c r="J7">
        <v>7980</v>
      </c>
      <c r="P7" t="s">
        <v>1530</v>
      </c>
      <c r="Q7" t="s">
        <v>424</v>
      </c>
      <c r="R7">
        <v>1</v>
      </c>
      <c r="U7" t="s">
        <v>1538</v>
      </c>
      <c r="W7">
        <v>1</v>
      </c>
      <c r="AC7" t="s">
        <v>1539</v>
      </c>
      <c r="AD7" t="s">
        <v>1540</v>
      </c>
    </row>
    <row r="8" spans="1:30">
      <c r="E8" t="s">
        <v>329</v>
      </c>
      <c r="G8">
        <v>5436</v>
      </c>
      <c r="I8" t="s">
        <v>384</v>
      </c>
      <c r="J8">
        <v>7562</v>
      </c>
      <c r="Q8" t="s">
        <v>426</v>
      </c>
      <c r="R8">
        <v>1</v>
      </c>
      <c r="U8" t="s">
        <v>1541</v>
      </c>
      <c r="W8">
        <v>1</v>
      </c>
      <c r="AA8" t="s">
        <v>1542</v>
      </c>
      <c r="AB8" s="262">
        <v>203521</v>
      </c>
      <c r="AC8" s="318">
        <f>AC5/AC4</f>
        <v>0.59090909090909094</v>
      </c>
      <c r="AD8" s="318">
        <f>AB9/AB8</f>
        <v>0.31446386367991508</v>
      </c>
    </row>
    <row r="9" spans="1:30">
      <c r="E9" t="s">
        <v>317</v>
      </c>
      <c r="G9">
        <v>4975</v>
      </c>
      <c r="I9" t="s">
        <v>387</v>
      </c>
      <c r="J9">
        <v>5005</v>
      </c>
      <c r="Q9" t="s">
        <v>1543</v>
      </c>
      <c r="R9">
        <v>1</v>
      </c>
      <c r="U9" t="s">
        <v>1544</v>
      </c>
      <c r="V9" t="s">
        <v>1543</v>
      </c>
      <c r="W9">
        <v>1</v>
      </c>
      <c r="AA9" t="s">
        <v>1545</v>
      </c>
      <c r="AB9">
        <v>64000</v>
      </c>
    </row>
    <row r="10" spans="1:30">
      <c r="E10" t="s">
        <v>377</v>
      </c>
      <c r="G10">
        <v>9984</v>
      </c>
      <c r="I10" t="s">
        <v>394</v>
      </c>
      <c r="J10">
        <v>2931</v>
      </c>
      <c r="Q10" t="s">
        <v>519</v>
      </c>
      <c r="R10">
        <v>1</v>
      </c>
      <c r="V10" t="s">
        <v>523</v>
      </c>
      <c r="W10">
        <v>1</v>
      </c>
    </row>
    <row r="11" spans="1:30">
      <c r="E11" t="s">
        <v>200</v>
      </c>
      <c r="G11">
        <v>5576</v>
      </c>
      <c r="I11" t="s">
        <v>397</v>
      </c>
      <c r="J11">
        <v>5661</v>
      </c>
      <c r="Q11" t="s">
        <v>523</v>
      </c>
      <c r="R11">
        <v>1</v>
      </c>
      <c r="V11" t="s">
        <v>400</v>
      </c>
      <c r="W11">
        <v>1</v>
      </c>
    </row>
    <row r="12" spans="1:30">
      <c r="E12" t="s">
        <v>756</v>
      </c>
      <c r="G12">
        <v>212974</v>
      </c>
      <c r="I12" t="s">
        <v>316</v>
      </c>
      <c r="J12">
        <v>4975</v>
      </c>
      <c r="Q12" t="s">
        <v>400</v>
      </c>
      <c r="R12">
        <v>1</v>
      </c>
      <c r="V12" t="s">
        <v>1546</v>
      </c>
      <c r="W12">
        <v>1</v>
      </c>
    </row>
    <row r="13" spans="1:30">
      <c r="I13" t="s">
        <v>76</v>
      </c>
      <c r="J13">
        <v>6092</v>
      </c>
      <c r="Q13" t="s">
        <v>1547</v>
      </c>
      <c r="R13">
        <v>1</v>
      </c>
      <c r="V13" t="s">
        <v>706</v>
      </c>
      <c r="W13">
        <v>1</v>
      </c>
    </row>
    <row r="14" spans="1:30">
      <c r="I14" t="s">
        <v>96</v>
      </c>
      <c r="J14">
        <v>1534</v>
      </c>
      <c r="Q14" t="s">
        <v>537</v>
      </c>
      <c r="R14">
        <v>1</v>
      </c>
      <c r="U14" t="s">
        <v>1548</v>
      </c>
      <c r="W14">
        <v>5</v>
      </c>
    </row>
    <row r="15" spans="1:30">
      <c r="I15" t="s">
        <v>335</v>
      </c>
      <c r="J15">
        <v>285</v>
      </c>
      <c r="Q15" t="s">
        <v>1546</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1549</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173</v>
      </c>
      <c r="R25">
        <v>1</v>
      </c>
    </row>
    <row r="26" spans="9:18">
      <c r="I26" t="s">
        <v>79</v>
      </c>
      <c r="J26">
        <v>6387</v>
      </c>
      <c r="P26" t="s">
        <v>1550</v>
      </c>
      <c r="R26">
        <v>19</v>
      </c>
    </row>
    <row r="27" spans="9:18">
      <c r="I27" t="s">
        <v>409</v>
      </c>
      <c r="J27">
        <v>6152</v>
      </c>
      <c r="P27" t="s">
        <v>1551</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1552</v>
      </c>
      <c r="R32">
        <v>1</v>
      </c>
    </row>
    <row r="33" spans="9:18">
      <c r="I33" t="s">
        <v>310</v>
      </c>
      <c r="J33">
        <v>5776</v>
      </c>
      <c r="Q33" t="s">
        <v>555</v>
      </c>
      <c r="R33">
        <v>1</v>
      </c>
    </row>
    <row r="34" spans="9:18">
      <c r="I34" t="s">
        <v>294</v>
      </c>
      <c r="J34">
        <v>8305</v>
      </c>
      <c r="Q34" t="s">
        <v>580</v>
      </c>
      <c r="R34">
        <v>1</v>
      </c>
    </row>
    <row r="35" spans="9:18">
      <c r="I35" t="s">
        <v>289</v>
      </c>
      <c r="J35">
        <v>13306</v>
      </c>
      <c r="Q35" t="s">
        <v>461</v>
      </c>
      <c r="R35">
        <v>1</v>
      </c>
    </row>
    <row r="36" spans="9:18">
      <c r="I36" t="s">
        <v>298</v>
      </c>
      <c r="J36">
        <v>4537</v>
      </c>
      <c r="Q36" t="s">
        <v>463</v>
      </c>
      <c r="R36">
        <v>1</v>
      </c>
    </row>
    <row r="37" spans="9:18">
      <c r="I37" t="s">
        <v>346</v>
      </c>
      <c r="J37">
        <v>3012</v>
      </c>
      <c r="Q37" t="s">
        <v>467</v>
      </c>
      <c r="R37">
        <v>1</v>
      </c>
    </row>
    <row r="38" spans="9:18">
      <c r="I38" t="s">
        <v>301</v>
      </c>
      <c r="J38">
        <v>2385</v>
      </c>
      <c r="Q38" t="s">
        <v>469</v>
      </c>
      <c r="R38">
        <v>1</v>
      </c>
    </row>
    <row r="39" spans="9:18">
      <c r="I39" t="s">
        <v>349</v>
      </c>
      <c r="J39">
        <v>4774</v>
      </c>
      <c r="P39" t="s">
        <v>1553</v>
      </c>
      <c r="R39">
        <v>12</v>
      </c>
    </row>
    <row r="40" spans="9:18">
      <c r="I40" t="s">
        <v>352</v>
      </c>
      <c r="J40">
        <v>4833</v>
      </c>
      <c r="P40" t="s">
        <v>756</v>
      </c>
      <c r="R40">
        <v>31</v>
      </c>
    </row>
    <row r="41" spans="9:18">
      <c r="I41" t="s">
        <v>256</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272</v>
      </c>
      <c r="J48">
        <v>158</v>
      </c>
    </row>
    <row r="49" spans="9:10">
      <c r="I49" t="s">
        <v>364</v>
      </c>
      <c r="J49">
        <v>5653</v>
      </c>
    </row>
    <row r="50" spans="9:10">
      <c r="I50" t="s">
        <v>130</v>
      </c>
      <c r="J50">
        <v>2071</v>
      </c>
    </row>
    <row r="51" spans="9:10">
      <c r="I51" t="s">
        <v>308</v>
      </c>
      <c r="J51">
        <v>2874</v>
      </c>
    </row>
    <row r="52" spans="9:10">
      <c r="I52" t="s">
        <v>366</v>
      </c>
      <c r="J52">
        <v>328</v>
      </c>
    </row>
    <row r="53" spans="9:10">
      <c r="I53" t="s">
        <v>370</v>
      </c>
      <c r="J53">
        <v>1010</v>
      </c>
    </row>
    <row r="54" spans="9:10">
      <c r="I54" t="s">
        <v>304</v>
      </c>
      <c r="J54">
        <v>3495</v>
      </c>
    </row>
    <row r="55" spans="9:10">
      <c r="I55" t="s">
        <v>341</v>
      </c>
      <c r="J55">
        <v>865</v>
      </c>
    </row>
    <row r="56" spans="9:10">
      <c r="I56" t="s">
        <v>292</v>
      </c>
      <c r="J56">
        <v>807</v>
      </c>
    </row>
    <row r="57" spans="9:10">
      <c r="I57" t="s">
        <v>306</v>
      </c>
      <c r="J57">
        <v>2188</v>
      </c>
    </row>
    <row r="58" spans="9:10">
      <c r="I58" t="s">
        <v>163</v>
      </c>
      <c r="J58">
        <v>4104</v>
      </c>
    </row>
    <row r="59" spans="9:10">
      <c r="I59" t="s">
        <v>254</v>
      </c>
      <c r="J59">
        <v>209</v>
      </c>
    </row>
    <row r="60" spans="9:10">
      <c r="I60" t="s">
        <v>368</v>
      </c>
      <c r="J60">
        <v>228</v>
      </c>
    </row>
    <row r="61" spans="9:10">
      <c r="I61" t="s">
        <v>190</v>
      </c>
      <c r="J61">
        <v>7421</v>
      </c>
    </row>
    <row r="62" spans="9:10">
      <c r="I62" t="s">
        <v>199</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1554</v>
      </c>
      <c r="D1" s="134" t="s">
        <v>110</v>
      </c>
      <c r="E1" s="134" t="s">
        <v>1554</v>
      </c>
    </row>
    <row r="2" spans="1:5">
      <c r="A2" t="s">
        <v>131</v>
      </c>
      <c r="B2">
        <v>3</v>
      </c>
      <c r="D2" t="s">
        <v>131</v>
      </c>
      <c r="E2">
        <v>1</v>
      </c>
    </row>
    <row r="3" spans="1:5">
      <c r="A3" t="s">
        <v>200</v>
      </c>
      <c r="B3">
        <v>3</v>
      </c>
      <c r="D3" t="s">
        <v>602</v>
      </c>
      <c r="E3">
        <v>2</v>
      </c>
    </row>
    <row r="4" spans="1:5" hidden="1">
      <c r="A4" t="s">
        <v>1555</v>
      </c>
      <c r="B4">
        <v>2</v>
      </c>
      <c r="D4" t="s">
        <v>1555</v>
      </c>
    </row>
    <row r="5" spans="1:5">
      <c r="A5" t="s">
        <v>1556</v>
      </c>
      <c r="B5">
        <v>4</v>
      </c>
      <c r="D5" t="s">
        <v>1556</v>
      </c>
      <c r="E5">
        <v>1</v>
      </c>
    </row>
    <row r="9" spans="1:5">
      <c r="A9" s="134" t="s">
        <v>1557</v>
      </c>
      <c r="D9" s="134" t="s">
        <v>1557</v>
      </c>
      <c r="E9" s="134" t="s">
        <v>1554</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1558</v>
      </c>
      <c r="B15">
        <v>5</v>
      </c>
      <c r="D15" t="s">
        <v>1558</v>
      </c>
      <c r="E15">
        <v>3</v>
      </c>
    </row>
    <row r="18" spans="1:5">
      <c r="A18" s="134" t="s">
        <v>1559</v>
      </c>
      <c r="D18" s="134" t="s">
        <v>1559</v>
      </c>
      <c r="E18" s="134" t="s">
        <v>1554</v>
      </c>
    </row>
    <row r="19" spans="1:5">
      <c r="A19" t="s">
        <v>391</v>
      </c>
      <c r="B19">
        <v>1</v>
      </c>
      <c r="D19" t="s">
        <v>391</v>
      </c>
      <c r="E19">
        <v>1</v>
      </c>
    </row>
    <row r="20" spans="1:5">
      <c r="A20" t="s">
        <v>1560</v>
      </c>
      <c r="B20" t="s">
        <v>52</v>
      </c>
      <c r="D20" t="s">
        <v>1560</v>
      </c>
      <c r="E20" t="s">
        <v>52</v>
      </c>
    </row>
    <row r="21" spans="1:5">
      <c r="A21" t="s">
        <v>546</v>
      </c>
      <c r="B21" t="s">
        <v>52</v>
      </c>
      <c r="D21" t="s">
        <v>546</v>
      </c>
      <c r="E21" t="s">
        <v>52</v>
      </c>
    </row>
    <row r="22" spans="1:5">
      <c r="A22" t="s">
        <v>1561</v>
      </c>
      <c r="B22" t="s">
        <v>52</v>
      </c>
      <c r="D22" t="s">
        <v>1561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1562</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1563</v>
      </c>
      <c r="S2" s="3" t="s">
        <v>1474</v>
      </c>
      <c r="T2" s="269" t="s">
        <v>1475</v>
      </c>
      <c r="U2" s="269" t="s">
        <v>1475</v>
      </c>
      <c r="V2" s="269" t="s">
        <v>1475</v>
      </c>
      <c r="W2" s="269" t="s">
        <v>1475</v>
      </c>
      <c r="X2" s="269" t="s">
        <v>1476</v>
      </c>
      <c r="Y2" s="269" t="s">
        <v>1564</v>
      </c>
    </row>
    <row r="3" spans="1:26" ht="15.75" thickBot="1">
      <c r="A3" s="268" t="s">
        <v>1536</v>
      </c>
      <c r="B3" s="264" t="s">
        <v>20</v>
      </c>
      <c r="C3" s="264" t="s">
        <v>1565</v>
      </c>
      <c r="D3" s="264" t="s">
        <v>26</v>
      </c>
      <c r="E3" s="264" t="s">
        <v>1531</v>
      </c>
      <c r="F3" s="264" t="s">
        <v>1566</v>
      </c>
      <c r="G3" s="264" t="s">
        <v>27</v>
      </c>
      <c r="H3" s="212" t="s">
        <v>28</v>
      </c>
      <c r="I3" s="212" t="s">
        <v>1567</v>
      </c>
      <c r="J3" s="212" t="s">
        <v>1568</v>
      </c>
      <c r="K3" s="212" t="s">
        <v>1569</v>
      </c>
      <c r="L3" s="212" t="s">
        <v>1465</v>
      </c>
      <c r="M3" s="212" t="s">
        <v>1570</v>
      </c>
      <c r="N3" s="212" t="s">
        <v>1571</v>
      </c>
      <c r="O3" s="211" t="s">
        <v>1479</v>
      </c>
      <c r="P3" s="265" t="s">
        <v>1537</v>
      </c>
      <c r="Q3" s="266" t="s">
        <v>34</v>
      </c>
      <c r="R3" s="266" t="s">
        <v>1567</v>
      </c>
      <c r="S3" s="5" t="s">
        <v>1480</v>
      </c>
      <c r="T3" s="266" t="s">
        <v>1572</v>
      </c>
      <c r="U3" s="266" t="s">
        <v>43</v>
      </c>
      <c r="V3" s="266" t="s">
        <v>1481</v>
      </c>
      <c r="W3" s="266" t="s">
        <v>46</v>
      </c>
      <c r="X3" s="266" t="s">
        <v>418</v>
      </c>
      <c r="Y3" s="266" t="s">
        <v>1573</v>
      </c>
      <c r="Z3" s="317" t="s">
        <v>1574</v>
      </c>
    </row>
    <row r="4" spans="1:26" ht="15.75" thickBot="1">
      <c r="A4" s="123" t="s">
        <v>87</v>
      </c>
      <c r="B4" s="104" t="s">
        <v>50</v>
      </c>
      <c r="C4" s="77">
        <v>45807</v>
      </c>
      <c r="D4" s="273"/>
      <c r="E4" s="274" t="s">
        <v>1575</v>
      </c>
      <c r="F4" s="273"/>
      <c r="G4" s="275" t="s">
        <v>1530</v>
      </c>
      <c r="H4" s="273"/>
      <c r="I4" s="273"/>
      <c r="J4" s="276"/>
      <c r="K4" s="210"/>
      <c r="L4" s="210"/>
      <c r="M4" s="210"/>
      <c r="N4" s="277"/>
      <c r="O4" s="278"/>
      <c r="P4" s="279" t="s">
        <v>1576</v>
      </c>
      <c r="Q4" s="280" t="s">
        <v>68</v>
      </c>
      <c r="R4" s="133" t="s">
        <v>1577</v>
      </c>
      <c r="S4" s="133"/>
      <c r="T4" s="281"/>
      <c r="U4" s="282"/>
      <c r="V4" s="282"/>
      <c r="W4" s="282"/>
      <c r="X4" s="282"/>
      <c r="Y4" s="282"/>
      <c r="Z4" t="e">
        <f>VLOOKUP(A4,#REF!,9,FALSE)</f>
        <v>#REF!</v>
      </c>
    </row>
    <row r="5" spans="1:26" ht="15.75" thickBot="1">
      <c r="A5" s="283" t="s">
        <v>66</v>
      </c>
      <c r="B5" s="104" t="s">
        <v>50</v>
      </c>
      <c r="C5" s="220">
        <v>45807</v>
      </c>
      <c r="D5" s="273"/>
      <c r="E5" s="274" t="s">
        <v>1575</v>
      </c>
      <c r="F5" s="273"/>
      <c r="G5" s="275" t="s">
        <v>1530</v>
      </c>
      <c r="H5" s="273"/>
      <c r="I5" s="273"/>
      <c r="J5" s="284"/>
      <c r="K5" s="210"/>
      <c r="L5" s="210"/>
      <c r="M5" s="210"/>
      <c r="N5" s="277"/>
      <c r="O5" s="278"/>
      <c r="P5" s="279" t="s">
        <v>1576</v>
      </c>
      <c r="Q5" s="280" t="s">
        <v>68</v>
      </c>
      <c r="R5" s="133" t="s">
        <v>1577</v>
      </c>
      <c r="S5" s="133"/>
      <c r="T5" s="281"/>
      <c r="U5" s="282"/>
      <c r="V5" s="282"/>
      <c r="W5" s="282"/>
      <c r="X5" s="282"/>
      <c r="Y5" s="282"/>
      <c r="Z5" t="e">
        <f>VLOOKUP(A5,#REF!,9,FALSE)</f>
        <v>#REF!</v>
      </c>
    </row>
    <row r="6" spans="1:26" ht="15.75" thickBot="1">
      <c r="A6" s="123" t="s">
        <v>782</v>
      </c>
      <c r="B6" s="104" t="s">
        <v>50</v>
      </c>
      <c r="C6" s="220">
        <v>45807</v>
      </c>
      <c r="D6" s="273"/>
      <c r="E6" s="274" t="s">
        <v>1575</v>
      </c>
      <c r="F6" s="273"/>
      <c r="G6" s="275" t="s">
        <v>1530</v>
      </c>
      <c r="H6" s="273"/>
      <c r="I6" s="273"/>
      <c r="J6" s="284"/>
      <c r="K6" s="210"/>
      <c r="L6" s="210"/>
      <c r="M6" s="210"/>
      <c r="N6" s="277"/>
      <c r="O6" s="278"/>
      <c r="P6" s="279" t="s">
        <v>1576</v>
      </c>
      <c r="Q6" s="280" t="s">
        <v>68</v>
      </c>
      <c r="R6" s="133" t="s">
        <v>1577</v>
      </c>
      <c r="S6" s="133"/>
      <c r="T6" s="281"/>
      <c r="U6" s="282"/>
      <c r="V6" s="282"/>
      <c r="W6" s="282"/>
      <c r="X6" s="282"/>
      <c r="Y6" s="282"/>
      <c r="Z6" t="e">
        <f>VLOOKUP(A6,#REF!,9,FALSE)</f>
        <v>#REF!</v>
      </c>
    </row>
    <row r="7" spans="1:26" ht="15.75" thickBot="1">
      <c r="A7" s="123" t="s">
        <v>799</v>
      </c>
      <c r="B7" s="104" t="s">
        <v>50</v>
      </c>
      <c r="C7" s="220">
        <v>45807</v>
      </c>
      <c r="D7" s="273"/>
      <c r="E7" s="274" t="s">
        <v>1575</v>
      </c>
      <c r="F7" s="273"/>
      <c r="G7" s="275" t="s">
        <v>1530</v>
      </c>
      <c r="H7" s="273"/>
      <c r="I7" s="273"/>
      <c r="J7" s="284"/>
      <c r="K7" s="210"/>
      <c r="L7" s="210"/>
      <c r="M7" s="210"/>
      <c r="N7" s="277"/>
      <c r="O7" s="278"/>
      <c r="P7" s="279" t="s">
        <v>1576</v>
      </c>
      <c r="Q7" s="280" t="s">
        <v>68</v>
      </c>
      <c r="R7" s="133" t="s">
        <v>1577</v>
      </c>
      <c r="S7" s="133"/>
      <c r="T7" s="281"/>
      <c r="U7" s="282"/>
      <c r="V7" s="282"/>
      <c r="W7" s="282"/>
      <c r="X7" s="282"/>
      <c r="Y7" s="282"/>
      <c r="Z7" t="e">
        <f>VLOOKUP(A7,#REF!,9,FALSE)</f>
        <v>#REF!</v>
      </c>
    </row>
    <row r="8" spans="1:26" ht="15.75" thickBot="1">
      <c r="A8" s="283" t="s">
        <v>1578</v>
      </c>
      <c r="B8" s="104" t="s">
        <v>50</v>
      </c>
      <c r="C8" s="220">
        <v>45807</v>
      </c>
      <c r="D8" s="273"/>
      <c r="E8" s="274" t="s">
        <v>1575</v>
      </c>
      <c r="F8" s="273"/>
      <c r="G8" s="275" t="s">
        <v>1530</v>
      </c>
      <c r="H8" s="273"/>
      <c r="I8" s="273"/>
      <c r="J8" s="284"/>
      <c r="K8" s="210"/>
      <c r="L8" s="210"/>
      <c r="M8" s="210"/>
      <c r="N8" s="277"/>
      <c r="O8" s="278"/>
      <c r="P8" s="279" t="s">
        <v>1541</v>
      </c>
      <c r="Q8" s="280" t="s">
        <v>1579</v>
      </c>
      <c r="R8" s="133" t="s">
        <v>1580</v>
      </c>
      <c r="S8" s="133"/>
      <c r="T8" s="281"/>
      <c r="U8" s="282"/>
      <c r="V8" s="282"/>
      <c r="W8" s="282"/>
      <c r="X8" s="282"/>
      <c r="Y8" s="282"/>
      <c r="Z8" t="e">
        <f>VLOOKUP(A8,#REF!,9,FALSE)</f>
        <v>#REF!</v>
      </c>
    </row>
    <row r="9" spans="1:26" ht="15.75" thickBot="1">
      <c r="A9" s="123" t="s">
        <v>808</v>
      </c>
      <c r="B9" s="104" t="s">
        <v>50</v>
      </c>
      <c r="C9" s="220">
        <v>45807</v>
      </c>
      <c r="D9" s="285"/>
      <c r="E9" s="274" t="s">
        <v>1575</v>
      </c>
      <c r="F9" s="285"/>
      <c r="G9" s="286" t="s">
        <v>1530</v>
      </c>
      <c r="H9" s="273"/>
      <c r="I9" s="273"/>
      <c r="J9" s="284"/>
      <c r="K9" s="210"/>
      <c r="L9" s="210"/>
      <c r="M9" s="210"/>
      <c r="N9" s="277"/>
      <c r="O9" s="278"/>
      <c r="P9" s="279" t="s">
        <v>1576</v>
      </c>
      <c r="Q9" s="280" t="s">
        <v>68</v>
      </c>
      <c r="R9" s="133" t="s">
        <v>1577</v>
      </c>
      <c r="S9" s="133"/>
      <c r="T9" s="281"/>
      <c r="U9" s="282"/>
      <c r="V9" s="282"/>
      <c r="W9" s="282"/>
      <c r="X9" s="282"/>
      <c r="Y9" s="282"/>
      <c r="Z9" t="e">
        <f>VLOOKUP(A9,#REF!,9,FALSE)</f>
        <v>#REF!</v>
      </c>
    </row>
    <row r="10" spans="1:26" ht="15.75" thickBot="1">
      <c r="A10" s="123" t="s">
        <v>784</v>
      </c>
      <c r="B10" s="104" t="s">
        <v>50</v>
      </c>
      <c r="C10" s="220" t="e">
        <v>#N/A</v>
      </c>
      <c r="D10" s="287"/>
      <c r="E10" s="274" t="s">
        <v>1575</v>
      </c>
      <c r="F10" s="287"/>
      <c r="G10" s="288" t="s">
        <v>1530</v>
      </c>
      <c r="H10" s="235"/>
      <c r="I10" s="235"/>
      <c r="J10" s="45"/>
      <c r="K10" s="209"/>
      <c r="L10" s="209"/>
      <c r="M10" s="209"/>
      <c r="N10" s="289"/>
      <c r="O10" s="290"/>
      <c r="P10" s="279" t="s">
        <v>1576</v>
      </c>
      <c r="Q10" s="280" t="s">
        <v>58</v>
      </c>
      <c r="R10" s="133" t="s">
        <v>1577</v>
      </c>
      <c r="S10" s="133"/>
      <c r="T10" s="281"/>
      <c r="U10" s="282"/>
      <c r="V10" s="282"/>
      <c r="W10" s="282"/>
      <c r="X10" s="282"/>
      <c r="Y10" s="282"/>
      <c r="Z10" t="e">
        <f>VLOOKUP(A10,#REF!,9,FALSE)</f>
        <v>#REF!</v>
      </c>
    </row>
    <row r="11" spans="1:26" ht="15.75" thickBot="1">
      <c r="A11" s="123" t="s">
        <v>90</v>
      </c>
      <c r="B11" s="104" t="s">
        <v>50</v>
      </c>
      <c r="C11" s="220">
        <v>45807</v>
      </c>
      <c r="D11" s="287"/>
      <c r="E11" s="274" t="s">
        <v>1575</v>
      </c>
      <c r="F11" s="287"/>
      <c r="G11" s="288" t="s">
        <v>1530</v>
      </c>
      <c r="H11" s="235"/>
      <c r="I11" s="235"/>
      <c r="J11" s="45"/>
      <c r="K11" s="209"/>
      <c r="L11" s="209"/>
      <c r="M11" s="209"/>
      <c r="N11" s="289"/>
      <c r="O11" s="290"/>
      <c r="P11" s="279" t="s">
        <v>1576</v>
      </c>
      <c r="Q11" s="280" t="s">
        <v>68</v>
      </c>
      <c r="R11" s="133" t="s">
        <v>1577</v>
      </c>
      <c r="S11" s="133"/>
      <c r="T11" s="281"/>
      <c r="U11" s="282"/>
      <c r="V11" s="282"/>
      <c r="W11" s="282"/>
      <c r="X11" s="282"/>
      <c r="Y11" s="282"/>
      <c r="Z11" t="e">
        <f>VLOOKUP(A11,#REF!,9,FALSE)</f>
        <v>#REF!</v>
      </c>
    </row>
    <row r="12" spans="1:26" ht="15.75" thickBot="1">
      <c r="A12" s="123" t="s">
        <v>780</v>
      </c>
      <c r="B12" s="104" t="s">
        <v>50</v>
      </c>
      <c r="C12" s="220" t="e">
        <v>#N/A</v>
      </c>
      <c r="D12" s="287"/>
      <c r="E12" s="274" t="s">
        <v>1575</v>
      </c>
      <c r="F12" s="287"/>
      <c r="G12" s="288" t="s">
        <v>1530</v>
      </c>
      <c r="H12" s="235"/>
      <c r="I12" s="235"/>
      <c r="J12" s="45"/>
      <c r="K12" s="209"/>
      <c r="L12" s="209"/>
      <c r="M12" s="209"/>
      <c r="N12" s="289"/>
      <c r="O12" s="290"/>
      <c r="P12" s="279" t="s">
        <v>1576</v>
      </c>
      <c r="Q12" s="280" t="s">
        <v>68</v>
      </c>
      <c r="R12" s="133" t="s">
        <v>1577</v>
      </c>
      <c r="S12" s="133"/>
      <c r="T12" s="281"/>
      <c r="U12" s="282"/>
      <c r="V12" s="282"/>
      <c r="W12" s="282"/>
      <c r="X12" s="282"/>
      <c r="Y12" s="282"/>
      <c r="Z12" t="e">
        <f>VLOOKUP(A12,#REF!,9,FALSE)</f>
        <v>#REF!</v>
      </c>
    </row>
    <row r="13" spans="1:26" ht="15.75" thickBot="1">
      <c r="A13" s="123" t="s">
        <v>806</v>
      </c>
      <c r="B13" s="104" t="s">
        <v>50</v>
      </c>
      <c r="C13" s="220" t="e">
        <v>#N/A</v>
      </c>
      <c r="D13" s="287"/>
      <c r="E13" s="274" t="s">
        <v>1575</v>
      </c>
      <c r="F13" s="287"/>
      <c r="G13" s="288" t="s">
        <v>1530</v>
      </c>
      <c r="H13" s="235"/>
      <c r="I13" s="235"/>
      <c r="J13" s="45"/>
      <c r="K13" s="209"/>
      <c r="L13" s="209"/>
      <c r="M13" s="209"/>
      <c r="N13" s="289"/>
      <c r="O13" s="290"/>
      <c r="P13" s="279" t="s">
        <v>1576</v>
      </c>
      <c r="Q13" s="280" t="s">
        <v>68</v>
      </c>
      <c r="R13" s="133" t="s">
        <v>1577</v>
      </c>
      <c r="S13" s="133"/>
      <c r="T13" s="281"/>
      <c r="U13" s="282"/>
      <c r="V13" s="282"/>
      <c r="W13" s="282"/>
      <c r="X13" s="282"/>
      <c r="Y13" s="282"/>
      <c r="Z13" t="e">
        <f>VLOOKUP(A13,#REF!,9,FALSE)</f>
        <v>#REF!</v>
      </c>
    </row>
    <row r="14" spans="1:26" ht="15.75" thickBot="1">
      <c r="A14" s="283" t="s">
        <v>321</v>
      </c>
      <c r="B14" s="104" t="s">
        <v>50</v>
      </c>
      <c r="C14" s="220">
        <v>45807</v>
      </c>
      <c r="D14" s="287"/>
      <c r="E14" s="274" t="s">
        <v>1575</v>
      </c>
      <c r="F14" s="287"/>
      <c r="G14" s="288" t="s">
        <v>1530</v>
      </c>
      <c r="H14" s="235"/>
      <c r="I14" s="235"/>
      <c r="J14" s="45"/>
      <c r="K14" s="209"/>
      <c r="L14" s="209"/>
      <c r="M14" s="209"/>
      <c r="N14" s="289"/>
      <c r="O14" s="290"/>
      <c r="P14" s="279" t="s">
        <v>1576</v>
      </c>
      <c r="Q14" s="280" t="s">
        <v>68</v>
      </c>
      <c r="R14" s="133" t="s">
        <v>1577</v>
      </c>
      <c r="S14" s="133"/>
      <c r="T14" s="281"/>
      <c r="U14" s="282"/>
      <c r="V14" s="282"/>
      <c r="W14" s="282"/>
      <c r="X14" s="282"/>
      <c r="Y14" s="282"/>
      <c r="Z14" t="e">
        <f>VLOOKUP(A14,#REF!,9,FALSE)</f>
        <v>#REF!</v>
      </c>
    </row>
    <row r="15" spans="1:26" ht="15.75" thickBot="1">
      <c r="A15" s="123" t="s">
        <v>783</v>
      </c>
      <c r="B15" s="104" t="s">
        <v>50</v>
      </c>
      <c r="C15" s="220" t="e">
        <v>#N/A</v>
      </c>
      <c r="D15" s="287"/>
      <c r="E15" s="274" t="s">
        <v>1575</v>
      </c>
      <c r="F15" s="287"/>
      <c r="G15" s="288" t="s">
        <v>1530</v>
      </c>
      <c r="H15" s="235"/>
      <c r="I15" s="235"/>
      <c r="J15" s="45"/>
      <c r="K15" s="209"/>
      <c r="L15" s="209"/>
      <c r="M15" s="209"/>
      <c r="N15" s="289"/>
      <c r="O15" s="290"/>
      <c r="P15" s="279" t="s">
        <v>1576</v>
      </c>
      <c r="Q15" s="280" t="s">
        <v>68</v>
      </c>
      <c r="R15" s="133" t="s">
        <v>1577</v>
      </c>
      <c r="S15" s="133"/>
      <c r="T15" s="281"/>
      <c r="U15" s="282"/>
      <c r="V15" s="282"/>
      <c r="W15" s="282"/>
      <c r="X15" s="282"/>
      <c r="Y15" s="282"/>
      <c r="Z15" t="e">
        <f>VLOOKUP(A15,#REF!,9,FALSE)</f>
        <v>#REF!</v>
      </c>
    </row>
    <row r="16" spans="1:26" ht="15.75" thickBot="1">
      <c r="A16" s="291" t="s">
        <v>1581</v>
      </c>
      <c r="B16" s="104" t="s">
        <v>50</v>
      </c>
      <c r="C16" s="220" t="e">
        <v>#N/A</v>
      </c>
      <c r="D16" s="287"/>
      <c r="E16" s="274" t="s">
        <v>1575</v>
      </c>
      <c r="F16" s="287"/>
      <c r="G16" s="288" t="s">
        <v>1530</v>
      </c>
      <c r="H16" s="235"/>
      <c r="I16" s="235"/>
      <c r="J16" s="45"/>
      <c r="K16" s="209"/>
      <c r="L16" s="209"/>
      <c r="M16" s="209"/>
      <c r="N16" s="289"/>
      <c r="O16" s="290"/>
      <c r="P16" s="279" t="s">
        <v>1576</v>
      </c>
      <c r="Q16" s="280" t="s">
        <v>68</v>
      </c>
      <c r="R16" s="133" t="s">
        <v>1577</v>
      </c>
      <c r="S16" s="133"/>
      <c r="T16" s="281"/>
      <c r="U16" s="282"/>
      <c r="V16" s="282"/>
      <c r="W16" s="282"/>
      <c r="X16" s="282"/>
      <c r="Y16" s="282"/>
      <c r="Z16" t="e">
        <f>VLOOKUP(A16,#REF!,9,FALSE)</f>
        <v>#REF!</v>
      </c>
    </row>
    <row r="17" spans="1:26" ht="15.75" thickBot="1">
      <c r="A17" s="280" t="s">
        <v>605</v>
      </c>
      <c r="B17" s="104" t="s">
        <v>50</v>
      </c>
      <c r="C17" s="220" t="e">
        <v>#N/A</v>
      </c>
      <c r="D17" s="287"/>
      <c r="E17" s="274" t="s">
        <v>1526</v>
      </c>
      <c r="F17" s="287"/>
      <c r="G17" s="288" t="s">
        <v>1530</v>
      </c>
      <c r="H17" s="235"/>
      <c r="I17" s="235"/>
      <c r="J17" s="45"/>
      <c r="K17" s="209"/>
      <c r="L17" s="209"/>
      <c r="M17" s="209"/>
      <c r="N17" s="289"/>
      <c r="O17" s="290"/>
      <c r="P17" s="279"/>
      <c r="Q17" s="280" t="s">
        <v>68</v>
      </c>
      <c r="R17" s="133" t="s">
        <v>1577</v>
      </c>
      <c r="S17" s="133"/>
      <c r="T17" s="281"/>
      <c r="U17" s="282"/>
      <c r="V17" s="282"/>
      <c r="W17" s="282"/>
      <c r="X17" s="282"/>
      <c r="Y17" s="282"/>
      <c r="Z17" t="e">
        <f>VLOOKUP(A17,#REF!,9,FALSE)</f>
        <v>#REF!</v>
      </c>
    </row>
    <row r="18" spans="1:26" ht="15.75" thickBot="1">
      <c r="A18" s="280" t="s">
        <v>577</v>
      </c>
      <c r="B18" s="104" t="s">
        <v>50</v>
      </c>
      <c r="C18" s="220">
        <v>45807</v>
      </c>
      <c r="D18" s="287"/>
      <c r="E18" s="274" t="s">
        <v>1526</v>
      </c>
      <c r="F18" s="287"/>
      <c r="G18" s="288" t="s">
        <v>1530</v>
      </c>
      <c r="H18" s="235"/>
      <c r="I18" s="235"/>
      <c r="J18" s="45"/>
      <c r="K18" s="209"/>
      <c r="L18" s="209"/>
      <c r="M18" s="209"/>
      <c r="N18" s="289"/>
      <c r="O18" s="290"/>
      <c r="P18" s="279" t="s">
        <v>1538</v>
      </c>
      <c r="Q18" s="280"/>
      <c r="R18" s="133" t="s">
        <v>1577</v>
      </c>
      <c r="S18" s="133"/>
      <c r="T18" s="281"/>
      <c r="U18" s="282"/>
      <c r="V18" s="282"/>
      <c r="W18" s="282"/>
      <c r="X18" s="282"/>
      <c r="Y18" s="282"/>
      <c r="Z18" t="e">
        <f>VLOOKUP(A18,#REF!,9,FALSE)</f>
        <v>#REF!</v>
      </c>
    </row>
    <row r="19" spans="1:26" ht="15.75" thickBot="1">
      <c r="A19" s="280" t="s">
        <v>580</v>
      </c>
      <c r="B19" s="104" t="s">
        <v>50</v>
      </c>
      <c r="C19" s="220" t="e">
        <v>#N/A</v>
      </c>
      <c r="D19" s="287"/>
      <c r="E19" s="274" t="s">
        <v>1526</v>
      </c>
      <c r="F19" s="287"/>
      <c r="G19" s="288" t="s">
        <v>1551</v>
      </c>
      <c r="H19" s="235"/>
      <c r="I19" s="235"/>
      <c r="J19" s="45"/>
      <c r="K19" s="209"/>
      <c r="L19" s="209"/>
      <c r="M19" s="209"/>
      <c r="N19" s="289"/>
      <c r="O19" s="290"/>
      <c r="P19" s="279"/>
      <c r="Q19" s="280" t="s">
        <v>1551</v>
      </c>
      <c r="R19" s="133" t="s">
        <v>1577</v>
      </c>
      <c r="S19" s="133"/>
      <c r="T19" s="281"/>
      <c r="U19" s="282"/>
      <c r="V19" s="282"/>
      <c r="W19" s="282"/>
      <c r="X19" s="282"/>
      <c r="Y19" s="282"/>
      <c r="Z19" t="e">
        <f>VLOOKUP(A19,#REF!,9,FALSE)</f>
        <v>#REF!</v>
      </c>
    </row>
    <row r="20" spans="1:26" ht="15.75" thickBot="1">
      <c r="A20" s="280" t="s">
        <v>531</v>
      </c>
      <c r="B20" s="104" t="s">
        <v>50</v>
      </c>
      <c r="C20" s="220" t="e">
        <v>#N/A</v>
      </c>
      <c r="D20" s="287"/>
      <c r="E20" s="274" t="s">
        <v>1526</v>
      </c>
      <c r="F20" s="287"/>
      <c r="G20" s="288" t="s">
        <v>1551</v>
      </c>
      <c r="H20" s="235"/>
      <c r="I20" s="235"/>
      <c r="J20" s="45"/>
      <c r="K20" s="209"/>
      <c r="L20" s="209"/>
      <c r="M20" s="209"/>
      <c r="N20" s="289"/>
      <c r="O20" s="290"/>
      <c r="P20" s="279"/>
      <c r="Q20" s="280" t="s">
        <v>1551</v>
      </c>
      <c r="R20" s="133" t="s">
        <v>1577</v>
      </c>
      <c r="S20" s="133"/>
      <c r="T20" s="281"/>
      <c r="U20" s="282"/>
      <c r="V20" s="282"/>
      <c r="W20" s="282"/>
      <c r="X20" s="282"/>
      <c r="Y20" s="282"/>
      <c r="Z20" t="e">
        <f>VLOOKUP(A20,#REF!,9,FALSE)</f>
        <v>#REF!</v>
      </c>
    </row>
    <row r="21" spans="1:26" s="219" customFormat="1" ht="15.75" thickBot="1">
      <c r="A21" s="267" t="s">
        <v>1547</v>
      </c>
      <c r="B21" s="104" t="e">
        <v>#N/A</v>
      </c>
      <c r="C21" s="236">
        <v>45807</v>
      </c>
      <c r="D21" s="287"/>
      <c r="E21" s="274" t="s">
        <v>1526</v>
      </c>
      <c r="F21" s="287"/>
      <c r="G21" s="288" t="s">
        <v>1530</v>
      </c>
      <c r="H21" s="235"/>
      <c r="I21" s="235"/>
      <c r="J21" s="235"/>
      <c r="K21" s="234"/>
      <c r="L21" s="234"/>
      <c r="M21" s="234"/>
      <c r="N21" s="289"/>
      <c r="O21" s="290"/>
      <c r="P21" s="279"/>
      <c r="Q21" s="230" t="s">
        <v>65</v>
      </c>
      <c r="R21" s="133" t="s">
        <v>1577</v>
      </c>
      <c r="S21" s="233"/>
      <c r="T21" s="232"/>
      <c r="U21" s="231"/>
      <c r="V21" s="231"/>
      <c r="W21" s="231"/>
      <c r="X21" s="231"/>
      <c r="Y21" s="231" t="s">
        <v>1582</v>
      </c>
      <c r="Z21" t="e">
        <f>VLOOKUP(A21,#REF!,9,FALSE)</f>
        <v>#REF!</v>
      </c>
    </row>
    <row r="22" spans="1:26" ht="15.75" thickBot="1">
      <c r="A22" s="280" t="s">
        <v>533</v>
      </c>
      <c r="B22" s="104" t="s">
        <v>50</v>
      </c>
      <c r="C22" s="220" t="e">
        <v>#N/A</v>
      </c>
      <c r="D22" s="287"/>
      <c r="E22" s="274" t="s">
        <v>1526</v>
      </c>
      <c r="F22" s="287"/>
      <c r="G22" s="288" t="s">
        <v>1551</v>
      </c>
      <c r="H22" s="235"/>
      <c r="I22" s="235"/>
      <c r="J22" s="45"/>
      <c r="K22" s="209"/>
      <c r="L22" s="209"/>
      <c r="M22" s="209"/>
      <c r="N22" s="289"/>
      <c r="O22" s="290"/>
      <c r="P22" s="279"/>
      <c r="Q22" s="280" t="s">
        <v>1551</v>
      </c>
      <c r="R22" s="133" t="s">
        <v>1577</v>
      </c>
      <c r="S22" s="133"/>
      <c r="T22" s="281"/>
      <c r="U22" s="282"/>
      <c r="V22" s="282"/>
      <c r="W22" s="282"/>
      <c r="X22" s="282"/>
      <c r="Y22" s="282"/>
      <c r="Z22" t="e">
        <f>VLOOKUP(A22,#REF!,9,FALSE)</f>
        <v>#REF!</v>
      </c>
    </row>
    <row r="23" spans="1:26" ht="15.75" thickBot="1">
      <c r="A23" s="280" t="s">
        <v>519</v>
      </c>
      <c r="B23" s="104" t="s">
        <v>50</v>
      </c>
      <c r="C23" s="220" t="e">
        <v>#N/A</v>
      </c>
      <c r="D23" s="287"/>
      <c r="E23" s="274" t="s">
        <v>1526</v>
      </c>
      <c r="F23" s="287"/>
      <c r="G23" s="288" t="s">
        <v>1530</v>
      </c>
      <c r="H23" s="235"/>
      <c r="I23" s="235"/>
      <c r="J23" s="45"/>
      <c r="K23" s="209"/>
      <c r="L23" s="209"/>
      <c r="M23" s="209"/>
      <c r="N23" s="289"/>
      <c r="O23" s="290"/>
      <c r="P23" s="279"/>
      <c r="Q23" s="280" t="s">
        <v>65</v>
      </c>
      <c r="R23" s="133" t="s">
        <v>1577</v>
      </c>
      <c r="S23" s="133"/>
      <c r="T23" s="281"/>
      <c r="U23" s="282"/>
      <c r="V23" s="282"/>
      <c r="W23" s="282"/>
      <c r="X23" s="282"/>
      <c r="Y23" s="282" t="s">
        <v>1583</v>
      </c>
      <c r="Z23" t="e">
        <f>VLOOKUP(A23,#REF!,9,FALSE)</f>
        <v>#REF!</v>
      </c>
    </row>
    <row r="24" spans="1:26" s="219" customFormat="1" ht="69.599999999999994" customHeight="1" thickBot="1">
      <c r="A24" s="230" t="s">
        <v>1543</v>
      </c>
      <c r="B24" s="237" t="e">
        <v>#N/A</v>
      </c>
      <c r="C24" s="236">
        <v>45716</v>
      </c>
      <c r="D24" s="287"/>
      <c r="E24" s="274" t="s">
        <v>1526</v>
      </c>
      <c r="F24" s="287"/>
      <c r="G24" s="288" t="s">
        <v>1530</v>
      </c>
      <c r="H24" s="235"/>
      <c r="I24" s="235"/>
      <c r="J24" s="235"/>
      <c r="K24" s="234"/>
      <c r="L24" s="234"/>
      <c r="M24" s="234"/>
      <c r="N24" s="289"/>
      <c r="O24" s="290"/>
      <c r="P24" s="279" t="s">
        <v>1544</v>
      </c>
      <c r="Q24" s="230" t="s">
        <v>65</v>
      </c>
      <c r="R24" s="133" t="s">
        <v>1577</v>
      </c>
      <c r="S24" s="233"/>
      <c r="T24" s="232"/>
      <c r="U24" s="231"/>
      <c r="V24" s="231"/>
      <c r="W24" s="231"/>
      <c r="X24" s="231"/>
      <c r="Y24" s="231" t="s">
        <v>1583</v>
      </c>
      <c r="Z24" t="e">
        <f>VLOOKUP(A24,#REF!,9,FALSE)</f>
        <v>#REF!</v>
      </c>
    </row>
    <row r="25" spans="1:26" ht="15.75" thickBot="1">
      <c r="A25" s="280" t="s">
        <v>523</v>
      </c>
      <c r="B25" s="104" t="s">
        <v>50</v>
      </c>
      <c r="C25" s="220">
        <v>45772</v>
      </c>
      <c r="D25" s="287"/>
      <c r="E25" s="274" t="s">
        <v>1526</v>
      </c>
      <c r="F25" s="287"/>
      <c r="G25" s="288" t="s">
        <v>1530</v>
      </c>
      <c r="H25" s="235"/>
      <c r="I25" s="235"/>
      <c r="J25" s="45"/>
      <c r="K25" s="209"/>
      <c r="L25" s="209"/>
      <c r="M25" s="209"/>
      <c r="N25" s="289"/>
      <c r="O25" s="290"/>
      <c r="P25" s="279" t="s">
        <v>1544</v>
      </c>
      <c r="Q25" s="280" t="s">
        <v>65</v>
      </c>
      <c r="R25" s="133" t="s">
        <v>1577</v>
      </c>
      <c r="S25" s="133"/>
      <c r="T25" s="281"/>
      <c r="U25" s="282"/>
      <c r="V25" s="282"/>
      <c r="W25" s="282"/>
      <c r="X25" s="282"/>
      <c r="Y25" s="282"/>
      <c r="Z25" t="e">
        <f>VLOOKUP(A25,#REF!,9,FALSE)</f>
        <v>#REF!</v>
      </c>
    </row>
    <row r="26" spans="1:26" ht="15.75" thickBot="1">
      <c r="A26" s="280" t="s">
        <v>400</v>
      </c>
      <c r="B26" s="104" t="s">
        <v>50</v>
      </c>
      <c r="C26" s="220">
        <v>45772</v>
      </c>
      <c r="D26" s="287"/>
      <c r="E26" s="274" t="s">
        <v>1526</v>
      </c>
      <c r="F26" s="287"/>
      <c r="G26" s="288" t="s">
        <v>1530</v>
      </c>
      <c r="H26" s="235"/>
      <c r="I26" s="235"/>
      <c r="J26" s="45"/>
      <c r="K26" s="209"/>
      <c r="L26" s="209"/>
      <c r="M26" s="209"/>
      <c r="N26" s="289"/>
      <c r="O26" s="290"/>
      <c r="P26" s="279" t="s">
        <v>1544</v>
      </c>
      <c r="Q26" s="280" t="s">
        <v>65</v>
      </c>
      <c r="R26" s="133" t="s">
        <v>1577</v>
      </c>
      <c r="S26" s="133"/>
      <c r="T26" s="281"/>
      <c r="U26" s="282"/>
      <c r="V26" s="282"/>
      <c r="W26" s="282"/>
      <c r="X26" s="282"/>
      <c r="Y26" s="282"/>
      <c r="Z26" t="e">
        <f>VLOOKUP(A26,#REF!,9,FALSE)</f>
        <v>#REF!</v>
      </c>
    </row>
    <row r="27" spans="1:26" ht="15.75" thickBot="1">
      <c r="A27" s="280" t="s">
        <v>706</v>
      </c>
      <c r="B27" s="104" t="s">
        <v>50</v>
      </c>
      <c r="C27" s="220">
        <v>45772</v>
      </c>
      <c r="D27" s="287"/>
      <c r="E27" s="274" t="s">
        <v>1526</v>
      </c>
      <c r="F27" s="287"/>
      <c r="G27" s="288" t="s">
        <v>1530</v>
      </c>
      <c r="H27" s="235"/>
      <c r="I27" s="235"/>
      <c r="J27" s="45"/>
      <c r="K27" s="209"/>
      <c r="L27" s="209"/>
      <c r="M27" s="209"/>
      <c r="N27" s="289"/>
      <c r="O27" s="290"/>
      <c r="P27" s="279" t="s">
        <v>1544</v>
      </c>
      <c r="Q27" s="280" t="s">
        <v>65</v>
      </c>
      <c r="R27" s="133" t="s">
        <v>1577</v>
      </c>
      <c r="S27" s="133"/>
      <c r="T27" s="281"/>
      <c r="U27" s="282"/>
      <c r="V27" s="282"/>
      <c r="W27" s="282"/>
      <c r="X27" s="282"/>
      <c r="Y27" s="282"/>
      <c r="Z27" t="e">
        <f>VLOOKUP(A27,#REF!,9,FALSE)</f>
        <v>#REF!</v>
      </c>
    </row>
    <row r="28" spans="1:26" ht="70.150000000000006" customHeight="1" thickBot="1">
      <c r="A28" s="230" t="s">
        <v>1546</v>
      </c>
      <c r="B28" s="237"/>
      <c r="C28" s="236"/>
      <c r="D28" s="287"/>
      <c r="E28" s="274" t="s">
        <v>1526</v>
      </c>
      <c r="F28" s="287"/>
      <c r="G28" s="288" t="s">
        <v>1530</v>
      </c>
      <c r="H28" s="235"/>
      <c r="I28" s="235"/>
      <c r="J28" s="235"/>
      <c r="K28" s="234"/>
      <c r="L28" s="234"/>
      <c r="M28" s="234"/>
      <c r="N28" s="289"/>
      <c r="O28" s="290"/>
      <c r="P28" s="279" t="s">
        <v>1544</v>
      </c>
      <c r="Q28" s="230" t="s">
        <v>65</v>
      </c>
      <c r="R28" s="133" t="s">
        <v>1577</v>
      </c>
      <c r="S28" s="233"/>
      <c r="T28" s="232"/>
      <c r="U28" s="231"/>
      <c r="V28" s="231"/>
      <c r="W28" s="231"/>
      <c r="X28" s="231"/>
      <c r="Y28" s="293" t="s">
        <v>1584</v>
      </c>
      <c r="Z28" t="e">
        <f>VLOOKUP(A28,#REF!,9,FALSE)</f>
        <v>#REF!</v>
      </c>
    </row>
    <row r="29" spans="1:26" s="219" customFormat="1" ht="69.599999999999994" customHeight="1" thickBot="1">
      <c r="A29" s="230" t="s">
        <v>1549</v>
      </c>
      <c r="B29" s="237" t="e">
        <v>#N/A</v>
      </c>
      <c r="C29" s="236" t="e">
        <v>#N/A</v>
      </c>
      <c r="D29" s="287"/>
      <c r="E29" s="274" t="s">
        <v>1526</v>
      </c>
      <c r="F29" s="287"/>
      <c r="G29" s="288" t="s">
        <v>1530</v>
      </c>
      <c r="H29" s="235"/>
      <c r="I29" s="235"/>
      <c r="J29" s="235"/>
      <c r="K29" s="234"/>
      <c r="L29" s="234"/>
      <c r="M29" s="234"/>
      <c r="N29" s="289"/>
      <c r="O29" s="290"/>
      <c r="P29" s="279"/>
      <c r="Q29" s="225" t="s">
        <v>65</v>
      </c>
      <c r="R29" s="133" t="s">
        <v>1577</v>
      </c>
      <c r="S29" s="233"/>
      <c r="T29" s="232"/>
      <c r="U29" s="231"/>
      <c r="V29" s="231"/>
      <c r="W29" s="231"/>
      <c r="X29" s="231"/>
      <c r="Y29" s="231" t="s">
        <v>1584</v>
      </c>
      <c r="Z29" t="e">
        <f>VLOOKUP(A29,#REF!,9,FALSE)</f>
        <v>#REF!</v>
      </c>
    </row>
    <row r="30" spans="1:26" ht="15.75" thickBot="1">
      <c r="A30" s="280" t="s">
        <v>551</v>
      </c>
      <c r="B30" s="104" t="s">
        <v>50</v>
      </c>
      <c r="C30" s="220">
        <v>45772</v>
      </c>
      <c r="D30" s="287"/>
      <c r="E30" s="274" t="s">
        <v>1526</v>
      </c>
      <c r="F30" s="287"/>
      <c r="G30" s="288" t="s">
        <v>1551</v>
      </c>
      <c r="H30" s="235"/>
      <c r="I30" s="235"/>
      <c r="J30" s="45"/>
      <c r="K30" s="209"/>
      <c r="L30" s="209"/>
      <c r="M30" s="209"/>
      <c r="N30" s="289"/>
      <c r="O30" s="290"/>
      <c r="P30" s="279"/>
      <c r="Q30" s="280" t="s">
        <v>1551</v>
      </c>
      <c r="R30" s="133" t="s">
        <v>1577</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1526</v>
      </c>
      <c r="F31" s="294"/>
      <c r="G31" s="295" t="s">
        <v>1551</v>
      </c>
      <c r="H31" s="227"/>
      <c r="I31" s="227"/>
      <c r="J31" s="241"/>
      <c r="K31" s="242"/>
      <c r="L31" s="242"/>
      <c r="M31" s="242"/>
      <c r="N31" s="227"/>
      <c r="O31" s="296"/>
      <c r="P31" s="279"/>
      <c r="Q31" s="238" t="s">
        <v>1551</v>
      </c>
      <c r="R31" s="133" t="s">
        <v>1577</v>
      </c>
      <c r="S31" s="243"/>
      <c r="T31" s="244"/>
      <c r="U31" s="245"/>
      <c r="V31" s="245"/>
      <c r="W31" s="245"/>
      <c r="X31" s="245"/>
      <c r="Y31" s="245" t="s">
        <v>1585</v>
      </c>
      <c r="Z31" t="e">
        <f>VLOOKUP(A31,#REF!,9,FALSE)</f>
        <v>#REF!</v>
      </c>
    </row>
    <row r="32" spans="1:26" ht="15.75" thickBot="1">
      <c r="A32" s="280" t="s">
        <v>553</v>
      </c>
      <c r="B32" s="104" t="s">
        <v>50</v>
      </c>
      <c r="C32" s="220">
        <v>45772</v>
      </c>
      <c r="D32" s="287"/>
      <c r="E32" s="274" t="s">
        <v>1526</v>
      </c>
      <c r="F32" s="287"/>
      <c r="G32" s="288" t="s">
        <v>1551</v>
      </c>
      <c r="H32" s="235"/>
      <c r="I32" s="235"/>
      <c r="J32" s="45"/>
      <c r="K32" s="209"/>
      <c r="L32" s="209"/>
      <c r="M32" s="209"/>
      <c r="N32" s="289"/>
      <c r="O32" s="290"/>
      <c r="P32" s="279"/>
      <c r="Q32" s="280" t="s">
        <v>1551</v>
      </c>
      <c r="R32" s="133" t="s">
        <v>1577</v>
      </c>
      <c r="S32" s="133"/>
      <c r="T32" s="281"/>
      <c r="U32" s="282"/>
      <c r="V32" s="282"/>
      <c r="W32" s="282"/>
      <c r="X32" s="282"/>
      <c r="Y32" s="282"/>
      <c r="Z32" t="e">
        <f>VLOOKUP(A32,#REF!,9,FALSE)</f>
        <v>#REF!</v>
      </c>
    </row>
    <row r="33" spans="1:26" ht="15.75" thickBot="1">
      <c r="A33" s="280" t="s">
        <v>543</v>
      </c>
      <c r="B33" s="104" t="s">
        <v>50</v>
      </c>
      <c r="C33" s="220">
        <v>45831</v>
      </c>
      <c r="D33" s="287"/>
      <c r="E33" s="274" t="s">
        <v>1526</v>
      </c>
      <c r="F33" s="287"/>
      <c r="G33" s="288" t="s">
        <v>1530</v>
      </c>
      <c r="H33" s="235"/>
      <c r="I33" s="235"/>
      <c r="J33" s="45"/>
      <c r="K33" s="209"/>
      <c r="L33" s="209"/>
      <c r="M33" s="209"/>
      <c r="N33" s="289"/>
      <c r="O33" s="290"/>
      <c r="P33" s="279"/>
      <c r="Q33" s="230" t="s">
        <v>65</v>
      </c>
      <c r="R33" s="133" t="s">
        <v>1577</v>
      </c>
      <c r="S33" s="133"/>
      <c r="T33" s="281"/>
      <c r="U33" s="282"/>
      <c r="V33" s="282"/>
      <c r="W33" s="282"/>
      <c r="X33" s="282"/>
      <c r="Y33" s="282"/>
      <c r="Z33" t="e">
        <f>VLOOKUP(A33,#REF!,9,FALSE)</f>
        <v>#REF!</v>
      </c>
    </row>
    <row r="34" spans="1:26" ht="15.75" thickBot="1">
      <c r="A34" s="280" t="s">
        <v>537</v>
      </c>
      <c r="B34" s="104" t="s">
        <v>50</v>
      </c>
      <c r="C34" s="220">
        <v>45831</v>
      </c>
      <c r="D34" s="287"/>
      <c r="E34" s="274" t="s">
        <v>1526</v>
      </c>
      <c r="F34" s="287"/>
      <c r="G34" s="288" t="s">
        <v>1530</v>
      </c>
      <c r="H34" s="235"/>
      <c r="I34" s="235"/>
      <c r="J34" s="45"/>
      <c r="K34" s="209"/>
      <c r="L34" s="209"/>
      <c r="M34" s="209"/>
      <c r="N34" s="289"/>
      <c r="O34" s="290"/>
      <c r="P34" s="279"/>
      <c r="Q34" s="280" t="s">
        <v>65</v>
      </c>
      <c r="R34" s="133" t="s">
        <v>1577</v>
      </c>
      <c r="S34" s="133"/>
      <c r="T34" s="281"/>
      <c r="U34" s="282"/>
      <c r="V34" s="282"/>
      <c r="W34" s="282"/>
      <c r="X34" s="282"/>
      <c r="Y34" s="282"/>
      <c r="Z34" t="e">
        <f>VLOOKUP(A34,#REF!,9,FALSE)</f>
        <v>#REF!</v>
      </c>
    </row>
    <row r="35" spans="1:26" ht="15.75" thickBot="1">
      <c r="A35" s="280" t="s">
        <v>539</v>
      </c>
      <c r="B35" s="104" t="s">
        <v>50</v>
      </c>
      <c r="C35" s="220">
        <v>45831</v>
      </c>
      <c r="D35" s="287"/>
      <c r="E35" s="274" t="s">
        <v>1526</v>
      </c>
      <c r="F35" s="287"/>
      <c r="G35" s="288" t="s">
        <v>1530</v>
      </c>
      <c r="H35" s="235"/>
      <c r="I35" s="235"/>
      <c r="J35" s="45"/>
      <c r="K35" s="209"/>
      <c r="L35" s="209"/>
      <c r="M35" s="209"/>
      <c r="N35" s="289"/>
      <c r="O35" s="290"/>
      <c r="P35" s="279"/>
      <c r="Q35" s="280" t="s">
        <v>65</v>
      </c>
      <c r="R35" s="133" t="s">
        <v>1577</v>
      </c>
      <c r="S35" s="133"/>
      <c r="T35" s="281"/>
      <c r="U35" s="282"/>
      <c r="V35" s="282"/>
      <c r="W35" s="282"/>
      <c r="X35" s="282"/>
      <c r="Y35" s="282"/>
      <c r="Z35" t="e">
        <f>VLOOKUP(A35,#REF!,9,FALSE)</f>
        <v>#REF!</v>
      </c>
    </row>
    <row r="36" spans="1:26" ht="15.75" thickBot="1">
      <c r="A36" s="280" t="s">
        <v>535</v>
      </c>
      <c r="B36" s="104" t="s">
        <v>50</v>
      </c>
      <c r="C36" s="220">
        <v>45772</v>
      </c>
      <c r="D36" s="287"/>
      <c r="E36" s="274" t="s">
        <v>1526</v>
      </c>
      <c r="F36" s="287"/>
      <c r="G36" s="288" t="s">
        <v>1551</v>
      </c>
      <c r="H36" s="235"/>
      <c r="I36" s="235"/>
      <c r="J36" s="45"/>
      <c r="K36" s="209"/>
      <c r="L36" s="209"/>
      <c r="M36" s="209"/>
      <c r="N36" s="289"/>
      <c r="O36" s="290"/>
      <c r="P36" s="279"/>
      <c r="Q36" s="280" t="s">
        <v>1551</v>
      </c>
      <c r="R36" s="133" t="s">
        <v>1577</v>
      </c>
      <c r="S36" s="133"/>
      <c r="T36" s="281"/>
      <c r="U36" s="282"/>
      <c r="V36" s="282"/>
      <c r="W36" s="282"/>
      <c r="X36" s="282"/>
      <c r="Y36" s="282"/>
      <c r="Z36" t="e">
        <f>VLOOKUP(A36,#REF!,9,FALSE)</f>
        <v>#REF!</v>
      </c>
    </row>
    <row r="37" spans="1:26" ht="15.75" thickBot="1">
      <c r="A37" s="280" t="s">
        <v>545</v>
      </c>
      <c r="B37" s="104" t="s">
        <v>50</v>
      </c>
      <c r="C37" s="220">
        <v>45831</v>
      </c>
      <c r="D37" s="287"/>
      <c r="E37" s="274" t="s">
        <v>1526</v>
      </c>
      <c r="F37" s="287"/>
      <c r="G37" s="288" t="s">
        <v>1530</v>
      </c>
      <c r="H37" s="235"/>
      <c r="I37" s="235"/>
      <c r="J37" s="45"/>
      <c r="K37" s="209"/>
      <c r="L37" s="209"/>
      <c r="M37" s="209"/>
      <c r="N37" s="289"/>
      <c r="O37" s="290"/>
      <c r="P37" s="279"/>
      <c r="Q37" s="280" t="s">
        <v>65</v>
      </c>
      <c r="R37" s="133" t="s">
        <v>1577</v>
      </c>
      <c r="S37" s="133"/>
      <c r="T37" s="281"/>
      <c r="U37" s="282"/>
      <c r="V37" s="282"/>
      <c r="W37" s="282"/>
      <c r="X37" s="282"/>
      <c r="Y37" s="282"/>
      <c r="Z37" t="e">
        <f>VLOOKUP(A37,#REF!,9,FALSE)</f>
        <v>#REF!</v>
      </c>
    </row>
    <row r="38" spans="1:26" ht="15.75" thickBot="1">
      <c r="A38" s="280" t="s">
        <v>549</v>
      </c>
      <c r="B38" s="104" t="s">
        <v>50</v>
      </c>
      <c r="C38" s="220">
        <v>45831</v>
      </c>
      <c r="D38" s="287"/>
      <c r="E38" s="274" t="s">
        <v>1526</v>
      </c>
      <c r="F38" s="287"/>
      <c r="G38" s="288" t="s">
        <v>1530</v>
      </c>
      <c r="H38" s="235"/>
      <c r="I38" s="235"/>
      <c r="J38" s="45"/>
      <c r="K38" s="209"/>
      <c r="L38" s="209"/>
      <c r="M38" s="209"/>
      <c r="N38" s="289"/>
      <c r="O38" s="290"/>
      <c r="P38" s="279"/>
      <c r="Q38" s="280" t="s">
        <v>65</v>
      </c>
      <c r="R38" s="133" t="s">
        <v>1577</v>
      </c>
      <c r="S38" s="133"/>
      <c r="T38" s="281"/>
      <c r="U38" s="282"/>
      <c r="V38" s="282"/>
      <c r="W38" s="282"/>
      <c r="X38" s="282"/>
      <c r="Y38" s="282"/>
      <c r="Z38" t="e">
        <f>VLOOKUP(A38,#REF!,9,FALSE)</f>
        <v>#REF!</v>
      </c>
    </row>
    <row r="39" spans="1:26" s="221" customFormat="1" ht="70.150000000000006" customHeight="1" thickBot="1">
      <c r="A39" s="225" t="s">
        <v>1552</v>
      </c>
      <c r="B39" s="229" t="e">
        <v>#N/A</v>
      </c>
      <c r="C39" s="228" t="e">
        <v>#N/A</v>
      </c>
      <c r="D39" s="294"/>
      <c r="E39" s="274" t="s">
        <v>1526</v>
      </c>
      <c r="F39" s="294"/>
      <c r="G39" s="295" t="s">
        <v>1551</v>
      </c>
      <c r="H39" s="227"/>
      <c r="I39" s="227"/>
      <c r="J39" s="227"/>
      <c r="K39" s="226"/>
      <c r="L39" s="226"/>
      <c r="M39" s="226"/>
      <c r="N39" s="227"/>
      <c r="O39" s="296"/>
      <c r="P39" s="279"/>
      <c r="Q39" s="225" t="s">
        <v>1551</v>
      </c>
      <c r="R39" s="133" t="s">
        <v>1577</v>
      </c>
      <c r="S39" s="224"/>
      <c r="T39" s="223"/>
      <c r="U39" s="222"/>
      <c r="V39" s="222"/>
      <c r="W39" s="222"/>
      <c r="X39" s="222"/>
      <c r="Y39" s="222" t="s">
        <v>1584</v>
      </c>
      <c r="Z39" t="e">
        <f>VLOOKUP(A39,#REF!,9,FALSE)</f>
        <v>#REF!</v>
      </c>
    </row>
    <row r="40" spans="1:26" ht="15.75" thickBot="1">
      <c r="A40" s="280" t="s">
        <v>704</v>
      </c>
      <c r="B40" s="104" t="s">
        <v>50</v>
      </c>
      <c r="C40" s="220">
        <v>45831</v>
      </c>
      <c r="D40" s="287"/>
      <c r="E40" s="274" t="s">
        <v>1526</v>
      </c>
      <c r="F40" s="287"/>
      <c r="G40" s="288" t="s">
        <v>1530</v>
      </c>
      <c r="H40" s="235"/>
      <c r="I40" s="235"/>
      <c r="J40" s="45"/>
      <c r="K40" s="209"/>
      <c r="L40" s="209"/>
      <c r="M40" s="209"/>
      <c r="N40" s="289"/>
      <c r="O40" s="290"/>
      <c r="P40" s="279"/>
      <c r="Q40" s="280" t="s">
        <v>65</v>
      </c>
      <c r="R40" s="133" t="s">
        <v>1577</v>
      </c>
      <c r="S40" s="133"/>
      <c r="T40" s="281"/>
      <c r="U40" s="282"/>
      <c r="V40" s="282"/>
      <c r="W40" s="282"/>
      <c r="X40" s="282"/>
      <c r="Y40" s="282"/>
      <c r="Z40" t="e">
        <f>VLOOKUP(A40,#REF!,9,FALSE)</f>
        <v>#REF!</v>
      </c>
    </row>
    <row r="41" spans="1:26" ht="15.75" thickBot="1">
      <c r="A41" s="280" t="s">
        <v>98</v>
      </c>
      <c r="B41" s="104" t="s">
        <v>50</v>
      </c>
      <c r="C41" s="220">
        <v>45807</v>
      </c>
      <c r="D41" s="287"/>
      <c r="E41" s="274" t="s">
        <v>1575</v>
      </c>
      <c r="F41" s="287"/>
      <c r="G41" s="288" t="s">
        <v>1530</v>
      </c>
      <c r="H41" s="235"/>
      <c r="I41" s="235"/>
      <c r="J41" s="45"/>
      <c r="K41" s="209"/>
      <c r="L41" s="209"/>
      <c r="M41" s="209"/>
      <c r="N41" s="289"/>
      <c r="O41" s="290"/>
      <c r="P41" s="279" t="s">
        <v>1576</v>
      </c>
      <c r="Q41" s="280" t="s">
        <v>58</v>
      </c>
      <c r="R41" s="133" t="s">
        <v>1577</v>
      </c>
      <c r="S41" s="133"/>
      <c r="T41" s="281"/>
      <c r="U41" s="282"/>
      <c r="V41" s="282"/>
      <c r="W41" s="282"/>
      <c r="X41" s="282"/>
      <c r="Y41" s="282"/>
      <c r="Z41" t="e">
        <f>VLOOKUP(A41,#REF!,9,FALSE)</f>
        <v>#REF!</v>
      </c>
    </row>
    <row r="42" spans="1:26" ht="15.75" thickBot="1">
      <c r="A42" s="280" t="s">
        <v>96</v>
      </c>
      <c r="B42" s="104" t="s">
        <v>50</v>
      </c>
      <c r="C42" s="220">
        <v>45807</v>
      </c>
      <c r="D42" s="287"/>
      <c r="E42" s="274" t="s">
        <v>1575</v>
      </c>
      <c r="F42" s="287"/>
      <c r="G42" s="288" t="s">
        <v>1530</v>
      </c>
      <c r="H42" s="235"/>
      <c r="I42" s="235"/>
      <c r="J42" s="45"/>
      <c r="K42" s="209"/>
      <c r="L42" s="209"/>
      <c r="M42" s="209"/>
      <c r="N42" s="289"/>
      <c r="O42" s="290"/>
      <c r="P42" s="279" t="s">
        <v>1576</v>
      </c>
      <c r="Q42" s="280" t="s">
        <v>65</v>
      </c>
      <c r="R42" s="133" t="s">
        <v>1577</v>
      </c>
      <c r="S42" s="133"/>
      <c r="T42" s="281"/>
      <c r="U42" s="282"/>
      <c r="V42" s="282"/>
      <c r="W42" s="282"/>
      <c r="X42" s="282"/>
      <c r="Y42" s="282"/>
      <c r="Z42" t="e">
        <f>VLOOKUP(A42,#REF!,9,FALSE)</f>
        <v>#REF!</v>
      </c>
    </row>
    <row r="43" spans="1:26" ht="15.75" thickBot="1">
      <c r="A43" s="280" t="s">
        <v>325</v>
      </c>
      <c r="B43" s="104" t="s">
        <v>50</v>
      </c>
      <c r="C43" s="220">
        <v>45807</v>
      </c>
      <c r="D43" s="287"/>
      <c r="E43" s="274" t="s">
        <v>1575</v>
      </c>
      <c r="F43" s="287"/>
      <c r="G43" s="288" t="s">
        <v>1530</v>
      </c>
      <c r="H43" s="235"/>
      <c r="I43" s="235"/>
      <c r="J43" s="45"/>
      <c r="K43" s="209"/>
      <c r="L43" s="209"/>
      <c r="M43" s="209"/>
      <c r="N43" s="289"/>
      <c r="O43" s="290"/>
      <c r="P43" s="279" t="s">
        <v>1576</v>
      </c>
      <c r="Q43" s="280" t="s">
        <v>58</v>
      </c>
      <c r="R43" s="133" t="s">
        <v>1577</v>
      </c>
      <c r="S43" s="133"/>
      <c r="T43" s="281"/>
      <c r="U43" s="282"/>
      <c r="V43" s="282"/>
      <c r="W43" s="282"/>
      <c r="X43" s="282"/>
      <c r="Y43" s="282"/>
      <c r="Z43" t="e">
        <f>VLOOKUP(A43,#REF!,9,FALSE)</f>
        <v>#REF!</v>
      </c>
    </row>
    <row r="44" spans="1:26" ht="15.75" thickBot="1">
      <c r="A44" s="280" t="s">
        <v>93</v>
      </c>
      <c r="B44" s="104" t="s">
        <v>50</v>
      </c>
      <c r="C44" s="220">
        <v>45807</v>
      </c>
      <c r="D44" s="287"/>
      <c r="E44" s="274" t="s">
        <v>1575</v>
      </c>
      <c r="F44" s="287"/>
      <c r="G44" s="288" t="s">
        <v>1530</v>
      </c>
      <c r="H44" s="235"/>
      <c r="I44" s="235"/>
      <c r="J44" s="45"/>
      <c r="K44" s="209"/>
      <c r="L44" s="209"/>
      <c r="M44" s="209"/>
      <c r="N44" s="289"/>
      <c r="O44" s="290"/>
      <c r="P44" s="279" t="s">
        <v>1538</v>
      </c>
      <c r="Q44" s="280" t="s">
        <v>65</v>
      </c>
      <c r="R44" s="133" t="s">
        <v>1577</v>
      </c>
      <c r="S44" s="133"/>
      <c r="T44" s="281"/>
      <c r="U44" s="282"/>
      <c r="V44" s="282"/>
      <c r="W44" s="282"/>
      <c r="X44" s="282"/>
      <c r="Y44" s="282"/>
      <c r="Z44" t="e">
        <f>VLOOKUP(A44,#REF!,9,FALSE)</f>
        <v>#REF!</v>
      </c>
    </row>
    <row r="45" spans="1:26" ht="15.75" thickBot="1">
      <c r="A45" s="347" t="s">
        <v>424</v>
      </c>
      <c r="B45" s="104" t="s">
        <v>50</v>
      </c>
      <c r="C45" s="220">
        <v>45807</v>
      </c>
      <c r="D45" s="287"/>
      <c r="E45" s="274" t="s">
        <v>1526</v>
      </c>
      <c r="F45" s="287"/>
      <c r="G45" s="288" t="s">
        <v>1530</v>
      </c>
      <c r="H45" s="235"/>
      <c r="I45" s="235"/>
      <c r="J45" s="45"/>
      <c r="K45" s="209"/>
      <c r="L45" s="209"/>
      <c r="M45" s="209"/>
      <c r="N45" s="289"/>
      <c r="O45" s="290"/>
      <c r="P45" s="279"/>
      <c r="Q45" s="280" t="s">
        <v>58</v>
      </c>
      <c r="R45" s="133" t="s">
        <v>1577</v>
      </c>
      <c r="S45" s="133"/>
      <c r="T45" s="281"/>
      <c r="U45" s="282"/>
      <c r="V45" s="282"/>
      <c r="W45" s="282"/>
      <c r="X45" s="282"/>
      <c r="Y45" s="282"/>
      <c r="Z45" t="e">
        <f>VLOOKUP(A45,#REF!,9,FALSE)</f>
        <v>#REF!</v>
      </c>
    </row>
    <row r="46" spans="1:26" ht="15.75" thickBot="1">
      <c r="A46" s="297" t="s">
        <v>426</v>
      </c>
      <c r="B46" s="104" t="s">
        <v>50</v>
      </c>
      <c r="C46" s="220">
        <v>45807</v>
      </c>
      <c r="D46" s="287"/>
      <c r="E46" s="274" t="s">
        <v>1526</v>
      </c>
      <c r="F46" s="287"/>
      <c r="G46" s="295" t="s">
        <v>1530</v>
      </c>
      <c r="H46" s="235"/>
      <c r="I46" s="235"/>
      <c r="J46" s="45"/>
      <c r="K46" s="209"/>
      <c r="L46" s="209"/>
      <c r="M46" s="209"/>
      <c r="N46" s="289"/>
      <c r="O46" s="290"/>
      <c r="P46" s="279"/>
      <c r="Q46" s="280" t="s">
        <v>58</v>
      </c>
      <c r="R46" s="133" t="s">
        <v>1577</v>
      </c>
      <c r="S46" s="133"/>
      <c r="T46" s="281"/>
      <c r="U46" s="282"/>
      <c r="V46" s="282"/>
      <c r="W46" s="282"/>
      <c r="X46" s="282"/>
      <c r="Y46" s="282"/>
      <c r="Z46" t="e">
        <f>VLOOKUP(A46,#REF!,9,FALSE)</f>
        <v>#REF!</v>
      </c>
    </row>
    <row r="47" spans="1:26" ht="15.75" thickBot="1">
      <c r="A47" s="298" t="s">
        <v>173</v>
      </c>
      <c r="B47" s="104" t="s">
        <v>50</v>
      </c>
      <c r="C47" s="220">
        <v>45807</v>
      </c>
      <c r="D47" s="287"/>
      <c r="E47" s="274" t="s">
        <v>1526</v>
      </c>
      <c r="F47" s="287"/>
      <c r="G47" s="288" t="s">
        <v>1530</v>
      </c>
      <c r="H47" s="235"/>
      <c r="I47" s="235"/>
      <c r="J47" s="45"/>
      <c r="K47" s="209"/>
      <c r="L47" s="209"/>
      <c r="M47" s="209"/>
      <c r="N47" s="289"/>
      <c r="O47" s="290"/>
      <c r="P47" s="279" t="s">
        <v>1541</v>
      </c>
      <c r="Q47" s="280" t="s">
        <v>58</v>
      </c>
      <c r="R47" s="133" t="s">
        <v>1580</v>
      </c>
      <c r="S47" s="133"/>
      <c r="T47" s="281"/>
      <c r="U47" s="282"/>
      <c r="V47" s="282"/>
      <c r="W47" s="282"/>
      <c r="X47" s="282"/>
      <c r="Y47" s="282"/>
      <c r="Z47" t="e">
        <f>VLOOKUP(A47,#REF!,9,FALSE)</f>
        <v>#REF!</v>
      </c>
    </row>
    <row r="48" spans="1:26" ht="15.75" thickBot="1">
      <c r="A48" s="297" t="s">
        <v>469</v>
      </c>
      <c r="B48" s="104" t="s">
        <v>50</v>
      </c>
      <c r="C48" s="220">
        <v>45807</v>
      </c>
      <c r="D48" s="287"/>
      <c r="E48" s="274" t="s">
        <v>1526</v>
      </c>
      <c r="F48" s="287"/>
      <c r="G48" s="295" t="s">
        <v>1551</v>
      </c>
      <c r="H48" s="235"/>
      <c r="I48" s="235"/>
      <c r="J48" s="45"/>
      <c r="K48" s="209"/>
      <c r="L48" s="209"/>
      <c r="M48" s="209"/>
      <c r="N48" s="289"/>
      <c r="O48" s="290"/>
      <c r="P48" s="279" t="s">
        <v>1586</v>
      </c>
      <c r="Q48" s="280" t="s">
        <v>1551</v>
      </c>
      <c r="R48" s="133" t="s">
        <v>1577</v>
      </c>
      <c r="S48" s="133"/>
      <c r="T48" s="281"/>
      <c r="U48" s="282"/>
      <c r="V48" s="282"/>
      <c r="W48" s="282"/>
      <c r="X48" s="282"/>
      <c r="Y48" s="282"/>
      <c r="Z48" t="e">
        <f>VLOOKUP(A48,#REF!,9,FALSE)</f>
        <v>#REF!</v>
      </c>
    </row>
    <row r="49" spans="1:26" ht="15.75" thickBot="1">
      <c r="A49" s="297" t="s">
        <v>463</v>
      </c>
      <c r="B49" s="104" t="s">
        <v>110</v>
      </c>
      <c r="C49" s="220">
        <v>45772</v>
      </c>
      <c r="D49" s="287"/>
      <c r="E49" s="274" t="s">
        <v>1526</v>
      </c>
      <c r="F49" s="287"/>
      <c r="G49" s="295" t="s">
        <v>1551</v>
      </c>
      <c r="H49" s="235"/>
      <c r="I49" s="235"/>
      <c r="J49" s="45"/>
      <c r="K49" s="209"/>
      <c r="L49" s="209"/>
      <c r="M49" s="209"/>
      <c r="N49" s="289"/>
      <c r="O49" s="290"/>
      <c r="P49" s="279" t="s">
        <v>1586</v>
      </c>
      <c r="Q49" s="280" t="s">
        <v>1551</v>
      </c>
      <c r="R49" s="133" t="s">
        <v>1577</v>
      </c>
      <c r="S49" s="133"/>
      <c r="T49" s="281"/>
      <c r="U49" s="282"/>
      <c r="V49" s="282"/>
      <c r="W49" s="282"/>
      <c r="X49" s="282"/>
      <c r="Y49" s="282"/>
      <c r="Z49" t="e">
        <f>VLOOKUP(A49,#REF!,9,FALSE)</f>
        <v>#REF!</v>
      </c>
    </row>
    <row r="50" spans="1:26" ht="15.75" thickBot="1">
      <c r="A50" s="297" t="s">
        <v>461</v>
      </c>
      <c r="B50" s="104" t="s">
        <v>110</v>
      </c>
      <c r="C50" s="220">
        <v>45772</v>
      </c>
      <c r="D50" s="287"/>
      <c r="E50" s="274" t="s">
        <v>1526</v>
      </c>
      <c r="F50" s="287"/>
      <c r="G50" s="295" t="s">
        <v>1551</v>
      </c>
      <c r="H50" s="235"/>
      <c r="I50" s="235"/>
      <c r="J50" s="45"/>
      <c r="K50" s="209"/>
      <c r="L50" s="209"/>
      <c r="M50" s="209"/>
      <c r="N50" s="289"/>
      <c r="O50" s="290"/>
      <c r="P50" s="279" t="s">
        <v>1586</v>
      </c>
      <c r="Q50" s="280" t="s">
        <v>1551</v>
      </c>
      <c r="R50" s="133" t="s">
        <v>1577</v>
      </c>
      <c r="S50" s="133"/>
      <c r="T50" s="281"/>
      <c r="U50" s="282"/>
      <c r="V50" s="282"/>
      <c r="W50" s="282"/>
      <c r="X50" s="282"/>
      <c r="Y50" s="282"/>
      <c r="Z50" t="e">
        <f>VLOOKUP(A50,#REF!,9,FALSE)</f>
        <v>#REF!</v>
      </c>
    </row>
    <row r="51" spans="1:26" ht="15.75" thickBot="1">
      <c r="A51" s="297" t="s">
        <v>467</v>
      </c>
      <c r="B51" s="104" t="e">
        <v>#N/A</v>
      </c>
      <c r="C51" s="220" t="e">
        <v>#N/A</v>
      </c>
      <c r="D51" s="287"/>
      <c r="E51" s="274" t="s">
        <v>1526</v>
      </c>
      <c r="F51" s="287"/>
      <c r="G51" s="295" t="s">
        <v>1551</v>
      </c>
      <c r="H51" s="235"/>
      <c r="I51" s="235"/>
      <c r="J51" s="45"/>
      <c r="K51" s="209"/>
      <c r="L51" s="209"/>
      <c r="M51" s="209"/>
      <c r="N51" s="289"/>
      <c r="O51" s="290"/>
      <c r="P51" s="279" t="s">
        <v>1586</v>
      </c>
      <c r="Q51" s="280" t="s">
        <v>1551</v>
      </c>
      <c r="R51" s="133" t="s">
        <v>1577</v>
      </c>
      <c r="S51" s="133"/>
      <c r="T51" s="281"/>
      <c r="U51" s="282"/>
      <c r="V51" s="282"/>
      <c r="W51" s="282"/>
      <c r="X51" s="282"/>
      <c r="Y51" s="282"/>
      <c r="Z51" t="e">
        <f>VLOOKUP(A51,#REF!,9,FALSE)</f>
        <v>#REF!</v>
      </c>
    </row>
    <row r="52" spans="1:26" ht="13.9" customHeight="1" thickBot="1">
      <c r="A52" s="297" t="s">
        <v>443</v>
      </c>
      <c r="B52" s="104" t="s">
        <v>110</v>
      </c>
      <c r="C52" s="220">
        <v>45925</v>
      </c>
      <c r="D52" s="287"/>
      <c r="E52" s="274" t="s">
        <v>1575</v>
      </c>
      <c r="F52" s="287"/>
      <c r="G52" s="288" t="s">
        <v>1530</v>
      </c>
      <c r="H52" s="235"/>
      <c r="I52" s="235"/>
      <c r="J52" s="45"/>
      <c r="K52" s="209"/>
      <c r="L52" s="209"/>
      <c r="M52" s="209"/>
      <c r="N52" s="289"/>
      <c r="O52" s="290"/>
      <c r="P52" s="279" t="s">
        <v>1576</v>
      </c>
      <c r="Q52" s="280" t="s">
        <v>65</v>
      </c>
      <c r="R52" s="133" t="s">
        <v>1577</v>
      </c>
      <c r="S52" s="133"/>
      <c r="T52" s="281"/>
      <c r="U52" s="282"/>
      <c r="V52" s="282"/>
      <c r="W52" s="282"/>
      <c r="X52" s="282"/>
      <c r="Y52" s="282"/>
      <c r="Z52" t="e">
        <f>VLOOKUP(A52,#REF!,9,FALSE)</f>
        <v>#REF!</v>
      </c>
    </row>
    <row r="53" spans="1:26" ht="15.75" thickBot="1">
      <c r="A53" s="297" t="s">
        <v>445</v>
      </c>
      <c r="B53" s="104" t="s">
        <v>110</v>
      </c>
      <c r="C53" s="220">
        <v>45925</v>
      </c>
      <c r="D53" s="287"/>
      <c r="E53" s="274" t="s">
        <v>1575</v>
      </c>
      <c r="F53" s="287"/>
      <c r="G53" s="288" t="s">
        <v>1530</v>
      </c>
      <c r="H53" s="235"/>
      <c r="I53" s="235"/>
      <c r="J53" s="45"/>
      <c r="K53" s="209"/>
      <c r="L53" s="209"/>
      <c r="M53" s="209"/>
      <c r="N53" s="289"/>
      <c r="O53" s="290"/>
      <c r="P53" s="279" t="s">
        <v>1576</v>
      </c>
      <c r="Q53" s="280" t="s">
        <v>65</v>
      </c>
      <c r="R53" s="133" t="s">
        <v>1577</v>
      </c>
      <c r="S53" s="133"/>
      <c r="T53" s="281"/>
      <c r="U53" s="282"/>
      <c r="V53" s="282"/>
      <c r="W53" s="282"/>
      <c r="X53" s="282"/>
      <c r="Y53" s="282"/>
      <c r="Z53" t="e">
        <f>VLOOKUP(A53,#REF!,9,FALSE)</f>
        <v>#REF!</v>
      </c>
    </row>
    <row r="54" spans="1:26" ht="15.75" thickBot="1">
      <c r="A54" s="297" t="s">
        <v>441</v>
      </c>
      <c r="B54" s="104" t="s">
        <v>110</v>
      </c>
      <c r="C54" s="220">
        <v>45925</v>
      </c>
      <c r="D54" s="287"/>
      <c r="E54" s="274" t="s">
        <v>1575</v>
      </c>
      <c r="F54" s="287"/>
      <c r="G54" s="288" t="s">
        <v>1530</v>
      </c>
      <c r="H54" s="235"/>
      <c r="I54" s="235"/>
      <c r="J54" s="45"/>
      <c r="K54" s="209"/>
      <c r="L54" s="209"/>
      <c r="M54" s="209"/>
      <c r="N54" s="289"/>
      <c r="O54" s="290"/>
      <c r="P54" s="279" t="s">
        <v>1576</v>
      </c>
      <c r="Q54" s="280" t="s">
        <v>65</v>
      </c>
      <c r="R54" s="133" t="s">
        <v>1577</v>
      </c>
      <c r="S54" s="133"/>
      <c r="T54" s="281"/>
      <c r="U54" s="282"/>
      <c r="V54" s="282"/>
      <c r="W54" s="282"/>
      <c r="X54" s="282"/>
      <c r="Y54" s="282"/>
      <c r="Z54" t="e">
        <f>VLOOKUP(A54,#REF!,9,FALSE)</f>
        <v>#REF!</v>
      </c>
    </row>
    <row r="55" spans="1:26" ht="15.75" thickBot="1">
      <c r="A55" s="297" t="s">
        <v>479</v>
      </c>
      <c r="B55" s="104" t="s">
        <v>110</v>
      </c>
      <c r="C55" s="220">
        <v>45862</v>
      </c>
      <c r="D55" s="287"/>
      <c r="E55" s="274" t="s">
        <v>1575</v>
      </c>
      <c r="F55" s="287"/>
      <c r="G55" s="288" t="s">
        <v>1530</v>
      </c>
      <c r="H55" s="235"/>
      <c r="I55" s="235"/>
      <c r="J55" s="45"/>
      <c r="K55" s="209"/>
      <c r="L55" s="209"/>
      <c r="M55" s="209"/>
      <c r="N55" s="289"/>
      <c r="O55" s="290"/>
      <c r="P55" s="279" t="s">
        <v>1541</v>
      </c>
      <c r="Q55" s="280" t="s">
        <v>58</v>
      </c>
      <c r="R55" s="133" t="s">
        <v>1580</v>
      </c>
      <c r="S55" s="133"/>
      <c r="T55" s="281"/>
      <c r="U55" s="282"/>
      <c r="V55" s="282"/>
      <c r="W55" s="282"/>
      <c r="X55" s="282"/>
      <c r="Y55" s="282"/>
      <c r="Z55" t="e">
        <f>VLOOKUP(A55,#REF!,9,FALSE)</f>
        <v>#REF!</v>
      </c>
    </row>
    <row r="56" spans="1:26" ht="15.75" thickBot="1">
      <c r="A56" s="297" t="s">
        <v>1587</v>
      </c>
      <c r="B56" s="104"/>
      <c r="C56" s="220" t="e">
        <v>#N/A</v>
      </c>
      <c r="D56" s="287"/>
      <c r="E56" s="274" t="s">
        <v>1575</v>
      </c>
      <c r="F56" s="287"/>
      <c r="G56" s="288" t="s">
        <v>1530</v>
      </c>
      <c r="H56" s="235"/>
      <c r="I56" s="235"/>
      <c r="J56" s="45"/>
      <c r="K56" s="209"/>
      <c r="L56" s="209"/>
      <c r="M56" s="209"/>
      <c r="N56" s="289"/>
      <c r="O56" s="290"/>
      <c r="P56" s="279" t="s">
        <v>1588</v>
      </c>
      <c r="Q56" s="280" t="s">
        <v>58</v>
      </c>
      <c r="R56" s="133" t="s">
        <v>1580</v>
      </c>
      <c r="S56" s="133"/>
      <c r="T56" s="281"/>
      <c r="U56" s="282"/>
      <c r="V56" s="282"/>
      <c r="W56" s="282"/>
      <c r="X56" s="282"/>
      <c r="Y56" s="282"/>
      <c r="Z56" t="e">
        <f>VLOOKUP(A56,#REF!,9,FALSE)</f>
        <v>#REF!</v>
      </c>
    </row>
    <row r="57" spans="1:26" ht="15.75" thickBot="1">
      <c r="A57" s="164" t="s">
        <v>1589</v>
      </c>
      <c r="B57" s="104" t="s">
        <v>110</v>
      </c>
      <c r="C57" s="299">
        <v>45787</v>
      </c>
      <c r="D57" s="287"/>
      <c r="E57" s="274" t="s">
        <v>1575</v>
      </c>
      <c r="F57" s="287"/>
      <c r="G57" s="288" t="s">
        <v>1530</v>
      </c>
      <c r="H57" s="235"/>
      <c r="I57" s="235"/>
      <c r="J57" s="45"/>
      <c r="K57" s="209"/>
      <c r="L57" s="209"/>
      <c r="M57" s="209"/>
      <c r="N57" s="289"/>
      <c r="O57" s="290"/>
      <c r="P57" s="279" t="s">
        <v>1541</v>
      </c>
      <c r="Q57" s="280" t="s">
        <v>1590</v>
      </c>
      <c r="R57" s="133" t="s">
        <v>1580</v>
      </c>
      <c r="S57" s="133"/>
      <c r="T57" s="281"/>
      <c r="U57" s="282"/>
      <c r="V57" s="282"/>
      <c r="W57" s="282"/>
      <c r="X57" s="282"/>
      <c r="Y57" s="282"/>
      <c r="Z57" t="e">
        <f>VLOOKUP(A57,#REF!,9,FALSE)</f>
        <v>#REF!</v>
      </c>
    </row>
    <row r="58" spans="1:26" ht="15.75" thickBot="1">
      <c r="A58" s="652" t="s">
        <v>441</v>
      </c>
      <c r="B58" s="104" t="s">
        <v>50</v>
      </c>
      <c r="C58" s="301">
        <v>45807</v>
      </c>
      <c r="D58" s="287"/>
      <c r="E58" s="274" t="s">
        <v>1526</v>
      </c>
      <c r="F58" s="287"/>
      <c r="G58" s="288" t="s">
        <v>1530</v>
      </c>
      <c r="H58" s="235"/>
      <c r="I58" s="235"/>
      <c r="J58" s="45"/>
      <c r="K58" s="209"/>
      <c r="L58" s="209"/>
      <c r="M58" s="209"/>
      <c r="N58" s="289"/>
      <c r="O58" s="290"/>
      <c r="P58" s="292"/>
      <c r="Q58" s="280" t="s">
        <v>65</v>
      </c>
      <c r="R58" s="133" t="s">
        <v>1577</v>
      </c>
      <c r="S58" s="133"/>
      <c r="T58" s="281"/>
      <c r="U58" s="282"/>
      <c r="V58" s="282"/>
      <c r="W58" s="282"/>
      <c r="X58" s="282"/>
      <c r="Y58" s="282"/>
    </row>
    <row r="59" spans="1:26" ht="15.75" thickBot="1">
      <c r="A59" s="652" t="s">
        <v>443</v>
      </c>
      <c r="B59" s="104" t="s">
        <v>110</v>
      </c>
      <c r="C59" s="301">
        <v>45772</v>
      </c>
      <c r="D59" s="287"/>
      <c r="E59" s="274" t="s">
        <v>1526</v>
      </c>
      <c r="F59" s="287"/>
      <c r="G59" s="288" t="s">
        <v>1530</v>
      </c>
      <c r="H59" s="235"/>
      <c r="I59" s="235"/>
      <c r="J59" s="45"/>
      <c r="K59" s="209"/>
      <c r="L59" s="209"/>
      <c r="M59" s="209"/>
      <c r="N59" s="289"/>
      <c r="O59" s="290"/>
      <c r="P59" s="292"/>
      <c r="Q59" s="280" t="s">
        <v>65</v>
      </c>
      <c r="R59" s="133" t="s">
        <v>1577</v>
      </c>
      <c r="S59" s="133"/>
      <c r="T59" s="281"/>
      <c r="U59" s="282"/>
      <c r="V59" s="282"/>
      <c r="W59" s="282"/>
      <c r="X59" s="282"/>
      <c r="Y59" s="282"/>
    </row>
    <row r="60" spans="1:26" ht="15.75" thickBot="1">
      <c r="A60" s="653" t="s">
        <v>445</v>
      </c>
      <c r="B60" s="104" t="s">
        <v>110</v>
      </c>
      <c r="C60" s="301">
        <v>45772</v>
      </c>
      <c r="D60" s="287"/>
      <c r="E60" s="274" t="s">
        <v>1526</v>
      </c>
      <c r="F60" s="287"/>
      <c r="G60" s="288" t="s">
        <v>1530</v>
      </c>
      <c r="H60" s="235"/>
      <c r="I60" s="235"/>
      <c r="J60" s="45"/>
      <c r="K60" s="209"/>
      <c r="L60" s="209"/>
      <c r="M60" s="209"/>
      <c r="N60" s="289"/>
      <c r="O60" s="290"/>
      <c r="P60" s="292"/>
      <c r="Q60" s="280" t="s">
        <v>65</v>
      </c>
      <c r="R60" s="133" t="s">
        <v>1577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1569</v>
      </c>
      <c r="B70" s="306">
        <f>SUM(K4:K9)</f>
        <v>0</v>
      </c>
      <c r="C70" s="307" t="e">
        <f>B70/B73</f>
        <v>#DIV/0!</v>
      </c>
    </row>
    <row r="71" spans="1:25">
      <c r="A71" s="305" t="s">
        <v>1465</v>
      </c>
      <c r="B71" s="306">
        <f>SUM(L4:L9)</f>
        <v>0</v>
      </c>
      <c r="C71" s="307" t="e">
        <f>B71/B73</f>
        <v>#DIV/0!</v>
      </c>
    </row>
    <row r="72" spans="1:25">
      <c r="A72" s="305" t="s">
        <v>1570</v>
      </c>
      <c r="B72" s="306">
        <f>SUM(M4:M9)</f>
        <v>0</v>
      </c>
      <c r="C72" s="307" t="e">
        <f>B72/B73</f>
        <v>#DIV/0!</v>
      </c>
    </row>
    <row r="73" spans="1:25">
      <c r="A73" s="305" t="s">
        <v>759</v>
      </c>
      <c r="B73" s="306">
        <f>SUM(B70:B72)</f>
        <v>0</v>
      </c>
      <c r="C73" s="284"/>
    </row>
    <row r="80" spans="1:25">
      <c r="A80" t="s">
        <v>1591</v>
      </c>
    </row>
    <row r="81" spans="1:1">
      <c r="A81" t="s">
        <v>1592</v>
      </c>
    </row>
    <row r="82" spans="1:1">
      <c r="A82" t="s">
        <v>1576</v>
      </c>
    </row>
    <row r="83" spans="1:1">
      <c r="A83" t="s">
        <v>1593</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1594</v>
      </c>
    </row>
    <row r="3" spans="1:18">
      <c r="A3" t="s">
        <v>1536</v>
      </c>
      <c r="B3" t="s">
        <v>20</v>
      </c>
      <c r="C3" t="s">
        <v>1565</v>
      </c>
      <c r="D3" t="s">
        <v>26</v>
      </c>
      <c r="E3" t="s">
        <v>1531</v>
      </c>
      <c r="F3" t="s">
        <v>1566</v>
      </c>
      <c r="G3" t="s">
        <v>27</v>
      </c>
      <c r="H3" t="s">
        <v>28</v>
      </c>
      <c r="I3" t="s">
        <v>1567</v>
      </c>
      <c r="J3" t="s">
        <v>1568</v>
      </c>
      <c r="K3" t="s">
        <v>1569</v>
      </c>
      <c r="L3" t="s">
        <v>1465</v>
      </c>
      <c r="M3" t="s">
        <v>1570</v>
      </c>
      <c r="N3" t="s">
        <v>1571</v>
      </c>
      <c r="O3" t="s">
        <v>1479</v>
      </c>
      <c r="P3" t="s">
        <v>1537</v>
      </c>
      <c r="Q3" t="s">
        <v>34</v>
      </c>
      <c r="R3" t="s">
        <v>1595</v>
      </c>
    </row>
    <row r="4" spans="1:18">
      <c r="A4" t="s">
        <v>424</v>
      </c>
      <c r="B4" t="s">
        <v>110</v>
      </c>
      <c r="C4" s="113">
        <v>45772</v>
      </c>
      <c r="E4" t="s">
        <v>1526</v>
      </c>
      <c r="G4" t="s">
        <v>1530</v>
      </c>
      <c r="P4" t="s">
        <v>991</v>
      </c>
      <c r="Q4" t="s">
        <v>65</v>
      </c>
      <c r="R4" t="s">
        <v>1596</v>
      </c>
    </row>
    <row r="5" spans="1:18">
      <c r="A5" t="s">
        <v>523</v>
      </c>
      <c r="B5" t="s">
        <v>50</v>
      </c>
      <c r="C5" s="113">
        <v>45772</v>
      </c>
      <c r="E5" t="s">
        <v>1526</v>
      </c>
      <c r="G5" t="s">
        <v>1530</v>
      </c>
      <c r="P5" t="s">
        <v>1576</v>
      </c>
      <c r="Q5" t="s">
        <v>68</v>
      </c>
      <c r="R5" t="s">
        <v>1597</v>
      </c>
    </row>
    <row r="6" spans="1:18">
      <c r="A6" t="s">
        <v>535</v>
      </c>
      <c r="B6" t="s">
        <v>50</v>
      </c>
      <c r="C6" s="113">
        <v>45772</v>
      </c>
      <c r="E6" t="s">
        <v>1526</v>
      </c>
      <c r="G6" t="s">
        <v>1530</v>
      </c>
      <c r="P6" t="s">
        <v>1576</v>
      </c>
      <c r="Q6" t="s">
        <v>65</v>
      </c>
      <c r="R6" t="s">
        <v>1598</v>
      </c>
    </row>
    <row r="7" spans="1:18">
      <c r="A7" t="s">
        <v>537</v>
      </c>
      <c r="B7" t="s">
        <v>50</v>
      </c>
      <c r="C7" s="113">
        <v>45831</v>
      </c>
      <c r="E7" t="s">
        <v>1526</v>
      </c>
      <c r="G7" t="s">
        <v>1530</v>
      </c>
      <c r="P7" t="s">
        <v>1576</v>
      </c>
      <c r="Q7" t="s">
        <v>65</v>
      </c>
      <c r="R7" t="s">
        <v>1599</v>
      </c>
    </row>
    <row r="8" spans="1:18">
      <c r="A8" t="s">
        <v>539</v>
      </c>
      <c r="B8" t="s">
        <v>50</v>
      </c>
      <c r="C8" s="113">
        <v>45831</v>
      </c>
      <c r="E8" t="s">
        <v>1526</v>
      </c>
      <c r="G8" t="s">
        <v>1530</v>
      </c>
      <c r="P8" t="s">
        <v>1576</v>
      </c>
      <c r="Q8" t="s">
        <v>65</v>
      </c>
      <c r="R8" t="s">
        <v>1600</v>
      </c>
    </row>
    <row r="9" spans="1:18">
      <c r="A9" t="s">
        <v>543</v>
      </c>
      <c r="B9" t="s">
        <v>50</v>
      </c>
      <c r="C9" s="113">
        <v>45831</v>
      </c>
      <c r="E9" t="s">
        <v>1526</v>
      </c>
      <c r="G9" t="s">
        <v>1530</v>
      </c>
      <c r="P9" t="s">
        <v>1601</v>
      </c>
      <c r="Q9" t="s">
        <v>58</v>
      </c>
      <c r="R9" t="s">
        <v>1602</v>
      </c>
    </row>
    <row r="10" spans="1:18">
      <c r="A10" t="s">
        <v>545</v>
      </c>
      <c r="B10" t="s">
        <v>50</v>
      </c>
      <c r="C10" s="113">
        <v>45831</v>
      </c>
      <c r="E10" t="s">
        <v>1526</v>
      </c>
      <c r="G10" t="s">
        <v>1530</v>
      </c>
      <c r="P10" t="s">
        <v>1576</v>
      </c>
      <c r="Q10" t="s">
        <v>65</v>
      </c>
      <c r="R10" t="s">
        <v>1603</v>
      </c>
    </row>
    <row r="11" spans="1:18">
      <c r="A11" t="s">
        <v>549</v>
      </c>
      <c r="B11" t="s">
        <v>50</v>
      </c>
      <c r="C11" s="113">
        <v>45831</v>
      </c>
      <c r="E11" t="s">
        <v>1526</v>
      </c>
      <c r="G11" t="s">
        <v>1530</v>
      </c>
      <c r="P11" t="s">
        <v>1576</v>
      </c>
      <c r="Q11" t="s">
        <v>65</v>
      </c>
      <c r="R11" t="s">
        <v>1604</v>
      </c>
    </row>
    <row r="12" spans="1:18">
      <c r="A12" t="s">
        <v>704</v>
      </c>
      <c r="B12" t="s">
        <v>50</v>
      </c>
      <c r="C12" s="113">
        <v>45831</v>
      </c>
      <c r="E12" t="s">
        <v>1526</v>
      </c>
      <c r="G12" t="s">
        <v>1530</v>
      </c>
      <c r="P12" t="s">
        <v>1576</v>
      </c>
      <c r="Q12" t="s">
        <v>58</v>
      </c>
      <c r="R12" t="s">
        <v>1605</v>
      </c>
    </row>
    <row r="13" spans="1:18">
      <c r="A13" t="s">
        <v>577</v>
      </c>
      <c r="B13" t="s">
        <v>50</v>
      </c>
      <c r="C13" s="113">
        <v>45772</v>
      </c>
      <c r="E13" t="s">
        <v>1526</v>
      </c>
      <c r="G13" t="s">
        <v>1530</v>
      </c>
      <c r="P13" t="s">
        <v>1538</v>
      </c>
      <c r="R13" t="s">
        <v>1606</v>
      </c>
    </row>
    <row r="14" spans="1:18">
      <c r="A14" t="s">
        <v>173</v>
      </c>
      <c r="B14" t="e">
        <v>#N/A</v>
      </c>
      <c r="C14" t="e">
        <v>#N/A</v>
      </c>
      <c r="E14" t="s">
        <v>1526</v>
      </c>
      <c r="G14" t="s">
        <v>1530</v>
      </c>
      <c r="P14" t="s">
        <v>1541</v>
      </c>
      <c r="Q14" t="s">
        <v>58</v>
      </c>
      <c r="R14" t="s">
        <v>1607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ABB676F-809A-4B59-BF79-157132B8AB4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2025-10-28T17:41:33Z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