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9" r:id="rId12"/>
    <pivotCache cacheId="512" r:id="rId13"/>
    <pivotCache cacheId="515" r:id="rId14"/>
    <pivotCache cacheId="518" r:id="rId15"/>
    <pivotCache cacheId="5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1" i="30"/>
  <c r="V186" i="30"/>
  <c r="V185" i="30"/>
  <c r="V35" i="30"/>
  <c r="V29" i="30"/>
  <c r="V187" i="30"/>
  <c r="V321" i="30"/>
  <c r="V335" i="30"/>
  <c r="V180" i="30"/>
  <c r="V5" i="30"/>
  <c r="V323" i="30"/>
  <c r="V313" i="30"/>
  <c r="V10" i="30"/>
  <c r="V23" i="30"/>
  <c r="V334" i="30"/>
  <c r="V307" i="30"/>
  <c r="V6" i="30"/>
  <c r="V348" i="30"/>
  <c r="V32" i="30"/>
  <c r="V189" i="30"/>
  <c r="V183" i="30"/>
  <c r="V181" i="30"/>
  <c r="V188" i="30"/>
  <c r="V33" i="30"/>
  <c r="V26" i="30"/>
  <c r="V179" i="30"/>
  <c r="V155" i="30"/>
  <c r="V30" i="30"/>
  <c r="V154" i="30"/>
  <c r="V24" i="30"/>
  <c r="V310" i="30"/>
  <c r="V34" i="30"/>
  <c r="V325"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<sst xmlns="http://schemas.openxmlformats.org/spreadsheetml/2006/main" count="22754" uniqueCount="2764">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</sst>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0" t="s">
        <v>0</v>
      </c>
      <c r="B1" s="1580"/>
      <c r="C1" s="1580"/>
      <c r="D1" s="1580"/>
      <c r="E1" s="1580"/>
      <c r="F1" s="1580"/>
      <c r="G1" s="1580"/>
      <c r="H1" s="1580"/>
      <c r="I1" s="1580"/>
      <c r="J1" s="1580"/>
      <c r="K1" s="1580"/>
      <c r="L1" s="1580"/>
      <c r="M1" s="1580"/>
      <c r="N1" s="1580"/>
      <c r="O1" s="1580"/>
      <c r="P1" s="1580"/>
      <c r="Q1" s="1006"/>
      <c r="S1" s="1006"/>
      <c r="T1" s="1006"/>
      <c r="U1" s="1006"/>
      <c r="V1" s="1006"/>
      <c r="W1" s="1006"/>
      <c r="X1" s="1006"/>
      <c r="Y1" s="1006"/>
      <c r="Z1" s="1006"/>
    </row>
    <row r="2" spans="1:26" ht="24.95" customHeight="1">
      <c r="A2" s="1581" t="str">
        <f ca="1">"Last Updated: "&amp;TEXT(NOW(),"MM/DD/YYYY  h:mm AM/PM")</f>
        <v>Last Updated: 06/24/2026  5:41 PM</v>
      </c>
      <c r="B2" s="1581"/>
      <c r="C2" s="1581"/>
      <c r="D2" s="1581"/>
      <c r="E2" s="1581"/>
      <c r="F2" s="1581"/>
      <c r="G2" s="1581"/>
      <c r="H2" s="1581"/>
      <c r="I2" s="1581"/>
      <c r="J2" s="1581"/>
      <c r="K2" s="1581"/>
      <c r="L2" s="1581"/>
      <c r="M2" s="1581"/>
      <c r="N2" s="1581"/>
      <c r="O2" s="1581"/>
      <c r="P2" s="158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9" t="s">
        <v>1</v>
      </c>
      <c r="B4" s="1599"/>
      <c r="C4" s="1599"/>
      <c r="D4" s="1599"/>
      <c r="E4" s="1599"/>
      <c r="F4" s="1599"/>
      <c r="G4" s="1599"/>
      <c r="H4" s="159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2" t="s">
        <v>7</v>
      </c>
      <c r="B7" s="1582"/>
      <c r="C7" s="1582"/>
      <c r="D7" s="1582"/>
      <c r="E7" s="1582"/>
      <c r="F7" s="1582"/>
      <c r="G7" s="1582"/>
      <c r="H7" s="1582"/>
      <c r="I7" s="1582"/>
      <c r="J7" s="1582"/>
      <c r="K7" s="1582"/>
      <c r="L7" s="1582"/>
      <c r="M7" s="1582"/>
      <c r="N7" s="1582"/>
      <c r="O7" s="1582"/>
      <c r="P7" s="158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3" t="s">
        <v>8</v>
      </c>
      <c r="B9" s="1583"/>
      <c r="C9" s="1006"/>
      <c r="D9" s="1578" t="s">
        <v>9</v>
      </c>
      <c r="E9" s="1578"/>
      <c r="F9" s="1578"/>
      <c r="G9" s="1006"/>
      <c r="H9" s="1578" t="s">
        <v>10</v>
      </c>
      <c r="I9" s="1578"/>
      <c r="J9" s="1578"/>
      <c r="K9" s="1006"/>
      <c r="L9" s="1578" t="s">
        <v>11</v>
      </c>
      <c r="M9" s="1578"/>
      <c r="N9" s="1578"/>
      <c r="O9" s="1006"/>
      <c r="P9" s="1006"/>
      <c r="Q9" s="1006"/>
      <c r="R9" s="1006"/>
      <c r="S9" s="1006"/>
      <c r="T9" s="1006"/>
      <c r="U9" s="1006"/>
      <c r="V9" s="1006"/>
      <c r="W9" s="1006"/>
      <c r="X9" s="1006"/>
      <c r="Y9" s="1006"/>
      <c r="Z9" s="1006"/>
    </row>
    <row r="10" spans="1:26" ht="50.1" customHeight="1">
      <c r="A10" s="158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84"/>
      <c r="C10" s="1006"/>
      <c r="D10" s="158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84"/>
      <c r="F10" s="1584"/>
      <c r="G10" s="1006"/>
      <c r="H10" s="1585"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5"/>
      <c r="J10" s="1585"/>
      <c r="K10" s="1006"/>
      <c r="L10" s="158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6"/>
      <c r="N10" s="1586"/>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8" t="s">
        <v>12</v>
      </c>
      <c r="B12" s="1578"/>
      <c r="C12" s="1006"/>
      <c r="D12" s="1578" t="s">
        <v>13</v>
      </c>
      <c r="E12" s="1578"/>
      <c r="F12" s="1578"/>
      <c r="G12" s="1006"/>
      <c r="H12" s="1578" t="s">
        <v>14</v>
      </c>
      <c r="I12" s="1578"/>
      <c r="J12" s="1578"/>
      <c r="K12" s="1006"/>
      <c r="L12" s="1578" t="s">
        <v>15</v>
      </c>
      <c r="M12" s="1578"/>
      <c r="N12" s="1578"/>
      <c r="O12" s="1006"/>
      <c r="P12" s="1006"/>
      <c r="Q12" s="1006"/>
      <c r="R12" s="1006"/>
      <c r="S12" s="1006"/>
      <c r="T12" s="1006"/>
      <c r="U12" s="1006"/>
      <c r="V12" s="1006"/>
      <c r="W12" s="1006"/>
      <c r="X12" s="1006"/>
      <c r="Y12" s="1006"/>
      <c r="Z12" s="1006"/>
    </row>
    <row r="13" spans="1:26" ht="50.1" customHeight="1">
      <c r="A13" s="1587">
        <f>IFERROR(H10/D10,0)</f>
        <v>0.17235360376777198</v>
      </c>
      <c r="B13" s="1587"/>
      <c r="C13" s="1006"/>
      <c r="D13" s="159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91"/>
      <c r="F13" s="1591"/>
      <c r="G13" s="1006"/>
      <c r="H13" s="158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84"/>
      <c r="J13" s="1584"/>
      <c r="K13" s="1006"/>
      <c r="L13" s="1579">
        <f>COUNTA('Pending Resto-COP Packages'!A13:A59)</f>
        <v>35</v>
      </c>
      <c r="M13" s="1579"/>
      <c r="N13" s="157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2" t="s">
        <v>45</v>
      </c>
      <c r="G27" s="1592"/>
      <c r="H27" s="1592"/>
      <c r="I27" s="159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3" t="s">
        <v>441</v>
      </c>
      <c r="C1" s="1593"/>
      <c r="D1" s="426"/>
      <c r="E1" s="1593" t="s">
        <v>442</v>
      </c>
      <c r="F1" s="15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146658</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573490</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4"/>
      <c r="B1" s="1594"/>
      <c r="C1" s="1594"/>
      <c r="D1" s="1594"/>
      <c r="E1" s="1594"/>
      <c r="F1" s="1594"/>
      <c r="G1" s="1594"/>
      <c r="H1" s="1595" t="s">
        <v>491</v>
      </c>
      <c r="I1" s="1595"/>
      <c r="J1" s="1595"/>
      <c r="K1" s="1595"/>
      <c r="L1" s="1595"/>
      <c r="M1" s="1595"/>
      <c r="N1" s="1595"/>
      <c r="O1" s="1595"/>
      <c r="P1" s="188"/>
      <c r="Q1" s="1596" t="s">
        <v>97</v>
      </c>
      <c r="R1" s="1596"/>
      <c r="S1" s="1597"/>
      <c r="T1" s="1596"/>
      <c r="U1" s="1596"/>
      <c r="V1" s="1596"/>
      <c r="W1" s="1596"/>
      <c r="X1" s="1596"/>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V85" activePane="topRight" state="frozen"/>
      <selection pane="topRight" activeCell="W96" sqref="W9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0">
        <v>46</v>
      </c>
      <c r="I2" s="371" t="s">
        <v>557</v>
      </c>
      <c r="J2" s="1057" t="s">
        <v>30</v>
      </c>
      <c r="K2" s="1601"/>
      <c r="L2" s="1382">
        <v>46147</v>
      </c>
      <c r="M2" s="371" t="s">
        <v>110</v>
      </c>
      <c r="N2" s="990">
        <v>71754.5</v>
      </c>
      <c r="O2" s="371" t="s">
        <v>110</v>
      </c>
      <c r="P2" s="706" t="s">
        <v>29</v>
      </c>
      <c r="Q2" s="1602">
        <v>46147</v>
      </c>
      <c r="R2" s="701"/>
      <c r="S2" s="1602"/>
      <c r="T2" s="1602"/>
      <c r="U2" s="1602"/>
      <c r="V2" s="1603">
        <v>5649</v>
      </c>
      <c r="W2" s="1576">
        <v>5347</v>
      </c>
      <c r="X2" s="1604">
        <f>SUM(V2-W2)</f>
        <v>302</v>
      </c>
      <c r="Y2" s="1240">
        <f>IFERROR($W2/$V2, 0)</f>
        <v>0.94653921047973089</v>
      </c>
      <c r="Z2" s="1602">
        <v>46169</v>
      </c>
      <c r="AA2" s="1602"/>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0">
        <v>94</v>
      </c>
      <c r="I3" s="371" t="s">
        <v>557</v>
      </c>
      <c r="J3" s="1057" t="s">
        <v>30</v>
      </c>
      <c r="K3" s="1601"/>
      <c r="L3" s="1382"/>
      <c r="M3" s="371" t="s">
        <v>110</v>
      </c>
      <c r="N3" s="990">
        <v>94021.5</v>
      </c>
      <c r="O3" s="371" t="s">
        <v>110</v>
      </c>
      <c r="P3" s="706" t="s">
        <v>35</v>
      </c>
      <c r="Q3" s="1602">
        <v>46162</v>
      </c>
      <c r="R3" s="701"/>
      <c r="S3" s="1602"/>
      <c r="T3" s="1602"/>
      <c r="U3" s="1602"/>
      <c r="V3" s="1603">
        <v>7741</v>
      </c>
      <c r="W3" s="1224"/>
      <c r="X3" s="1604">
        <f>SUM(V3-W3)</f>
        <v>7741</v>
      </c>
      <c r="Y3" s="1240">
        <f>IFERROR($W3/$V3, 0)</f>
        <v>0</v>
      </c>
      <c r="Z3" s="1602"/>
      <c r="AA3" s="1602"/>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0">
        <v>93</v>
      </c>
      <c r="I4" s="371" t="s">
        <v>557</v>
      </c>
      <c r="J4" s="1057" t="s">
        <v>30</v>
      </c>
      <c r="K4" s="1601"/>
      <c r="L4" s="1382">
        <v>46175</v>
      </c>
      <c r="M4" s="371" t="s">
        <v>110</v>
      </c>
      <c r="N4" s="990">
        <v>111096</v>
      </c>
      <c r="O4" s="371" t="s">
        <v>110</v>
      </c>
      <c r="P4" s="706" t="s">
        <v>29</v>
      </c>
      <c r="Q4" s="1602">
        <v>46171</v>
      </c>
      <c r="R4" s="701"/>
      <c r="S4" s="1602"/>
      <c r="T4" s="1602"/>
      <c r="U4" s="1602"/>
      <c r="V4" s="1603">
        <v>9483</v>
      </c>
      <c r="W4" s="1576">
        <v>9171</v>
      </c>
      <c r="X4" s="1604">
        <f>SUM(V4-W4)</f>
        <v>312</v>
      </c>
      <c r="Y4" s="1240">
        <f>IFERROR($W4/$V4, 0)</f>
        <v>0.9670990192976906</v>
      </c>
      <c r="Z4" s="1602">
        <v>46188</v>
      </c>
      <c r="AA4" s="1602"/>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0">
        <v>79</v>
      </c>
      <c r="I5" s="371" t="s">
        <v>557</v>
      </c>
      <c r="J5" s="1057" t="s">
        <v>30</v>
      </c>
      <c r="K5" s="1601"/>
      <c r="L5" s="1382">
        <v>46152</v>
      </c>
      <c r="M5" s="371" t="s">
        <v>110</v>
      </c>
      <c r="N5" s="990">
        <v>100208</v>
      </c>
      <c r="O5" s="371" t="s">
        <v>110</v>
      </c>
      <c r="P5" s="706" t="s">
        <v>29</v>
      </c>
      <c r="Q5" s="1602">
        <v>46149</v>
      </c>
      <c r="R5" s="701"/>
      <c r="S5" s="1602"/>
      <c r="T5" s="1602"/>
      <c r="U5" s="1602"/>
      <c r="V5" s="1603">
        <v>8175</v>
      </c>
      <c r="W5" s="1224">
        <v>6248</v>
      </c>
      <c r="X5" s="1604">
        <f>SUM(V5-W5)</f>
        <v>1927</v>
      </c>
      <c r="Y5" s="1240">
        <f>IFERROR($W5/$V5, 0)</f>
        <v>0.76428134556574923</v>
      </c>
      <c r="Z5" s="1602">
        <v>46168</v>
      </c>
      <c r="AA5" s="1602"/>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0">
        <v>110</v>
      </c>
      <c r="I6" s="371" t="s">
        <v>557</v>
      </c>
      <c r="J6" s="1057" t="s">
        <v>30</v>
      </c>
      <c r="K6" s="1601"/>
      <c r="L6" s="1382"/>
      <c r="M6" s="371" t="s">
        <v>110</v>
      </c>
      <c r="N6" s="990">
        <v>101920.5</v>
      </c>
      <c r="O6" s="371" t="s">
        <v>110</v>
      </c>
      <c r="P6" s="706" t="s">
        <v>29</v>
      </c>
      <c r="Q6" s="1602">
        <v>46162</v>
      </c>
      <c r="R6" s="701"/>
      <c r="S6" s="1602"/>
      <c r="T6" s="1602"/>
      <c r="U6" s="1602"/>
      <c r="V6" s="1603">
        <v>8444</v>
      </c>
      <c r="W6" s="1326">
        <v>6013</v>
      </c>
      <c r="X6" s="1604">
        <f>SUM(V6-W6)</f>
        <v>2431</v>
      </c>
      <c r="Y6" s="1240">
        <f>IFERROR($W6/$V6, 0)</f>
        <v>0.71210326859308382</v>
      </c>
      <c r="Z6" s="1602">
        <v>46174</v>
      </c>
      <c r="AA6" s="1602"/>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0">
        <v>91</v>
      </c>
      <c r="I7" s="371" t="s">
        <v>557</v>
      </c>
      <c r="J7" s="1057" t="s">
        <v>30</v>
      </c>
      <c r="K7" s="1601"/>
      <c r="L7" s="1382">
        <v>46175</v>
      </c>
      <c r="M7" s="371" t="s">
        <v>110</v>
      </c>
      <c r="N7" s="990">
        <v>111633.5</v>
      </c>
      <c r="O7" s="371" t="s">
        <v>110</v>
      </c>
      <c r="P7" s="706" t="s">
        <v>35</v>
      </c>
      <c r="Q7" s="1602">
        <v>46178</v>
      </c>
      <c r="R7" s="701"/>
      <c r="S7" s="1602"/>
      <c r="T7" s="1602"/>
      <c r="U7" s="1602"/>
      <c r="V7" s="1603">
        <v>9431</v>
      </c>
      <c r="W7" s="1576">
        <v>520</v>
      </c>
      <c r="X7" s="1604">
        <f>SUM(V7-W7)</f>
        <v>8911</v>
      </c>
      <c r="Y7" s="1240">
        <f>IFERROR($W7/$V7, 0)</f>
        <v>5.5137313116318525E-2</v>
      </c>
      <c r="Z7" s="1602">
        <v>46197</v>
      </c>
      <c r="AA7" s="1602"/>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0">
        <v>76</v>
      </c>
      <c r="I8" s="371" t="s">
        <v>557</v>
      </c>
      <c r="J8" s="1057" t="s">
        <v>30</v>
      </c>
      <c r="K8" s="1601"/>
      <c r="L8" s="1382">
        <v>46175</v>
      </c>
      <c r="M8" s="371" t="s">
        <v>110</v>
      </c>
      <c r="N8" s="990">
        <v>67567.5</v>
      </c>
      <c r="O8" s="371" t="s">
        <v>110</v>
      </c>
      <c r="P8" s="706" t="s">
        <v>35</v>
      </c>
      <c r="Q8" s="1602">
        <v>46171</v>
      </c>
      <c r="R8" s="701"/>
      <c r="S8" s="1602"/>
      <c r="T8" s="1602"/>
      <c r="U8" s="1602"/>
      <c r="V8" s="1603">
        <v>5460</v>
      </c>
      <c r="W8" s="1224"/>
      <c r="X8" s="1604">
        <f>SUM(V8-W8)</f>
        <v>5460</v>
      </c>
      <c r="Y8" s="1240">
        <f>IFERROR($W8/$V8, 0)</f>
        <v>0</v>
      </c>
      <c r="Z8" s="1602"/>
      <c r="AA8" s="1602"/>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0">
        <v>42</v>
      </c>
      <c r="I9" s="371" t="s">
        <v>557</v>
      </c>
      <c r="J9" s="1057" t="s">
        <v>30</v>
      </c>
      <c r="K9" s="1601"/>
      <c r="L9" s="1382">
        <v>46178</v>
      </c>
      <c r="M9" s="371" t="s">
        <v>110</v>
      </c>
      <c r="N9" s="990">
        <v>101724.5</v>
      </c>
      <c r="O9" s="371" t="s">
        <v>110</v>
      </c>
      <c r="P9" s="706" t="s">
        <v>29</v>
      </c>
      <c r="Q9" s="1602">
        <v>46171</v>
      </c>
      <c r="R9" s="701"/>
      <c r="S9" s="1602"/>
      <c r="T9" s="1602"/>
      <c r="U9" s="1602"/>
      <c r="V9" s="1603">
        <v>7993</v>
      </c>
      <c r="W9" s="1576">
        <v>6612</v>
      </c>
      <c r="X9" s="1604">
        <f>SUM(V9-W9)</f>
        <v>1381</v>
      </c>
      <c r="Y9" s="1240">
        <f>IFERROR($W9/$V9, 0)</f>
        <v>0.82722382084323787</v>
      </c>
      <c r="Z9" s="1602">
        <v>46190</v>
      </c>
      <c r="AA9" s="1602"/>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0">
        <v>67</v>
      </c>
      <c r="I10" s="371" t="s">
        <v>557</v>
      </c>
      <c r="J10" s="1057" t="s">
        <v>30</v>
      </c>
      <c r="K10" s="1601"/>
      <c r="L10" s="1382"/>
      <c r="M10" s="371" t="s">
        <v>110</v>
      </c>
      <c r="N10" s="990">
        <v>95128</v>
      </c>
      <c r="O10" s="371" t="s">
        <v>110</v>
      </c>
      <c r="P10" s="706" t="s">
        <v>35</v>
      </c>
      <c r="Q10" s="1602">
        <v>46171</v>
      </c>
      <c r="R10" s="701"/>
      <c r="S10" s="1602"/>
      <c r="T10" s="1602"/>
      <c r="U10" s="1602"/>
      <c r="V10" s="1603">
        <v>7857</v>
      </c>
      <c r="W10" s="1224"/>
      <c r="X10" s="1604">
        <f>SUM(V10-W10)</f>
        <v>7857</v>
      </c>
      <c r="Y10" s="1240">
        <f>IFERROR($W10/$V10, 0)</f>
        <v>0</v>
      </c>
      <c r="Z10" s="1602"/>
      <c r="AA10" s="1602"/>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0">
        <v>91</v>
      </c>
      <c r="I11" s="371" t="s">
        <v>557</v>
      </c>
      <c r="J11" s="1057" t="s">
        <v>30</v>
      </c>
      <c r="K11" s="1601"/>
      <c r="L11" s="1382">
        <v>46175</v>
      </c>
      <c r="M11" s="371" t="s">
        <v>110</v>
      </c>
      <c r="N11" s="990">
        <v>72668.5</v>
      </c>
      <c r="O11" s="371" t="s">
        <v>110</v>
      </c>
      <c r="P11" s="706" t="s">
        <v>29</v>
      </c>
      <c r="Q11" s="1602">
        <v>46176</v>
      </c>
      <c r="R11" s="701"/>
      <c r="S11" s="1602"/>
      <c r="T11" s="1602"/>
      <c r="U11" s="1602"/>
      <c r="V11" s="1603">
        <v>5934</v>
      </c>
      <c r="W11" s="1576">
        <v>4992</v>
      </c>
      <c r="X11" s="1604">
        <f>SUM(V11-W11)</f>
        <v>942</v>
      </c>
      <c r="Y11" s="1240">
        <f>IFERROR($W11/$V11, 0)</f>
        <v>0.84125379170879677</v>
      </c>
      <c r="Z11" s="1602">
        <v>46191</v>
      </c>
      <c r="AA11" s="1602"/>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0">
        <v>88</v>
      </c>
      <c r="I12" s="371" t="s">
        <v>557</v>
      </c>
      <c r="J12" s="1057" t="s">
        <v>30</v>
      </c>
      <c r="K12" s="1601"/>
      <c r="L12" s="1382"/>
      <c r="M12" s="371" t="s">
        <v>110</v>
      </c>
      <c r="N12" s="990">
        <v>96607</v>
      </c>
      <c r="O12" s="371" t="s">
        <v>110</v>
      </c>
      <c r="P12" s="706" t="s">
        <v>29</v>
      </c>
      <c r="Q12" s="1602">
        <v>46176</v>
      </c>
      <c r="R12" s="701"/>
      <c r="S12" s="1602"/>
      <c r="T12" s="1602"/>
      <c r="U12" s="1602"/>
      <c r="V12" s="1603">
        <v>7623</v>
      </c>
      <c r="W12" s="1576">
        <v>2515</v>
      </c>
      <c r="X12" s="1604">
        <f>SUM(V12-W12)</f>
        <v>5108</v>
      </c>
      <c r="Y12" s="1240">
        <f>IFERROR($W12/$V12, 0)</f>
        <v>0.32992260264987538</v>
      </c>
      <c r="Z12" s="1602">
        <v>46195</v>
      </c>
      <c r="AA12" s="1602"/>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0">
        <v>75</v>
      </c>
      <c r="I13" s="371" t="s">
        <v>557</v>
      </c>
      <c r="J13" s="1057" t="s">
        <v>30</v>
      </c>
      <c r="K13" s="1601"/>
      <c r="L13" s="1382"/>
      <c r="M13" s="371" t="s">
        <v>110</v>
      </c>
      <c r="N13" s="990">
        <v>95477</v>
      </c>
      <c r="O13" s="371" t="s">
        <v>110</v>
      </c>
      <c r="P13" s="706" t="s">
        <v>35</v>
      </c>
      <c r="Q13" s="1602">
        <v>46183</v>
      </c>
      <c r="R13" s="701"/>
      <c r="S13" s="1602"/>
      <c r="T13" s="1602"/>
      <c r="U13" s="1602"/>
      <c r="V13" s="1603">
        <v>7966</v>
      </c>
      <c r="W13" s="1224"/>
      <c r="X13" s="1604">
        <v>7966</v>
      </c>
      <c r="Y13" s="1240">
        <f>IFERROR(#REF!/$V13, 0)</f>
        <v>0</v>
      </c>
      <c r="Z13" s="1602"/>
      <c r="AA13" s="1602"/>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0">
        <v>97</v>
      </c>
      <c r="I14" s="371" t="s">
        <v>557</v>
      </c>
      <c r="J14" s="1057" t="s">
        <v>30</v>
      </c>
      <c r="K14" s="1601"/>
      <c r="L14" s="1382"/>
      <c r="M14" s="371" t="s">
        <v>110</v>
      </c>
      <c r="N14" s="990">
        <v>94688.5</v>
      </c>
      <c r="O14" s="371" t="s">
        <v>110</v>
      </c>
      <c r="P14" s="706" t="s">
        <v>29</v>
      </c>
      <c r="Q14" s="1602">
        <v>46176</v>
      </c>
      <c r="R14" s="701"/>
      <c r="S14" s="1602"/>
      <c r="T14" s="1602"/>
      <c r="U14" s="1602"/>
      <c r="V14" s="1603">
        <v>7856</v>
      </c>
      <c r="W14" s="1224">
        <v>350</v>
      </c>
      <c r="X14" s="1604">
        <f>SUM(V14-W14)</f>
        <v>7506</v>
      </c>
      <c r="Y14" s="1240">
        <f>IFERROR($W14/$V14, 0)</f>
        <v>4.455193482688391E-2</v>
      </c>
      <c r="Z14" s="1602">
        <v>46190</v>
      </c>
      <c r="AA14" s="1602"/>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0">
        <v>65</v>
      </c>
      <c r="I15" s="371" t="s">
        <v>557</v>
      </c>
      <c r="J15" s="1057" t="s">
        <v>30</v>
      </c>
      <c r="K15" s="1601"/>
      <c r="L15" s="1382"/>
      <c r="M15" s="371" t="s">
        <v>110</v>
      </c>
      <c r="N15" s="990">
        <v>97700</v>
      </c>
      <c r="O15" s="371" t="s">
        <v>110</v>
      </c>
      <c r="P15" s="706" t="s">
        <v>35</v>
      </c>
      <c r="Q15" s="1602">
        <v>46175</v>
      </c>
      <c r="R15" s="701"/>
      <c r="S15" s="1602"/>
      <c r="T15" s="1602"/>
      <c r="U15" s="1602"/>
      <c r="V15" s="1603">
        <v>8047</v>
      </c>
      <c r="W15" s="1224"/>
      <c r="X15" s="1604">
        <f>SUM(V15-W15)</f>
        <v>8047</v>
      </c>
      <c r="Y15" s="1240">
        <f>IFERROR($W15/$V15, 0)</f>
        <v>0</v>
      </c>
      <c r="Z15" s="1602"/>
      <c r="AA15" s="1602"/>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0">
        <v>51</v>
      </c>
      <c r="I16" s="371" t="s">
        <v>557</v>
      </c>
      <c r="J16" s="1057" t="s">
        <v>30</v>
      </c>
      <c r="K16" s="1601"/>
      <c r="L16" s="1382"/>
      <c r="M16" s="371" t="s">
        <v>110</v>
      </c>
      <c r="N16" s="990">
        <v>91700</v>
      </c>
      <c r="O16" s="371" t="s">
        <v>110</v>
      </c>
      <c r="P16" s="706" t="s">
        <v>29</v>
      </c>
      <c r="Q16" s="1602">
        <v>46176</v>
      </c>
      <c r="R16" s="701"/>
      <c r="S16" s="1602"/>
      <c r="T16" s="1602"/>
      <c r="U16" s="1602"/>
      <c r="V16" s="1603">
        <v>7529</v>
      </c>
      <c r="W16" s="1576">
        <v>3741</v>
      </c>
      <c r="X16" s="1604">
        <f>SUM(V16-W16)</f>
        <v>3788</v>
      </c>
      <c r="Y16" s="1240">
        <f>IFERROR($W16/$V16, 0)</f>
        <v>0.49687873555585071</v>
      </c>
      <c r="Z16" s="1602">
        <v>46191</v>
      </c>
      <c r="AA16" s="1602"/>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0">
        <v>67</v>
      </c>
      <c r="I17" s="371" t="s">
        <v>557</v>
      </c>
      <c r="J17" s="1057" t="s">
        <v>30</v>
      </c>
      <c r="K17" s="1601"/>
      <c r="L17" s="1382"/>
      <c r="M17" s="371" t="s">
        <v>110</v>
      </c>
      <c r="N17" s="990">
        <v>100866</v>
      </c>
      <c r="O17" s="371" t="s">
        <v>110</v>
      </c>
      <c r="P17" s="706" t="s">
        <v>29</v>
      </c>
      <c r="Q17" s="1602">
        <v>46175</v>
      </c>
      <c r="R17" s="701"/>
      <c r="S17" s="1602"/>
      <c r="T17" s="1602"/>
      <c r="U17" s="1602"/>
      <c r="V17" s="1603">
        <v>9021</v>
      </c>
      <c r="W17" s="1576">
        <v>1708</v>
      </c>
      <c r="X17" s="1604">
        <f>SUM(V17-W17)</f>
        <v>7313</v>
      </c>
      <c r="Y17" s="1240">
        <f>IFERROR($W17/$V17, 0)</f>
        <v>0.18933599379226249</v>
      </c>
      <c r="Z17" s="1602">
        <v>46195</v>
      </c>
      <c r="AA17" s="1602"/>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0">
        <v>93</v>
      </c>
      <c r="I18" s="371" t="s">
        <v>557</v>
      </c>
      <c r="J18" s="1057" t="s">
        <v>30</v>
      </c>
      <c r="K18" s="1601"/>
      <c r="L18" s="1382"/>
      <c r="M18" s="371" t="s">
        <v>110</v>
      </c>
      <c r="N18" s="990">
        <v>104934</v>
      </c>
      <c r="O18" s="371" t="s">
        <v>110</v>
      </c>
      <c r="P18" s="706" t="s">
        <v>29</v>
      </c>
      <c r="Q18" s="1602">
        <v>46176</v>
      </c>
      <c r="R18" s="701"/>
      <c r="S18" s="1602"/>
      <c r="T18" s="1602"/>
      <c r="U18" s="1602"/>
      <c r="V18" s="1603">
        <v>8701</v>
      </c>
      <c r="W18" s="1224">
        <v>225</v>
      </c>
      <c r="X18" s="1604">
        <f>SUM(V18-W18)</f>
        <v>8476</v>
      </c>
      <c r="Y18" s="1240">
        <f>IFERROR($W18/$V18, 0)</f>
        <v>2.5859096655556833E-2</v>
      </c>
      <c r="Z18" s="1602">
        <v>46191</v>
      </c>
      <c r="AA18" s="1602"/>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0">
        <v>28</v>
      </c>
      <c r="I19" s="371" t="s">
        <v>557</v>
      </c>
      <c r="J19" s="1057" t="s">
        <v>30</v>
      </c>
      <c r="K19" s="1601"/>
      <c r="L19" s="1382"/>
      <c r="M19" s="371" t="s">
        <v>110</v>
      </c>
      <c r="N19" s="990">
        <v>73691.5</v>
      </c>
      <c r="O19" s="371" t="s">
        <v>110</v>
      </c>
      <c r="P19" s="706" t="s">
        <v>29</v>
      </c>
      <c r="Q19" s="1602">
        <v>46177</v>
      </c>
      <c r="R19" s="701"/>
      <c r="S19" s="1602"/>
      <c r="T19" s="1602"/>
      <c r="U19" s="1602"/>
      <c r="V19" s="1603">
        <v>6042</v>
      </c>
      <c r="W19" s="1224">
        <v>5671</v>
      </c>
      <c r="X19" s="1604">
        <f>SUM(V19-W19)</f>
        <v>371</v>
      </c>
      <c r="Y19" s="1240">
        <f>IFERROR($W19/$V19, 0)</f>
        <v>0.93859649122807021</v>
      </c>
      <c r="Z19" s="1602">
        <v>46185</v>
      </c>
      <c r="AA19" s="1602"/>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0">
        <v>70</v>
      </c>
      <c r="I20" s="371" t="s">
        <v>557</v>
      </c>
      <c r="J20" s="1057" t="s">
        <v>30</v>
      </c>
      <c r="K20" s="1601"/>
      <c r="L20" s="1382"/>
      <c r="M20" s="371" t="s">
        <v>110</v>
      </c>
      <c r="N20" s="990">
        <v>99590</v>
      </c>
      <c r="O20" s="371" t="s">
        <v>110</v>
      </c>
      <c r="P20" s="706" t="s">
        <v>29</v>
      </c>
      <c r="Q20" s="1602">
        <v>46177</v>
      </c>
      <c r="R20" s="701"/>
      <c r="S20" s="1602"/>
      <c r="T20" s="1602"/>
      <c r="U20" s="1602"/>
      <c r="V20" s="1603">
        <v>8201</v>
      </c>
      <c r="W20" s="1576">
        <v>7188</v>
      </c>
      <c r="X20" s="1604">
        <f>SUM(V20-W20)</f>
        <v>1013</v>
      </c>
      <c r="Y20" s="1240">
        <f>IFERROR($W20/$V20, 0)</f>
        <v>0.87647847823436165</v>
      </c>
      <c r="Z20" s="1602">
        <v>46195</v>
      </c>
      <c r="AA20" s="1602"/>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0">
        <v>91</v>
      </c>
      <c r="I21" s="371" t="s">
        <v>557</v>
      </c>
      <c r="J21" s="1057" t="s">
        <v>30</v>
      </c>
      <c r="K21" s="1601"/>
      <c r="L21" s="1382"/>
      <c r="M21" s="371" t="s">
        <v>110</v>
      </c>
      <c r="N21" s="990">
        <v>103644.5</v>
      </c>
      <c r="O21" s="371" t="s">
        <v>110</v>
      </c>
      <c r="P21" s="706" t="s">
        <v>35</v>
      </c>
      <c r="Q21" s="1602">
        <v>46183</v>
      </c>
      <c r="R21" s="701"/>
      <c r="S21" s="1602"/>
      <c r="T21" s="1602"/>
      <c r="U21" s="1602"/>
      <c r="V21" s="1603">
        <v>8384</v>
      </c>
      <c r="W21" s="1224"/>
      <c r="X21" s="1604">
        <f>SUM(V21-W21)</f>
        <v>8384</v>
      </c>
      <c r="Y21" s="1240">
        <f>IFERROR($W21/$V21, 0)</f>
        <v>0</v>
      </c>
      <c r="Z21" s="1602"/>
      <c r="AA21" s="1602"/>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0">
        <v>57</v>
      </c>
      <c r="I22" s="371" t="s">
        <v>557</v>
      </c>
      <c r="J22" s="1057" t="s">
        <v>30</v>
      </c>
      <c r="K22" s="1601"/>
      <c r="L22" s="1382"/>
      <c r="M22" s="371" t="s">
        <v>110</v>
      </c>
      <c r="N22" s="990">
        <v>106431.5</v>
      </c>
      <c r="O22" s="371" t="s">
        <v>110</v>
      </c>
      <c r="P22" s="706" t="s">
        <v>35</v>
      </c>
      <c r="Q22" s="1602">
        <v>46183</v>
      </c>
      <c r="R22" s="701"/>
      <c r="S22" s="1602"/>
      <c r="T22" s="1602"/>
      <c r="U22" s="1602"/>
      <c r="V22" s="1603">
        <v>8751</v>
      </c>
      <c r="W22" s="1224"/>
      <c r="X22" s="1604">
        <f>SUM(V22-W22)</f>
        <v>8751</v>
      </c>
      <c r="Y22" s="1240">
        <f>IFERROR($W22/$V22, 0)</f>
        <v>0</v>
      </c>
      <c r="Z22" s="1602"/>
      <c r="AA22" s="1602"/>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0">
        <v>86</v>
      </c>
      <c r="I23" s="371" t="s">
        <v>557</v>
      </c>
      <c r="J23" s="1057" t="s">
        <v>30</v>
      </c>
      <c r="K23" s="1601"/>
      <c r="L23" s="1382"/>
      <c r="M23" s="371" t="s">
        <v>110</v>
      </c>
      <c r="N23" s="990">
        <v>97386.5</v>
      </c>
      <c r="O23" s="371" t="s">
        <v>110</v>
      </c>
      <c r="P23" s="706" t="s">
        <v>35</v>
      </c>
      <c r="Q23" s="1602">
        <v>46188</v>
      </c>
      <c r="R23" s="701"/>
      <c r="S23" s="1602"/>
      <c r="T23" s="1602"/>
      <c r="U23" s="1602"/>
      <c r="V23" s="1603">
        <v>7996</v>
      </c>
      <c r="W23" s="1224"/>
      <c r="X23" s="1604">
        <f>SUM(V23-W23)</f>
        <v>7996</v>
      </c>
      <c r="Y23" s="1240">
        <f>IFERROR($W23/$V23, 0)</f>
        <v>0</v>
      </c>
      <c r="Z23" s="1602"/>
      <c r="AA23" s="1602"/>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0">
        <v>40</v>
      </c>
      <c r="I24" s="371" t="s">
        <v>557</v>
      </c>
      <c r="J24" s="1057" t="s">
        <v>30</v>
      </c>
      <c r="K24" s="1601"/>
      <c r="L24" s="1382">
        <v>46182</v>
      </c>
      <c r="M24" s="371" t="s">
        <v>110</v>
      </c>
      <c r="N24" s="990">
        <v>91774</v>
      </c>
      <c r="O24" s="371" t="s">
        <v>110</v>
      </c>
      <c r="P24" s="706" t="s">
        <v>35</v>
      </c>
      <c r="Q24" s="1602">
        <v>46171</v>
      </c>
      <c r="R24" s="701"/>
      <c r="S24" s="1602"/>
      <c r="T24" s="1602"/>
      <c r="U24" s="1602"/>
      <c r="V24" s="1603">
        <v>7530</v>
      </c>
      <c r="W24" s="1224"/>
      <c r="X24" s="1604">
        <f>SUM(V24-W24)</f>
        <v>7530</v>
      </c>
      <c r="Y24" s="1240">
        <f>IFERROR($W24/$V24, 0)</f>
        <v>0</v>
      </c>
      <c r="Z24" s="1602"/>
      <c r="AA24" s="1602"/>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0">
        <v>88</v>
      </c>
      <c r="I25" s="371" t="s">
        <v>557</v>
      </c>
      <c r="J25" s="1057" t="s">
        <v>30</v>
      </c>
      <c r="K25" s="1601"/>
      <c r="L25" s="1382">
        <v>46181</v>
      </c>
      <c r="M25" s="371" t="s">
        <v>110</v>
      </c>
      <c r="N25" s="990">
        <v>81059.5</v>
      </c>
      <c r="O25" s="371" t="s">
        <v>110</v>
      </c>
      <c r="P25" s="706" t="s">
        <v>29</v>
      </c>
      <c r="Q25" s="1602">
        <v>46174</v>
      </c>
      <c r="R25" s="701"/>
      <c r="S25" s="1602"/>
      <c r="T25" s="1602"/>
      <c r="U25" s="1602"/>
      <c r="V25" s="1603">
        <v>6647</v>
      </c>
      <c r="W25" s="1224">
        <v>1177</v>
      </c>
      <c r="X25" s="1604">
        <f>SUM(V25-W25)</f>
        <v>5470</v>
      </c>
      <c r="Y25" s="1240">
        <f>IFERROR($W25/$V25, 0)</f>
        <v>0.17707236347224312</v>
      </c>
      <c r="Z25" s="1602">
        <v>46188</v>
      </c>
      <c r="AA25" s="1602"/>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0">
        <v>88</v>
      </c>
      <c r="I26" s="371" t="s">
        <v>557</v>
      </c>
      <c r="J26" s="1057" t="s">
        <v>30</v>
      </c>
      <c r="K26" s="1601"/>
      <c r="L26" s="1382"/>
      <c r="M26" s="371" t="s">
        <v>110</v>
      </c>
      <c r="N26" s="990">
        <v>106600</v>
      </c>
      <c r="O26" s="371" t="s">
        <v>110</v>
      </c>
      <c r="P26" s="706" t="s">
        <v>35</v>
      </c>
      <c r="Q26" s="1602">
        <v>46174</v>
      </c>
      <c r="R26" s="701"/>
      <c r="S26" s="1602"/>
      <c r="T26" s="1602"/>
      <c r="U26" s="1602"/>
      <c r="V26" s="1603">
        <v>8787</v>
      </c>
      <c r="W26" s="1224"/>
      <c r="X26" s="1604">
        <f>SUM(V26-W26)</f>
        <v>8787</v>
      </c>
      <c r="Y26" s="1240">
        <f>IFERROR($W26/$V26, 0)</f>
        <v>0</v>
      </c>
      <c r="Z26" s="1602"/>
      <c r="AA26" s="1602"/>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0">
        <v>0</v>
      </c>
      <c r="I27" s="371" t="s">
        <v>557</v>
      </c>
      <c r="J27" s="1057" t="s">
        <v>30</v>
      </c>
      <c r="K27" s="1601"/>
      <c r="L27" s="1382">
        <v>46154</v>
      </c>
      <c r="M27" s="371" t="s">
        <v>110</v>
      </c>
      <c r="N27" s="990">
        <v>65477.3</v>
      </c>
      <c r="O27" s="371" t="s">
        <v>110</v>
      </c>
      <c r="P27" s="706" t="s">
        <v>35</v>
      </c>
      <c r="Q27" s="1602">
        <v>46157</v>
      </c>
      <c r="R27" s="701"/>
      <c r="S27" s="1602"/>
      <c r="T27" s="1602"/>
      <c r="U27" s="1602"/>
      <c r="V27" s="1603">
        <v>5318</v>
      </c>
      <c r="W27" s="1224"/>
      <c r="X27" s="1604">
        <f>SUM(V27-W27)</f>
        <v>5318</v>
      </c>
      <c r="Y27" s="1240">
        <f>IFERROR($W27/$V27, 0)</f>
        <v>0</v>
      </c>
      <c r="Z27" s="1602"/>
      <c r="AA27" s="1602"/>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2">
        <v>46181</v>
      </c>
      <c r="AA32" s="1602"/>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1">
        <v>35</v>
      </c>
      <c r="I33" s="1232" t="s">
        <v>557</v>
      </c>
      <c r="J33" s="1221" t="s">
        <v>30</v>
      </c>
      <c r="K33" s="1605"/>
      <c r="L33" s="1383">
        <v>46183</v>
      </c>
      <c r="M33" s="1221" t="s">
        <v>110</v>
      </c>
      <c r="N33" s="1606">
        <v>98498</v>
      </c>
      <c r="O33" s="1221" t="s">
        <v>110</v>
      </c>
      <c r="P33" s="706" t="s">
        <v>29</v>
      </c>
      <c r="Q33" s="1607">
        <v>46183</v>
      </c>
      <c r="R33" s="693"/>
      <c r="S33" s="1607"/>
      <c r="T33" s="1607"/>
      <c r="U33" s="1607"/>
      <c r="V33" s="1604">
        <v>7699</v>
      </c>
      <c r="W33" s="1577">
        <v>2565</v>
      </c>
      <c r="X33" s="1225">
        <f t="shared" ref="X33:X40" si="1">SUM(V33-W33)</f>
        <v>5134</v>
      </c>
      <c r="Y33" s="1240">
        <f t="shared" si="0"/>
        <v>0.33316015066891802</v>
      </c>
      <c r="Z33" s="1602">
        <v>46195</v>
      </c>
      <c r="AA33" s="1602"/>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1">
        <v>87</v>
      </c>
      <c r="I34" s="1232" t="s">
        <v>557</v>
      </c>
      <c r="J34" s="1221" t="s">
        <v>30</v>
      </c>
      <c r="K34" s="1605"/>
      <c r="L34" s="1383">
        <v>46178</v>
      </c>
      <c r="M34" s="1221" t="s">
        <v>110</v>
      </c>
      <c r="N34" s="1396">
        <v>77365.5</v>
      </c>
      <c r="O34" s="1221" t="s">
        <v>110</v>
      </c>
      <c r="P34" s="1413" t="s">
        <v>29</v>
      </c>
      <c r="Q34" s="1607">
        <v>46178</v>
      </c>
      <c r="R34" s="693"/>
      <c r="S34" s="1607"/>
      <c r="T34" s="1607"/>
      <c r="U34" s="1607"/>
      <c r="V34" s="1604">
        <v>6321</v>
      </c>
      <c r="W34" s="1548">
        <v>1218</v>
      </c>
      <c r="X34" s="1225">
        <f t="shared" si="1"/>
        <v>5103</v>
      </c>
      <c r="Y34" s="1275">
        <f>IFERROR($W34/$V34, 0)</f>
        <v>0.19269102990033224</v>
      </c>
      <c r="Z34" s="1607">
        <v>46191</v>
      </c>
      <c r="AA34" s="1607"/>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1">
        <v>42</v>
      </c>
      <c r="I35" s="1232" t="s">
        <v>557</v>
      </c>
      <c r="J35" s="1221" t="s">
        <v>30</v>
      </c>
      <c r="K35" s="1605"/>
      <c r="L35" s="1383">
        <v>46178</v>
      </c>
      <c r="M35" s="1221" t="s">
        <v>110</v>
      </c>
      <c r="N35" s="1396">
        <v>60970.5</v>
      </c>
      <c r="O35" s="1221" t="s">
        <v>110</v>
      </c>
      <c r="P35" s="1413" t="s">
        <v>29</v>
      </c>
      <c r="Q35" s="1607">
        <v>46181</v>
      </c>
      <c r="R35" s="693"/>
      <c r="S35" s="1607"/>
      <c r="T35" s="1607"/>
      <c r="U35" s="1607"/>
      <c r="V35" s="1604">
        <v>4650</v>
      </c>
      <c r="W35" s="1577">
        <v>1151</v>
      </c>
      <c r="X35" s="1225">
        <f t="shared" si="1"/>
        <v>3499</v>
      </c>
      <c r="Y35" s="1275">
        <f>IFERROR($W35/$V35, 0)</f>
        <v>0.24752688172043011</v>
      </c>
      <c r="Z35" s="1607">
        <v>46188</v>
      </c>
      <c r="AA35" s="1607"/>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1">
        <v>58</v>
      </c>
      <c r="I36" s="1232" t="s">
        <v>557</v>
      </c>
      <c r="J36" s="1221" t="s">
        <v>30</v>
      </c>
      <c r="K36" s="1605"/>
      <c r="L36" s="1383">
        <v>46181</v>
      </c>
      <c r="M36" s="1221" t="s">
        <v>110</v>
      </c>
      <c r="N36" s="1606">
        <v>78994.5</v>
      </c>
      <c r="O36" s="1221" t="s">
        <v>110</v>
      </c>
      <c r="P36" s="706" t="s">
        <v>29</v>
      </c>
      <c r="Q36" s="1607">
        <v>46178</v>
      </c>
      <c r="R36" s="693"/>
      <c r="S36" s="1607"/>
      <c r="T36" s="1607"/>
      <c r="U36" s="1607"/>
      <c r="V36" s="1604">
        <v>6258</v>
      </c>
      <c r="W36" s="1529">
        <v>620</v>
      </c>
      <c r="X36" s="1225">
        <f t="shared" si="1"/>
        <v>5638</v>
      </c>
      <c r="Y36" s="1240">
        <f t="shared" si="0"/>
        <v>9.9073186321508466E-2</v>
      </c>
      <c r="Z36" s="1602">
        <v>46195</v>
      </c>
      <c r="AA36" s="1602"/>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1">
        <v>85</v>
      </c>
      <c r="I37" s="1232" t="s">
        <v>557</v>
      </c>
      <c r="J37" s="1221" t="s">
        <v>30</v>
      </c>
      <c r="K37" s="1605"/>
      <c r="L37" s="1383">
        <v>46181</v>
      </c>
      <c r="M37" s="1221" t="s">
        <v>110</v>
      </c>
      <c r="N37" s="1606">
        <v>62709</v>
      </c>
      <c r="O37" s="1221" t="s">
        <v>110</v>
      </c>
      <c r="P37" s="706" t="s">
        <v>29</v>
      </c>
      <c r="Q37" s="1607">
        <v>46178</v>
      </c>
      <c r="R37" s="693"/>
      <c r="S37" s="1607"/>
      <c r="T37" s="1607"/>
      <c r="U37" s="1607"/>
      <c r="V37" s="1604">
        <v>5055</v>
      </c>
      <c r="W37" s="1548">
        <v>4940</v>
      </c>
      <c r="X37" s="1225">
        <f t="shared" si="1"/>
        <v>115</v>
      </c>
      <c r="Y37" s="1240">
        <f t="shared" si="0"/>
        <v>0.97725024727992083</v>
      </c>
      <c r="Z37" s="1607">
        <v>46188</v>
      </c>
      <c r="AA37" s="1602"/>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1">
        <v>69</v>
      </c>
      <c r="I38" s="1232" t="s">
        <v>557</v>
      </c>
      <c r="J38" s="1221" t="s">
        <v>30</v>
      </c>
      <c r="K38" s="1605"/>
      <c r="L38" s="1383"/>
      <c r="M38" s="1221" t="s">
        <v>110</v>
      </c>
      <c r="N38" s="1606">
        <v>99986.2</v>
      </c>
      <c r="O38" s="1221" t="s">
        <v>110</v>
      </c>
      <c r="P38" s="706" t="s">
        <v>32</v>
      </c>
      <c r="Q38" s="1607"/>
      <c r="R38" s="693"/>
      <c r="S38" s="1607"/>
      <c r="T38" s="1607"/>
      <c r="U38" s="1607"/>
      <c r="V38" s="1604">
        <v>8137</v>
      </c>
      <c r="W38" s="1545"/>
      <c r="X38" s="1225">
        <f t="shared" si="1"/>
        <v>8137</v>
      </c>
      <c r="Y38" s="1275">
        <f>IFERROR($W38/$V38, 0)</f>
        <v>0</v>
      </c>
      <c r="Z38" s="1607"/>
      <c r="AA38" s="1607"/>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1">
        <v>49</v>
      </c>
      <c r="I39" s="1232" t="s">
        <v>557</v>
      </c>
      <c r="J39" s="1221" t="s">
        <v>30</v>
      </c>
      <c r="K39" s="1605"/>
      <c r="L39" s="1383">
        <v>46178</v>
      </c>
      <c r="M39" s="1221" t="s">
        <v>110</v>
      </c>
      <c r="N39" s="1606">
        <v>103484.5</v>
      </c>
      <c r="O39" s="1221" t="s">
        <v>110</v>
      </c>
      <c r="P39" s="706" t="s">
        <v>29</v>
      </c>
      <c r="Q39" s="1607">
        <v>46178</v>
      </c>
      <c r="R39" s="693"/>
      <c r="S39" s="1607"/>
      <c r="T39" s="1607"/>
      <c r="U39" s="1607"/>
      <c r="V39" s="1604">
        <v>8094</v>
      </c>
      <c r="W39" s="1577">
        <v>7667</v>
      </c>
      <c r="X39" s="1225">
        <f t="shared" si="1"/>
        <v>427</v>
      </c>
      <c r="Y39" s="1275">
        <f>IFERROR($W39/$V39, 0)</f>
        <v>0.94724487274524338</v>
      </c>
      <c r="Z39" s="1607">
        <v>46189</v>
      </c>
      <c r="AA39" s="1607"/>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1">
        <v>0</v>
      </c>
      <c r="I40" s="1232" t="s">
        <v>557</v>
      </c>
      <c r="J40" s="1221" t="s">
        <v>30</v>
      </c>
      <c r="K40" s="1605"/>
      <c r="L40" s="1383">
        <v>46181</v>
      </c>
      <c r="M40" s="1221" t="s">
        <v>110</v>
      </c>
      <c r="N40" s="1606">
        <v>419</v>
      </c>
      <c r="O40" s="1221" t="s">
        <v>110</v>
      </c>
      <c r="P40" s="706" t="s">
        <v>35</v>
      </c>
      <c r="Q40" s="1607">
        <v>46178</v>
      </c>
      <c r="R40" s="693"/>
      <c r="S40" s="1607"/>
      <c r="T40" s="1607"/>
      <c r="U40" s="1607"/>
      <c r="V40" s="1604">
        <v>72</v>
      </c>
      <c r="W40" s="1456"/>
      <c r="X40" s="1225">
        <f t="shared" si="1"/>
        <v>72</v>
      </c>
      <c r="Y40" s="1240">
        <f t="shared" si="0"/>
        <v>0</v>
      </c>
      <c r="Z40" s="1602"/>
      <c r="AA40" s="1602"/>
      <c r="AB40" s="696">
        <v>0</v>
      </c>
      <c r="AC40" s="696">
        <v>0</v>
      </c>
      <c r="AD40" s="1055">
        <v>0</v>
      </c>
      <c r="AE40" s="1458" t="s">
        <v>602</v>
      </c>
      <c r="AF40" s="713"/>
    </row>
    <row r="41" spans="1:32" s="714" customFormat="1" ht="24.75" customHeight="1">
      <c r="A41" s="1380"/>
      <c r="B41" s="1455"/>
      <c r="C41" s="1383"/>
      <c r="D41" s="1383"/>
      <c r="E41" s="1383"/>
      <c r="F41" s="1453"/>
      <c r="G41" s="1273"/>
      <c r="H41" s="1601"/>
      <c r="I41" s="1232"/>
      <c r="J41" s="1601"/>
      <c r="K41" s="1605"/>
      <c r="L41" s="1383"/>
      <c r="M41" s="1601"/>
      <c r="N41" s="1606"/>
      <c r="O41" s="1601"/>
      <c r="P41" s="1608"/>
      <c r="Q41" s="1607"/>
      <c r="R41" s="693"/>
      <c r="S41" s="1607"/>
      <c r="T41" s="1607"/>
      <c r="U41" s="1607"/>
      <c r="V41" s="1604"/>
      <c r="W41" s="1456"/>
      <c r="X41" s="1604"/>
      <c r="Y41" s="1275">
        <f t="shared" si="0"/>
        <v>0</v>
      </c>
      <c r="Z41" s="1607"/>
      <c r="AA41" s="1607"/>
      <c r="AB41" s="1609"/>
      <c r="AC41" s="1609"/>
      <c r="AD41" s="1257"/>
      <c r="AE41" s="1457"/>
      <c r="AF41" s="713"/>
    </row>
    <row r="42" spans="1:32" s="714" customFormat="1" ht="24.75" customHeight="1">
      <c r="A42" s="1380"/>
      <c r="B42" s="1455"/>
      <c r="C42" s="1383"/>
      <c r="D42" s="1383"/>
      <c r="E42" s="1383"/>
      <c r="F42" s="1453"/>
      <c r="G42" s="1273"/>
      <c r="H42" s="1601"/>
      <c r="I42" s="1232"/>
      <c r="J42" s="1601"/>
      <c r="K42" s="1605"/>
      <c r="L42" s="1383"/>
      <c r="M42" s="1601"/>
      <c r="N42" s="1606"/>
      <c r="O42" s="1601"/>
      <c r="P42" s="1608"/>
      <c r="Q42" s="1607"/>
      <c r="R42" s="693"/>
      <c r="S42" s="1607"/>
      <c r="T42" s="1607"/>
      <c r="U42" s="1607"/>
      <c r="V42" s="1604"/>
      <c r="W42" s="1456"/>
      <c r="X42" s="1604"/>
      <c r="Y42" s="1275">
        <f t="shared" si="0"/>
        <v>0</v>
      </c>
      <c r="Z42" s="1607"/>
      <c r="AA42" s="1607"/>
      <c r="AB42" s="1609"/>
      <c r="AC42" s="1609"/>
      <c r="AD42" s="1257"/>
      <c r="AE42" s="1457"/>
      <c r="AF42" s="713"/>
    </row>
    <row r="43" spans="1:32" s="714" customFormat="1" ht="24.75" customHeight="1">
      <c r="A43" s="1380"/>
      <c r="B43" s="1455"/>
      <c r="C43" s="1383"/>
      <c r="D43" s="1383"/>
      <c r="E43" s="1383"/>
      <c r="F43" s="1453"/>
      <c r="G43" s="1273"/>
      <c r="H43" s="1601"/>
      <c r="I43" s="1232"/>
      <c r="J43" s="1601"/>
      <c r="K43" s="1605"/>
      <c r="L43" s="1383"/>
      <c r="M43" s="1601"/>
      <c r="N43" s="1606"/>
      <c r="O43" s="1601"/>
      <c r="P43" s="1608"/>
      <c r="Q43" s="1607"/>
      <c r="R43" s="693"/>
      <c r="S43" s="1607"/>
      <c r="T43" s="1607"/>
      <c r="U43" s="1607"/>
      <c r="V43" s="1604"/>
      <c r="W43" s="1456"/>
      <c r="X43" s="1604"/>
      <c r="Y43" s="1275">
        <f t="shared" si="0"/>
        <v>0</v>
      </c>
      <c r="Z43" s="1607"/>
      <c r="AA43" s="1607"/>
      <c r="AB43" s="1609"/>
      <c r="AC43" s="1609"/>
      <c r="AD43" s="1257"/>
      <c r="AE43" s="1457"/>
      <c r="AF43" s="713"/>
    </row>
    <row r="44" spans="1:32" s="714" customFormat="1" ht="24.75" customHeight="1">
      <c r="A44" s="1380"/>
      <c r="B44" s="1455"/>
      <c r="C44" s="1383"/>
      <c r="D44" s="1383"/>
      <c r="E44" s="1383"/>
      <c r="F44" s="1453"/>
      <c r="G44" s="1273"/>
      <c r="H44" s="1601"/>
      <c r="I44" s="1232"/>
      <c r="J44" s="1601"/>
      <c r="K44" s="1605"/>
      <c r="L44" s="1383"/>
      <c r="M44" s="1601"/>
      <c r="N44" s="1606"/>
      <c r="O44" s="1601"/>
      <c r="P44" s="1608"/>
      <c r="Q44" s="1607"/>
      <c r="R44" s="693"/>
      <c r="S44" s="1607"/>
      <c r="T44" s="1607"/>
      <c r="U44" s="1607"/>
      <c r="V44" s="1604"/>
      <c r="W44" s="1456"/>
      <c r="X44" s="1604"/>
      <c r="Y44" s="1275">
        <f t="shared" si="0"/>
        <v>0</v>
      </c>
      <c r="Z44" s="1607"/>
      <c r="AA44" s="1607"/>
      <c r="AB44" s="1609"/>
      <c r="AC44" s="1609"/>
      <c r="AD44" s="1257"/>
      <c r="AE44" s="1457"/>
      <c r="AF44" s="713"/>
    </row>
    <row r="45" spans="1:32" s="714" customFormat="1" ht="24.75" customHeight="1">
      <c r="A45" s="1380"/>
      <c r="B45" s="1455"/>
      <c r="C45" s="1383"/>
      <c r="D45" s="1383"/>
      <c r="E45" s="1383"/>
      <c r="F45" s="1453"/>
      <c r="G45" s="1273"/>
      <c r="H45" s="1601"/>
      <c r="I45" s="1232"/>
      <c r="J45" s="1601"/>
      <c r="K45" s="1605"/>
      <c r="L45" s="1383"/>
      <c r="M45" s="1601"/>
      <c r="N45" s="1606"/>
      <c r="O45" s="1601"/>
      <c r="P45" s="1608"/>
      <c r="Q45" s="1607"/>
      <c r="R45" s="693"/>
      <c r="S45" s="1607"/>
      <c r="T45" s="1607"/>
      <c r="U45" s="1607"/>
      <c r="V45" s="1604"/>
      <c r="W45" s="1456"/>
      <c r="X45" s="1604"/>
      <c r="Y45" s="1275">
        <f t="shared" si="0"/>
        <v>0</v>
      </c>
      <c r="Z45" s="1607"/>
      <c r="AA45" s="1607"/>
      <c r="AB45" s="1609"/>
      <c r="AC45" s="1609"/>
      <c r="AD45" s="1257"/>
      <c r="AE45" s="1457"/>
      <c r="AF45" s="713"/>
    </row>
    <row r="46" spans="1:32" s="714" customFormat="1" ht="24.75" customHeight="1">
      <c r="A46" s="1380"/>
      <c r="B46" s="1455"/>
      <c r="C46" s="1383"/>
      <c r="D46" s="1383"/>
      <c r="E46" s="1383"/>
      <c r="F46" s="1453"/>
      <c r="G46" s="1273"/>
      <c r="H46" s="1601"/>
      <c r="I46" s="1232"/>
      <c r="J46" s="1601"/>
      <c r="K46" s="1605"/>
      <c r="L46" s="1383"/>
      <c r="M46" s="1601"/>
      <c r="N46" s="1606"/>
      <c r="O46" s="1601"/>
      <c r="P46" s="1608"/>
      <c r="Q46" s="1607"/>
      <c r="R46" s="693"/>
      <c r="S46" s="1607"/>
      <c r="T46" s="1607"/>
      <c r="U46" s="1607"/>
      <c r="V46" s="1604"/>
      <c r="W46" s="1456"/>
      <c r="X46" s="1604"/>
      <c r="Y46" s="1275">
        <f t="shared" si="0"/>
        <v>0</v>
      </c>
      <c r="Z46" s="1607"/>
      <c r="AA46" s="1607"/>
      <c r="AB46" s="1609"/>
      <c r="AC46" s="1609"/>
      <c r="AD46" s="1257"/>
      <c r="AE46" s="1457"/>
      <c r="AF46" s="713"/>
    </row>
    <row r="47" spans="1:32" s="714" customFormat="1" ht="24.75" customHeight="1">
      <c r="A47" s="1380"/>
      <c r="B47" s="1455"/>
      <c r="C47" s="1383"/>
      <c r="D47" s="1383"/>
      <c r="E47" s="1383"/>
      <c r="F47" s="1453"/>
      <c r="G47" s="1273"/>
      <c r="H47" s="1601"/>
      <c r="I47" s="1232"/>
      <c r="J47" s="1601"/>
      <c r="K47" s="1605"/>
      <c r="L47" s="1383"/>
      <c r="M47" s="1601"/>
      <c r="N47" s="1606"/>
      <c r="O47" s="1601"/>
      <c r="P47" s="1608"/>
      <c r="Q47" s="1607"/>
      <c r="R47" s="693"/>
      <c r="S47" s="1607"/>
      <c r="T47" s="1607"/>
      <c r="U47" s="1607"/>
      <c r="V47" s="1604"/>
      <c r="W47" s="1456"/>
      <c r="X47" s="1604"/>
      <c r="Y47" s="1275">
        <f t="shared" si="0"/>
        <v>0</v>
      </c>
      <c r="Z47" s="1607"/>
      <c r="AA47" s="1607"/>
      <c r="AB47" s="1609"/>
      <c r="AC47" s="1609"/>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1">
        <v>0</v>
      </c>
      <c r="I52" s="690" t="s">
        <v>557</v>
      </c>
      <c r="J52" s="690" t="s">
        <v>30</v>
      </c>
      <c r="K52" s="1601"/>
      <c r="L52" s="1383" t="s">
        <v>623</v>
      </c>
      <c r="M52" s="690" t="s">
        <v>110</v>
      </c>
      <c r="N52" s="691">
        <v>88403.8</v>
      </c>
      <c r="O52" s="700" t="s">
        <v>110</v>
      </c>
      <c r="P52" s="692" t="s">
        <v>29</v>
      </c>
      <c r="Q52" s="1607">
        <v>46169</v>
      </c>
      <c r="R52" s="717"/>
      <c r="S52" s="1610"/>
      <c r="T52" s="1611"/>
      <c r="U52" s="1607"/>
      <c r="V52" s="1326">
        <v>6992</v>
      </c>
      <c r="W52" s="1576">
        <v>3351</v>
      </c>
      <c r="X52" s="1604">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2"/>
      <c r="L55" s="1521">
        <v>46189</v>
      </c>
      <c r="M55" s="1523" t="s">
        <v>110</v>
      </c>
      <c r="N55" s="771">
        <v>21342.95</v>
      </c>
      <c r="O55" s="741" t="s">
        <v>110</v>
      </c>
      <c r="P55" s="942" t="s">
        <v>32</v>
      </c>
      <c r="Q55" s="1607">
        <v>46189</v>
      </c>
      <c r="R55" s="693"/>
      <c r="S55" s="1607"/>
      <c r="T55" s="1607"/>
      <c r="U55" s="1607"/>
      <c r="V55" s="1326">
        <v>1667</v>
      </c>
      <c r="W55" s="1326"/>
      <c r="X55" s="1604">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0">
        <v>61</v>
      </c>
      <c r="I59" s="371" t="s">
        <v>619</v>
      </c>
      <c r="J59" s="1057" t="s">
        <v>30</v>
      </c>
      <c r="K59" s="1601"/>
      <c r="L59" s="1382"/>
      <c r="M59" s="371" t="s">
        <v>110</v>
      </c>
      <c r="N59" s="990">
        <v>44936</v>
      </c>
      <c r="O59" s="371" t="s">
        <v>110</v>
      </c>
      <c r="P59" s="706" t="s">
        <v>35</v>
      </c>
      <c r="Q59" s="1602">
        <v>46146</v>
      </c>
      <c r="R59" s="1602"/>
      <c r="S59" s="1602"/>
      <c r="T59" s="1602"/>
      <c r="U59" s="1602"/>
      <c r="V59" s="1603">
        <v>3375</v>
      </c>
      <c r="W59" s="1604"/>
      <c r="X59" s="1604">
        <f>SUM(V59-W59)</f>
        <v>3375</v>
      </c>
      <c r="Y59" s="1240">
        <f>IFERROR($W59/$V59, 0)</f>
        <v>0</v>
      </c>
      <c r="Z59" s="1613"/>
      <c r="AA59" s="1613"/>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0">
        <v>85</v>
      </c>
      <c r="I60" s="371" t="s">
        <v>619</v>
      </c>
      <c r="J60" s="1057" t="s">
        <v>30</v>
      </c>
      <c r="K60" s="1601"/>
      <c r="L60" s="1382"/>
      <c r="M60" s="371" t="s">
        <v>110</v>
      </c>
      <c r="N60" s="990">
        <v>60062</v>
      </c>
      <c r="O60" s="371" t="s">
        <v>110</v>
      </c>
      <c r="P60" s="706" t="s">
        <v>35</v>
      </c>
      <c r="Q60" s="1602">
        <v>46174</v>
      </c>
      <c r="R60" s="1602"/>
      <c r="S60" s="1602"/>
      <c r="T60" s="1602"/>
      <c r="U60" s="1602"/>
      <c r="V60" s="1603">
        <v>4380</v>
      </c>
      <c r="W60" s="1604"/>
      <c r="X60" s="1604">
        <f>SUM(V60-W60)</f>
        <v>4380</v>
      </c>
      <c r="Y60" s="1240">
        <f>IFERROR($W60/$V60, 0)</f>
        <v>0</v>
      </c>
      <c r="Z60" s="1613"/>
      <c r="AA60" s="1613"/>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0">
        <v>86</v>
      </c>
      <c r="I61" s="371" t="s">
        <v>619</v>
      </c>
      <c r="J61" s="1057" t="s">
        <v>30</v>
      </c>
      <c r="K61" s="1601"/>
      <c r="L61" s="1382"/>
      <c r="M61" s="371" t="s">
        <v>110</v>
      </c>
      <c r="N61" s="990">
        <v>64118</v>
      </c>
      <c r="O61" s="371" t="s">
        <v>110</v>
      </c>
      <c r="P61" s="706" t="s">
        <v>35</v>
      </c>
      <c r="Q61" s="1602">
        <v>46174</v>
      </c>
      <c r="R61" s="1602"/>
      <c r="S61" s="1602"/>
      <c r="T61" s="1602"/>
      <c r="U61" s="1602"/>
      <c r="V61" s="1603">
        <v>4753</v>
      </c>
      <c r="W61" s="1604"/>
      <c r="X61" s="1604">
        <f>SUM(V61-W61)</f>
        <v>4753</v>
      </c>
      <c r="Y61" s="1240">
        <f>IFERROR($W61/$V61, 0)</f>
        <v>0</v>
      </c>
      <c r="Z61" s="1613"/>
      <c r="AA61" s="1613"/>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0">
        <v>87</v>
      </c>
      <c r="I62" s="371" t="s">
        <v>619</v>
      </c>
      <c r="J62" s="1057" t="s">
        <v>30</v>
      </c>
      <c r="K62" s="1601"/>
      <c r="L62" s="1382"/>
      <c r="M62" s="371" t="s">
        <v>110</v>
      </c>
      <c r="N62" s="990">
        <v>64040</v>
      </c>
      <c r="O62" s="371" t="s">
        <v>110</v>
      </c>
      <c r="P62" s="706" t="s">
        <v>35</v>
      </c>
      <c r="Q62" s="1602">
        <v>46174</v>
      </c>
      <c r="R62" s="1602"/>
      <c r="S62" s="1602"/>
      <c r="T62" s="1602"/>
      <c r="U62" s="1602"/>
      <c r="V62" s="1603">
        <v>4888</v>
      </c>
      <c r="W62" s="1604"/>
      <c r="X62" s="1604">
        <f>SUM(V62-W62)</f>
        <v>4888</v>
      </c>
      <c r="Y62" s="1240">
        <f>IFERROR($W62/$V62, 0)</f>
        <v>0</v>
      </c>
      <c r="Z62" s="1613"/>
      <c r="AA62" s="1613"/>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0">
        <v>82</v>
      </c>
      <c r="I63" s="371" t="s">
        <v>619</v>
      </c>
      <c r="J63" s="1057" t="s">
        <v>30</v>
      </c>
      <c r="K63" s="1601"/>
      <c r="L63" s="1382"/>
      <c r="M63" s="371" t="s">
        <v>110</v>
      </c>
      <c r="N63" s="990">
        <v>60234</v>
      </c>
      <c r="O63" s="371" t="s">
        <v>110</v>
      </c>
      <c r="P63" s="706" t="s">
        <v>35</v>
      </c>
      <c r="Q63" s="1602">
        <v>46164</v>
      </c>
      <c r="R63" s="1602"/>
      <c r="S63" s="1602"/>
      <c r="T63" s="1602"/>
      <c r="U63" s="1602"/>
      <c r="V63" s="1603">
        <v>4497</v>
      </c>
      <c r="W63" s="1604"/>
      <c r="X63" s="1604">
        <f>SUM(V63-W63)</f>
        <v>4497</v>
      </c>
      <c r="Y63" s="1240">
        <f>IFERROR($W63/$V63, 0)</f>
        <v>0</v>
      </c>
      <c r="Z63" s="1613"/>
      <c r="AA63" s="1613"/>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0">
        <v>55</v>
      </c>
      <c r="I64" s="371" t="s">
        <v>619</v>
      </c>
      <c r="J64" s="1057" t="s">
        <v>30</v>
      </c>
      <c r="K64" s="1601"/>
      <c r="L64" s="1382"/>
      <c r="M64" s="371" t="s">
        <v>110</v>
      </c>
      <c r="N64" s="990">
        <v>45757.7</v>
      </c>
      <c r="O64" s="371" t="s">
        <v>110</v>
      </c>
      <c r="P64" s="706" t="s">
        <v>35</v>
      </c>
      <c r="Q64" s="1602">
        <v>46174</v>
      </c>
      <c r="R64" s="1602"/>
      <c r="S64" s="1602"/>
      <c r="T64" s="1602"/>
      <c r="U64" s="1602"/>
      <c r="V64" s="1603">
        <v>3537</v>
      </c>
      <c r="W64" s="1604"/>
      <c r="X64" s="1604">
        <f>SUM(V64-W64)</f>
        <v>3537</v>
      </c>
      <c r="Y64" s="1240">
        <f>IFERROR($W64/$V64, 0)</f>
        <v>0</v>
      </c>
      <c r="Z64" s="1613"/>
      <c r="AA64" s="1613"/>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0">
        <v>54</v>
      </c>
      <c r="I65" s="371" t="s">
        <v>619</v>
      </c>
      <c r="J65" s="1057" t="s">
        <v>30</v>
      </c>
      <c r="K65" s="1601"/>
      <c r="L65" s="1382"/>
      <c r="M65" s="371" t="s">
        <v>110</v>
      </c>
      <c r="N65" s="990">
        <v>39903.550000000003</v>
      </c>
      <c r="O65" s="371" t="s">
        <v>110</v>
      </c>
      <c r="P65" s="706" t="s">
        <v>35</v>
      </c>
      <c r="Q65" s="1602">
        <v>46174</v>
      </c>
      <c r="R65" s="1602"/>
      <c r="S65" s="1602"/>
      <c r="T65" s="1602"/>
      <c r="U65" s="1602"/>
      <c r="V65" s="1603">
        <v>3000</v>
      </c>
      <c r="W65" s="1604"/>
      <c r="X65" s="1604">
        <f>SUM(V65-W65)</f>
        <v>3000</v>
      </c>
      <c r="Y65" s="1240">
        <f>IFERROR($W65/$V65, 0)</f>
        <v>0</v>
      </c>
      <c r="Z65" s="1613"/>
      <c r="AA65" s="1613"/>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0">
        <v>78</v>
      </c>
      <c r="I66" s="371" t="s">
        <v>619</v>
      </c>
      <c r="J66" s="1057" t="s">
        <v>30</v>
      </c>
      <c r="K66" s="1601"/>
      <c r="L66" s="1382"/>
      <c r="M66" s="371" t="s">
        <v>110</v>
      </c>
      <c r="N66" s="990">
        <v>58190</v>
      </c>
      <c r="O66" s="371" t="s">
        <v>110</v>
      </c>
      <c r="P66" s="706" t="s">
        <v>35</v>
      </c>
      <c r="Q66" s="1602">
        <v>46174</v>
      </c>
      <c r="R66" s="1602"/>
      <c r="S66" s="1602"/>
      <c r="T66" s="1602"/>
      <c r="U66" s="1602"/>
      <c r="V66" s="1603">
        <v>4283</v>
      </c>
      <c r="W66" s="1604"/>
      <c r="X66" s="1604">
        <f>SUM(V66-W66)</f>
        <v>4283</v>
      </c>
      <c r="Y66" s="1240">
        <f>IFERROR($W66/$V66, 0)</f>
        <v>0</v>
      </c>
      <c r="Z66" s="1613"/>
      <c r="AA66" s="1613"/>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0">
        <v>75</v>
      </c>
      <c r="I67" s="371" t="s">
        <v>619</v>
      </c>
      <c r="J67" s="1057" t="s">
        <v>30</v>
      </c>
      <c r="K67" s="1601"/>
      <c r="L67" s="1382"/>
      <c r="M67" s="371" t="s">
        <v>110</v>
      </c>
      <c r="N67" s="990">
        <v>61026</v>
      </c>
      <c r="O67" s="371" t="s">
        <v>110</v>
      </c>
      <c r="P67" s="706" t="s">
        <v>29</v>
      </c>
      <c r="Q67" s="1602">
        <v>46144</v>
      </c>
      <c r="R67" s="1602"/>
      <c r="S67" s="1602"/>
      <c r="T67" s="1602"/>
      <c r="U67" s="1602"/>
      <c r="V67" s="1603">
        <v>4683</v>
      </c>
      <c r="W67" s="1604">
        <v>851</v>
      </c>
      <c r="X67" s="1604">
        <f>SUM(V67-W67)</f>
        <v>3832</v>
      </c>
      <c r="Y67" s="1240">
        <f>IFERROR($W67/$V67, 0)</f>
        <v>0.18172111894084989</v>
      </c>
      <c r="Z67" s="1602">
        <v>46177</v>
      </c>
      <c r="AA67" s="1602"/>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0">
        <v>65</v>
      </c>
      <c r="I68" s="371" t="s">
        <v>651</v>
      </c>
      <c r="J68" s="1057" t="s">
        <v>30</v>
      </c>
      <c r="K68" s="1601"/>
      <c r="L68" s="1382"/>
      <c r="M68" s="371" t="s">
        <v>110</v>
      </c>
      <c r="N68" s="990">
        <v>45252</v>
      </c>
      <c r="O68" s="371" t="s">
        <v>110</v>
      </c>
      <c r="P68" s="728" t="s">
        <v>38</v>
      </c>
      <c r="Q68" s="1602">
        <v>46184</v>
      </c>
      <c r="R68" s="1602"/>
      <c r="S68" s="1602"/>
      <c r="T68" s="1602"/>
      <c r="U68" s="1602"/>
      <c r="V68" s="1603">
        <v>3360</v>
      </c>
      <c r="W68" s="1614">
        <v>3403</v>
      </c>
      <c r="X68" s="1604">
        <f>SUM(V68-W68)</f>
        <v>-43</v>
      </c>
      <c r="Y68" s="1240">
        <f>IFERROR($W68/$V68, 0)</f>
        <v>1.0127976190476191</v>
      </c>
      <c r="Z68" s="1602">
        <v>46192</v>
      </c>
      <c r="AA68" s="1613"/>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0">
        <v>21</v>
      </c>
      <c r="I69" s="371" t="s">
        <v>557</v>
      </c>
      <c r="J69" s="741" t="s">
        <v>30</v>
      </c>
      <c r="K69" s="741"/>
      <c r="L69" s="1382"/>
      <c r="M69" s="371" t="s">
        <v>110</v>
      </c>
      <c r="N69" s="990">
        <v>38308</v>
      </c>
      <c r="O69" s="371" t="s">
        <v>110</v>
      </c>
      <c r="P69" s="706" t="s">
        <v>35</v>
      </c>
      <c r="Q69" s="1602">
        <v>46185</v>
      </c>
      <c r="R69" s="1602"/>
      <c r="S69" s="1602"/>
      <c r="T69" s="1602"/>
      <c r="U69" s="1602"/>
      <c r="V69" s="1603">
        <v>3379</v>
      </c>
      <c r="W69" s="1604"/>
      <c r="X69" s="1604">
        <f>SUM(V69-W69)</f>
        <v>3379</v>
      </c>
      <c r="Y69" s="1240">
        <f>IFERROR($W69/$V69, 0)</f>
        <v>0</v>
      </c>
      <c r="Z69" s="1613"/>
      <c r="AA69" s="1613"/>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0">
        <v>77</v>
      </c>
      <c r="I70" s="371" t="s">
        <v>557</v>
      </c>
      <c r="J70" s="1057" t="s">
        <v>30</v>
      </c>
      <c r="K70" s="1601"/>
      <c r="L70" s="1382"/>
      <c r="M70" s="371" t="s">
        <v>110</v>
      </c>
      <c r="N70" s="990">
        <v>52948</v>
      </c>
      <c r="O70" s="371" t="s">
        <v>110</v>
      </c>
      <c r="P70" s="706" t="s">
        <v>35</v>
      </c>
      <c r="Q70" s="1602">
        <v>46185</v>
      </c>
      <c r="R70" s="1602"/>
      <c r="S70" s="1602"/>
      <c r="T70" s="1602"/>
      <c r="U70" s="1602"/>
      <c r="V70" s="1603">
        <v>3957</v>
      </c>
      <c r="W70" s="1604"/>
      <c r="X70" s="1604">
        <f>SUM(V70-W70)</f>
        <v>3957</v>
      </c>
      <c r="Y70" s="1240">
        <f>IFERROR($W70/$V70, 0)</f>
        <v>0</v>
      </c>
      <c r="Z70" s="1613"/>
      <c r="AA70" s="1613"/>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0">
        <v>74</v>
      </c>
      <c r="I71" s="371" t="s">
        <v>557</v>
      </c>
      <c r="J71" s="741" t="s">
        <v>30</v>
      </c>
      <c r="K71" s="741"/>
      <c r="L71" s="1382"/>
      <c r="M71" s="371" t="s">
        <v>110</v>
      </c>
      <c r="N71" s="990">
        <v>51256</v>
      </c>
      <c r="O71" s="371" t="s">
        <v>110</v>
      </c>
      <c r="P71" s="706" t="s">
        <v>35</v>
      </c>
      <c r="Q71" s="1602">
        <v>46185</v>
      </c>
      <c r="R71" s="1602"/>
      <c r="S71" s="1602"/>
      <c r="T71" s="1602"/>
      <c r="U71" s="1602"/>
      <c r="V71" s="1603">
        <v>3826</v>
      </c>
      <c r="W71" s="1604"/>
      <c r="X71" s="1604">
        <f>SUM(V71-W71)</f>
        <v>3826</v>
      </c>
      <c r="Y71" s="1240">
        <f>IFERROR($W71/$V71, 0)</f>
        <v>0</v>
      </c>
      <c r="Z71" s="1613"/>
      <c r="AA71" s="1613"/>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0">
        <v>73</v>
      </c>
      <c r="I72" s="371" t="s">
        <v>557</v>
      </c>
      <c r="J72" s="1057" t="s">
        <v>30</v>
      </c>
      <c r="K72" s="1601"/>
      <c r="L72" s="1382"/>
      <c r="M72" s="371" t="s">
        <v>110</v>
      </c>
      <c r="N72" s="990">
        <v>61225.25</v>
      </c>
      <c r="O72" s="371" t="s">
        <v>110</v>
      </c>
      <c r="P72" s="706" t="s">
        <v>29</v>
      </c>
      <c r="Q72" s="1602">
        <v>46184</v>
      </c>
      <c r="R72" s="1602"/>
      <c r="S72" s="1602"/>
      <c r="T72" s="1602"/>
      <c r="U72" s="1602"/>
      <c r="V72" s="1603">
        <v>4654</v>
      </c>
      <c r="W72" s="1615">
        <v>3362</v>
      </c>
      <c r="X72" s="1604">
        <f>SUM(V72-W72)</f>
        <v>1292</v>
      </c>
      <c r="Y72" s="1240">
        <f>IFERROR($W72/$V72, 0)</f>
        <v>0.72238934250107434</v>
      </c>
      <c r="Z72" s="1602">
        <v>46191</v>
      </c>
      <c r="AA72" s="1613"/>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1"/>
      <c r="L73" s="1382"/>
      <c r="M73" s="1179" t="s">
        <v>110</v>
      </c>
      <c r="N73" s="1412">
        <v>36161.25</v>
      </c>
      <c r="O73" s="1179" t="s">
        <v>110</v>
      </c>
      <c r="P73" s="1413" t="s">
        <v>35</v>
      </c>
      <c r="Q73" s="1602">
        <v>46162</v>
      </c>
      <c r="R73" s="1602"/>
      <c r="S73" s="1602"/>
      <c r="T73" s="1602"/>
      <c r="U73" s="1602"/>
      <c r="V73" s="1603">
        <v>2885</v>
      </c>
      <c r="W73" s="1604"/>
      <c r="X73" s="1604">
        <f>SUM(V73-W73)</f>
        <v>2885</v>
      </c>
      <c r="Y73" s="1240">
        <f>IFERROR($W73/$V73, 0)</f>
        <v>0</v>
      </c>
      <c r="Z73" s="1613"/>
      <c r="AA73" s="1613"/>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0">
        <v>47</v>
      </c>
      <c r="I74" s="371" t="s">
        <v>557</v>
      </c>
      <c r="J74" s="700" t="s">
        <v>30</v>
      </c>
      <c r="K74" s="1601"/>
      <c r="L74" s="1382"/>
      <c r="M74" s="700" t="s">
        <v>110</v>
      </c>
      <c r="N74" s="704">
        <v>36936</v>
      </c>
      <c r="O74" s="700" t="s">
        <v>110</v>
      </c>
      <c r="P74" s="706" t="s">
        <v>35</v>
      </c>
      <c r="Q74" s="1602">
        <v>46196</v>
      </c>
      <c r="R74" s="1602"/>
      <c r="S74" s="1602"/>
      <c r="T74" s="1602"/>
      <c r="U74" s="1602"/>
      <c r="V74" s="1603">
        <v>2724</v>
      </c>
      <c r="W74" s="1604"/>
      <c r="X74" s="1604">
        <f>SUM(V74-W74)</f>
        <v>2724</v>
      </c>
      <c r="Y74" s="1240">
        <f>IFERROR($W74/$V74, 0)</f>
        <v>0</v>
      </c>
      <c r="Z74" s="1613"/>
      <c r="AA74" s="1613"/>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1"/>
      <c r="L76" s="1382"/>
      <c r="M76" s="700" t="s">
        <v>110</v>
      </c>
      <c r="N76" s="704">
        <v>3443</v>
      </c>
      <c r="O76" s="700" t="s">
        <v>110</v>
      </c>
      <c r="P76" s="692" t="s">
        <v>35</v>
      </c>
      <c r="Q76" s="1602">
        <v>46147</v>
      </c>
      <c r="R76" s="1602"/>
      <c r="S76" s="1602"/>
      <c r="T76" s="1602"/>
      <c r="U76" s="1602"/>
      <c r="V76" s="1604">
        <v>224</v>
      </c>
      <c r="W76" s="1604"/>
      <c r="X76" s="1604">
        <f>SUM(V76-W76)</f>
        <v>224</v>
      </c>
      <c r="Y76" s="1240">
        <f>IFERROR($W76/$V76, 0)</f>
        <v>0</v>
      </c>
      <c r="Z76" s="1602"/>
      <c r="AA76" s="1602"/>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0">
        <v>56</v>
      </c>
      <c r="I82" s="1260" t="s">
        <v>557</v>
      </c>
      <c r="J82" s="1261" t="s">
        <v>30</v>
      </c>
      <c r="K82" s="1601"/>
      <c r="L82" s="1382"/>
      <c r="M82" s="1179" t="s">
        <v>110</v>
      </c>
      <c r="N82" s="1616">
        <v>38720</v>
      </c>
      <c r="O82" s="1180" t="s">
        <v>110</v>
      </c>
      <c r="P82" s="1337" t="s">
        <v>32</v>
      </c>
      <c r="Q82" s="1602"/>
      <c r="R82" s="1602"/>
      <c r="S82" s="1602"/>
      <c r="T82" s="1602"/>
      <c r="U82" s="1602"/>
      <c r="V82" s="1603">
        <v>3134</v>
      </c>
      <c r="W82" s="1604"/>
      <c r="X82" s="1604">
        <f>SUM(V82-W82)</f>
        <v>3134</v>
      </c>
      <c r="Y82" s="1240">
        <f>IFERROR($W82/$V82, 0)</f>
        <v>0</v>
      </c>
      <c r="Z82" s="1617"/>
      <c r="AA82" s="1618"/>
      <c r="AB82" s="814">
        <v>0</v>
      </c>
      <c r="AC82" s="817">
        <v>0</v>
      </c>
      <c r="AD82" s="733">
        <v>0</v>
      </c>
      <c r="AE82" s="1241" t="s">
        <v>681</v>
      </c>
      <c r="AF82" s="726"/>
    </row>
    <row r="83" spans="1:32" ht="24.75" customHeight="1">
      <c r="A83" s="1380" t="s">
        <v>682</v>
      </c>
      <c r="B83" s="1181" t="s">
        <v>37</v>
      </c>
      <c r="C83" s="1383">
        <v>46229</v>
      </c>
      <c r="D83" s="1381"/>
      <c r="E83" s="1382"/>
      <c r="F83" s="1381"/>
      <c r="G83" s="1239"/>
      <c r="H83" s="1600">
        <v>80</v>
      </c>
      <c r="I83" s="1260" t="s">
        <v>557</v>
      </c>
      <c r="J83" s="1261" t="s">
        <v>30</v>
      </c>
      <c r="K83" s="1601"/>
      <c r="L83" s="1382"/>
      <c r="M83" s="1179" t="s">
        <v>110</v>
      </c>
      <c r="N83" s="1412">
        <v>77657.7</v>
      </c>
      <c r="O83" s="1180" t="s">
        <v>110</v>
      </c>
      <c r="P83" s="1337" t="s">
        <v>32</v>
      </c>
      <c r="Q83" s="1602"/>
      <c r="R83" s="1602"/>
      <c r="S83" s="1602"/>
      <c r="T83" s="1602"/>
      <c r="U83" s="1602"/>
      <c r="V83" s="1603">
        <v>6243</v>
      </c>
      <c r="W83" s="1604"/>
      <c r="X83" s="1604">
        <f>SUM(V83-W83)</f>
        <v>6243</v>
      </c>
      <c r="Y83" s="1240">
        <f>IFERROR($W83/$V83, 0)</f>
        <v>0</v>
      </c>
      <c r="Z83" s="1602"/>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0">
        <v>82</v>
      </c>
      <c r="I84" s="1260" t="s">
        <v>557</v>
      </c>
      <c r="J84" s="1261" t="s">
        <v>30</v>
      </c>
      <c r="K84" s="1601"/>
      <c r="L84" s="1382"/>
      <c r="M84" s="1179" t="s">
        <v>110</v>
      </c>
      <c r="N84" s="1412">
        <v>85513</v>
      </c>
      <c r="O84" s="1180" t="s">
        <v>110</v>
      </c>
      <c r="P84" s="1337" t="s">
        <v>32</v>
      </c>
      <c r="Q84" s="1602"/>
      <c r="R84" s="1602"/>
      <c r="S84" s="1602"/>
      <c r="T84" s="1602"/>
      <c r="U84" s="1602"/>
      <c r="V84" s="1603">
        <v>6678</v>
      </c>
      <c r="W84" s="1604"/>
      <c r="X84" s="1604">
        <f>SUM(V84-W84)</f>
        <v>6678</v>
      </c>
      <c r="Y84" s="1240">
        <f>IFERROR($W84/$V84, 0)</f>
        <v>0</v>
      </c>
      <c r="Z84" s="1602"/>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0">
        <v>0</v>
      </c>
      <c r="I85" s="1260" t="s">
        <v>557</v>
      </c>
      <c r="J85" s="1261" t="s">
        <v>30</v>
      </c>
      <c r="K85" s="1601"/>
      <c r="L85" s="1382"/>
      <c r="M85" s="1179" t="s">
        <v>110</v>
      </c>
      <c r="N85" s="1616">
        <v>25174.45</v>
      </c>
      <c r="O85" s="1180" t="s">
        <v>110</v>
      </c>
      <c r="P85" s="1337" t="s">
        <v>32</v>
      </c>
      <c r="Q85" s="1602"/>
      <c r="R85" s="1602"/>
      <c r="S85" s="1602"/>
      <c r="T85" s="1602"/>
      <c r="U85" s="1602"/>
      <c r="V85" s="1603">
        <v>2721</v>
      </c>
      <c r="W85" s="1604"/>
      <c r="X85" s="1604">
        <f>SUM(V85-W85)</f>
        <v>2721</v>
      </c>
      <c r="Y85" s="1240">
        <f>IFERROR($W85/$V85, 0)</f>
        <v>0</v>
      </c>
      <c r="Z85" s="1619"/>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0">
        <v>53</v>
      </c>
      <c r="I86" s="1260" t="s">
        <v>557</v>
      </c>
      <c r="J86" s="1261" t="s">
        <v>30</v>
      </c>
      <c r="K86" s="1362"/>
      <c r="L86" s="1238"/>
      <c r="M86" s="1179" t="s">
        <v>110</v>
      </c>
      <c r="N86" s="1363">
        <v>56455</v>
      </c>
      <c r="O86" s="1180" t="s">
        <v>110</v>
      </c>
      <c r="P86" s="1337" t="s">
        <v>29</v>
      </c>
      <c r="Q86" s="1602">
        <v>46174</v>
      </c>
      <c r="R86" s="1602"/>
      <c r="S86" s="1602"/>
      <c r="T86" s="1602"/>
      <c r="U86" s="1602"/>
      <c r="V86" s="1603">
        <v>4814</v>
      </c>
      <c r="W86" s="1604">
        <v>4321</v>
      </c>
      <c r="X86" s="1604">
        <f>SUM(V86-W86)</f>
        <v>493</v>
      </c>
      <c r="Y86" s="1240">
        <f>IFERROR($W86/$V86, 0)</f>
        <v>0.89759036144578308</v>
      </c>
      <c r="Z86" s="1602">
        <v>46184</v>
      </c>
      <c r="AA86" s="1619"/>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0">
        <v>74</v>
      </c>
      <c r="I87" s="1260" t="s">
        <v>557</v>
      </c>
      <c r="J87" s="1261" t="s">
        <v>30</v>
      </c>
      <c r="K87" s="1601"/>
      <c r="L87" s="1382"/>
      <c r="M87" s="1179" t="s">
        <v>110</v>
      </c>
      <c r="N87" s="1363">
        <v>92274</v>
      </c>
      <c r="O87" s="1180" t="s">
        <v>110</v>
      </c>
      <c r="P87" s="1337" t="s">
        <v>29</v>
      </c>
      <c r="Q87" s="1602">
        <v>46142</v>
      </c>
      <c r="R87" s="1602"/>
      <c r="S87" s="1602"/>
      <c r="T87" s="1602"/>
      <c r="U87" s="1602"/>
      <c r="V87" s="1603">
        <v>8145</v>
      </c>
      <c r="W87" s="1604">
        <v>7162</v>
      </c>
      <c r="X87" s="1604">
        <f>SUM(V87-W87)</f>
        <v>983</v>
      </c>
      <c r="Y87" s="1240">
        <f>IFERROR($W87/$V87, 0)</f>
        <v>0.87931246163290366</v>
      </c>
      <c r="Z87" s="1602">
        <v>46149</v>
      </c>
      <c r="AA87" s="1602"/>
      <c r="AB87" s="696">
        <v>0</v>
      </c>
      <c r="AC87" s="696">
        <v>0</v>
      </c>
      <c r="AD87" s="702">
        <v>0</v>
      </c>
      <c r="AE87" s="1241" t="s">
        <v>690</v>
      </c>
      <c r="AF87" s="726"/>
    </row>
    <row r="88" spans="1:32" ht="24.75" customHeight="1">
      <c r="A88" s="1380" t="s">
        <v>691</v>
      </c>
      <c r="B88" s="1386" t="s">
        <v>37</v>
      </c>
      <c r="C88" s="1383">
        <v>46215</v>
      </c>
      <c r="D88" s="1381"/>
      <c r="E88" s="1382"/>
      <c r="F88" s="1381"/>
      <c r="G88" s="1239"/>
      <c r="H88" s="1600">
        <v>48</v>
      </c>
      <c r="I88" s="1260" t="s">
        <v>557</v>
      </c>
      <c r="J88" s="1261" t="s">
        <v>30</v>
      </c>
      <c r="K88" s="1601"/>
      <c r="L88" s="1382"/>
      <c r="M88" s="1179" t="s">
        <v>110</v>
      </c>
      <c r="N88" s="1363">
        <v>50669</v>
      </c>
      <c r="O88" s="1180" t="s">
        <v>110</v>
      </c>
      <c r="P88" s="1337" t="s">
        <v>32</v>
      </c>
      <c r="Q88" s="1602"/>
      <c r="R88" s="1602"/>
      <c r="S88" s="1602"/>
      <c r="T88" s="1602"/>
      <c r="U88" s="1602"/>
      <c r="V88" s="1603">
        <v>3600</v>
      </c>
      <c r="W88" s="1604"/>
      <c r="X88" s="1604">
        <f>SUM(V88-W88)</f>
        <v>3600</v>
      </c>
      <c r="Y88" s="1240">
        <f>IFERROR($W88/$V88, 0)</f>
        <v>0</v>
      </c>
      <c r="Z88" s="1602"/>
      <c r="AA88" s="1602"/>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0">
        <v>69</v>
      </c>
      <c r="I89" s="1260" t="s">
        <v>557</v>
      </c>
      <c r="J89" s="1261" t="s">
        <v>30</v>
      </c>
      <c r="K89" s="1601"/>
      <c r="L89" s="1382"/>
      <c r="M89" s="1179" t="s">
        <v>110</v>
      </c>
      <c r="N89" s="415">
        <v>72896</v>
      </c>
      <c r="O89" s="1180" t="s">
        <v>110</v>
      </c>
      <c r="P89" s="1337" t="s">
        <v>29</v>
      </c>
      <c r="Q89" s="1602">
        <v>46157</v>
      </c>
      <c r="R89" s="1602"/>
      <c r="S89" s="1602"/>
      <c r="T89" s="1602"/>
      <c r="U89" s="1602"/>
      <c r="V89" s="1603">
        <v>6189</v>
      </c>
      <c r="W89" s="1604">
        <v>6050</v>
      </c>
      <c r="X89" s="1604">
        <f>SUM(V89-W89)</f>
        <v>139</v>
      </c>
      <c r="Y89" s="1240">
        <f>IFERROR($W89/$V89, 0)</f>
        <v>0.97754079819033768</v>
      </c>
      <c r="Z89" s="1602">
        <v>46169</v>
      </c>
      <c r="AA89" s="1602"/>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0">
        <v>60</v>
      </c>
      <c r="I90" s="1260" t="s">
        <v>557</v>
      </c>
      <c r="J90" s="1261" t="s">
        <v>30</v>
      </c>
      <c r="K90" s="1601"/>
      <c r="L90" s="1382"/>
      <c r="M90" s="1179" t="s">
        <v>110</v>
      </c>
      <c r="N90" s="415">
        <v>70151.5</v>
      </c>
      <c r="O90" s="1180" t="s">
        <v>110</v>
      </c>
      <c r="P90" s="1337" t="s">
        <v>35</v>
      </c>
      <c r="Q90" s="1602">
        <v>46170</v>
      </c>
      <c r="R90" s="1602"/>
      <c r="S90" s="1602"/>
      <c r="T90" s="1602"/>
      <c r="U90" s="1602"/>
      <c r="V90" s="1603">
        <v>5673</v>
      </c>
      <c r="W90" s="1604"/>
      <c r="X90" s="1604">
        <f>SUM(V90-W90)</f>
        <v>5673</v>
      </c>
      <c r="Y90" s="1240">
        <f>IFERROR($W90/$V90, 0)</f>
        <v>0</v>
      </c>
      <c r="Z90" s="1602">
        <v>46197</v>
      </c>
      <c r="AA90" s="1602"/>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0">
        <v>70</v>
      </c>
      <c r="I91" s="1260" t="s">
        <v>557</v>
      </c>
      <c r="J91" s="1261" t="s">
        <v>30</v>
      </c>
      <c r="K91" s="1601"/>
      <c r="L91" s="1382"/>
      <c r="M91" s="1179" t="s">
        <v>110</v>
      </c>
      <c r="N91" s="415">
        <v>65362</v>
      </c>
      <c r="O91" s="1180" t="s">
        <v>110</v>
      </c>
      <c r="P91" s="1337" t="s">
        <v>29</v>
      </c>
      <c r="Q91" s="1602">
        <v>46170</v>
      </c>
      <c r="R91" s="1602"/>
      <c r="S91" s="1602"/>
      <c r="T91" s="1602"/>
      <c r="U91" s="1602"/>
      <c r="V91" s="1603">
        <v>5460</v>
      </c>
      <c r="W91" s="1604">
        <v>2418</v>
      </c>
      <c r="X91" s="1604">
        <f>SUM(V91-W91)</f>
        <v>3042</v>
      </c>
      <c r="Y91" s="1240">
        <f>IFERROR($W91/$V91, 0)</f>
        <v>0.44285714285714284</v>
      </c>
      <c r="Z91" s="1602">
        <v>46189</v>
      </c>
      <c r="AA91" s="1602"/>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0">
        <v>90</v>
      </c>
      <c r="I93" s="1260" t="s">
        <v>557</v>
      </c>
      <c r="J93" s="1261" t="s">
        <v>30</v>
      </c>
      <c r="K93" s="1601"/>
      <c r="L93" s="1382"/>
      <c r="M93" s="1179" t="s">
        <v>110</v>
      </c>
      <c r="N93" s="1363">
        <v>90888</v>
      </c>
      <c r="O93" s="1180" t="s">
        <v>110</v>
      </c>
      <c r="P93" s="1337" t="s">
        <v>32</v>
      </c>
      <c r="Q93" s="1602"/>
      <c r="R93" s="1602"/>
      <c r="S93" s="1602"/>
      <c r="T93" s="1602"/>
      <c r="U93" s="1602"/>
      <c r="V93" s="1603">
        <v>7881</v>
      </c>
      <c r="W93" s="1604"/>
      <c r="X93" s="1604">
        <f>SUM(V93-W93)</f>
        <v>7881</v>
      </c>
      <c r="Y93" s="1240">
        <f>IFERROR($W93/$V93, 0)</f>
        <v>0</v>
      </c>
      <c r="Z93" s="1602"/>
      <c r="AA93" s="1602"/>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8">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2"/>
      <c r="S95" s="1602"/>
      <c r="T95" s="1602"/>
      <c r="U95" s="1602"/>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0">
        <v>74</v>
      </c>
      <c r="I96" s="1260" t="s">
        <v>557</v>
      </c>
      <c r="J96" s="1261" t="s">
        <v>30</v>
      </c>
      <c r="K96" s="1601"/>
      <c r="L96" s="1382"/>
      <c r="M96" s="1179" t="s">
        <v>110</v>
      </c>
      <c r="N96" s="415">
        <v>70534.5</v>
      </c>
      <c r="O96" s="1180" t="s">
        <v>110</v>
      </c>
      <c r="P96" s="1337" t="s">
        <v>29</v>
      </c>
      <c r="Q96" s="1602">
        <v>46174</v>
      </c>
      <c r="R96" s="1602"/>
      <c r="S96" s="1602"/>
      <c r="T96" s="1602"/>
      <c r="U96" s="1602"/>
      <c r="V96" s="1603">
        <v>5756</v>
      </c>
      <c r="W96" s="1615">
        <v>1845</v>
      </c>
      <c r="X96" s="1604">
        <f>SUM(V96-W96)</f>
        <v>3911</v>
      </c>
      <c r="Y96" s="1240">
        <f>IFERROR($W96/$V96, 0)</f>
        <v>0.32053509381514939</v>
      </c>
      <c r="Z96" s="1602">
        <v>46191</v>
      </c>
      <c r="AA96" s="1602"/>
      <c r="AB96" s="1191">
        <v>0</v>
      </c>
      <c r="AC96" s="1191">
        <v>0</v>
      </c>
      <c r="AD96" s="1225">
        <v>0</v>
      </c>
      <c r="AE96" s="1241" t="s">
        <v>694</v>
      </c>
      <c r="AF96" s="726"/>
    </row>
    <row r="97" spans="1:32" ht="24.75" customHeight="1">
      <c r="A97" s="1380" t="s">
        <v>703</v>
      </c>
      <c r="B97" s="1386" t="s">
        <v>37</v>
      </c>
      <c r="C97" s="1383">
        <v>46203</v>
      </c>
      <c r="D97" s="1381"/>
      <c r="E97" s="1382"/>
      <c r="F97" s="1381"/>
      <c r="G97" s="1239"/>
      <c r="H97" s="1600">
        <v>56</v>
      </c>
      <c r="I97" s="1260" t="s">
        <v>557</v>
      </c>
      <c r="J97" s="745" t="s">
        <v>30</v>
      </c>
      <c r="K97" s="1362"/>
      <c r="L97" s="1238"/>
      <c r="M97" s="1179" t="s">
        <v>110</v>
      </c>
      <c r="N97" s="1363">
        <v>50042</v>
      </c>
      <c r="O97" s="1180" t="s">
        <v>110</v>
      </c>
      <c r="P97" s="1337" t="s">
        <v>32</v>
      </c>
      <c r="Q97" s="1602"/>
      <c r="R97" s="1602"/>
      <c r="S97" s="1602"/>
      <c r="T97" s="1602"/>
      <c r="U97" s="1602"/>
      <c r="V97" s="1603">
        <v>4159</v>
      </c>
      <c r="W97" s="1604"/>
      <c r="X97" s="1604">
        <f>SUM(V97-W97)</f>
        <v>4159</v>
      </c>
      <c r="Y97" s="1240">
        <f>IFERROR($W97/$V97, 0)</f>
        <v>0</v>
      </c>
      <c r="Z97" s="1602"/>
      <c r="AA97" s="1602"/>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0">
        <v>62</v>
      </c>
      <c r="I98" s="1260" t="s">
        <v>557</v>
      </c>
      <c r="J98" s="745" t="s">
        <v>30</v>
      </c>
      <c r="K98" s="1362"/>
      <c r="L98" s="1238"/>
      <c r="M98" s="1179" t="s">
        <v>110</v>
      </c>
      <c r="N98" s="1363">
        <v>48766</v>
      </c>
      <c r="O98" s="1180" t="s">
        <v>110</v>
      </c>
      <c r="P98" s="1337" t="s">
        <v>35</v>
      </c>
      <c r="Q98" s="1602">
        <v>46185</v>
      </c>
      <c r="R98" s="1602"/>
      <c r="S98" s="1602"/>
      <c r="T98" s="1602"/>
      <c r="U98" s="1602"/>
      <c r="V98" s="1603">
        <v>4009</v>
      </c>
      <c r="W98" s="1604"/>
      <c r="X98" s="1604">
        <f>SUM(V98-W98)</f>
        <v>4009</v>
      </c>
      <c r="Y98" s="1240">
        <f>IFERROR($W98/$V98, 0)</f>
        <v>0</v>
      </c>
      <c r="Z98" s="1602"/>
      <c r="AA98" s="1602"/>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0">
        <v>0</v>
      </c>
      <c r="I99" s="1260" t="s">
        <v>557</v>
      </c>
      <c r="J99" s="1261" t="s">
        <v>30</v>
      </c>
      <c r="K99" s="1601"/>
      <c r="L99" s="1382"/>
      <c r="M99" s="1179" t="s">
        <v>110</v>
      </c>
      <c r="N99" s="1363">
        <v>35456.550000000003</v>
      </c>
      <c r="O99" s="1180" t="s">
        <v>110</v>
      </c>
      <c r="P99" s="1337" t="s">
        <v>35</v>
      </c>
      <c r="Q99" s="1602">
        <v>46185</v>
      </c>
      <c r="R99" s="1602"/>
      <c r="S99" s="1602"/>
      <c r="T99" s="1602"/>
      <c r="U99" s="1602"/>
      <c r="V99" s="1603">
        <v>2635</v>
      </c>
      <c r="W99" s="1604"/>
      <c r="X99" s="1604">
        <f>SUM(V99-W99)</f>
        <v>2635</v>
      </c>
      <c r="Y99" s="1240">
        <f>IFERROR($W99/$V99, 0)</f>
        <v>0</v>
      </c>
      <c r="Z99" s="1602"/>
      <c r="AA99" s="1602"/>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0">
        <v>0</v>
      </c>
      <c r="I100" s="1260" t="s">
        <v>557</v>
      </c>
      <c r="J100" s="1261" t="s">
        <v>30</v>
      </c>
      <c r="K100" s="1601"/>
      <c r="L100" s="1382"/>
      <c r="M100" s="1179" t="s">
        <v>110</v>
      </c>
      <c r="N100" s="1363">
        <v>72557.350000000006</v>
      </c>
      <c r="O100" s="1180" t="s">
        <v>110</v>
      </c>
      <c r="P100" s="1337" t="s">
        <v>32</v>
      </c>
      <c r="Q100" s="1602"/>
      <c r="R100" s="1602"/>
      <c r="S100" s="1602"/>
      <c r="T100" s="1602"/>
      <c r="U100" s="1602"/>
      <c r="V100" s="1603">
        <v>5666</v>
      </c>
      <c r="W100" s="1604"/>
      <c r="X100" s="1604">
        <f>SUM(V100-W100)</f>
        <v>5666</v>
      </c>
      <c r="Y100" s="1240">
        <f>IFERROR($W100/$V100, 0)</f>
        <v>0</v>
      </c>
      <c r="Z100" s="1602"/>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0">
        <v>0</v>
      </c>
      <c r="I101" s="1260" t="s">
        <v>557</v>
      </c>
      <c r="J101" s="1261" t="s">
        <v>30</v>
      </c>
      <c r="K101" s="1601"/>
      <c r="L101" s="1382"/>
      <c r="M101" s="1179" t="s">
        <v>110</v>
      </c>
      <c r="N101" s="415">
        <v>75219.199999999997</v>
      </c>
      <c r="O101" s="1180" t="s">
        <v>110</v>
      </c>
      <c r="P101" s="1337" t="s">
        <v>32</v>
      </c>
      <c r="Q101" s="1602">
        <v>46189</v>
      </c>
      <c r="R101" s="1602"/>
      <c r="S101" s="1602"/>
      <c r="T101" s="1602"/>
      <c r="U101" s="1602"/>
      <c r="V101" s="1603">
        <v>5902</v>
      </c>
      <c r="W101" s="1604"/>
      <c r="X101" s="1604">
        <f>SUM(V101-W101)</f>
        <v>5902</v>
      </c>
      <c r="Y101" s="1240">
        <f>IFERROR($W101/$V101, 0)</f>
        <v>0</v>
      </c>
      <c r="Z101" s="1602"/>
      <c r="AA101" s="1602"/>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1"/>
      <c r="L102" s="1382"/>
      <c r="M102" s="1179" t="s">
        <v>110</v>
      </c>
      <c r="N102" s="415">
        <v>31327.7</v>
      </c>
      <c r="O102" s="1180" t="s">
        <v>110</v>
      </c>
      <c r="P102" s="1337" t="s">
        <v>32</v>
      </c>
      <c r="Q102" s="1602">
        <v>46189</v>
      </c>
      <c r="R102" s="1602"/>
      <c r="S102" s="1602"/>
      <c r="T102" s="1602"/>
      <c r="U102" s="1602"/>
      <c r="V102" s="1603">
        <v>2342</v>
      </c>
      <c r="W102" s="1604"/>
      <c r="X102" s="1604">
        <f>SUM(V102-W102)</f>
        <v>2342</v>
      </c>
      <c r="Y102" s="1240">
        <f>IFERROR($W102/$V102, 0)</f>
        <v>0</v>
      </c>
      <c r="Z102" s="1602"/>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1"/>
      <c r="L103" s="1382"/>
      <c r="M103" s="1179" t="s">
        <v>110</v>
      </c>
      <c r="N103" s="415">
        <v>27837.25</v>
      </c>
      <c r="O103" s="1180" t="s">
        <v>110</v>
      </c>
      <c r="P103" s="1337" t="s">
        <v>32</v>
      </c>
      <c r="Q103" s="1602">
        <v>46189</v>
      </c>
      <c r="R103" s="1602"/>
      <c r="S103" s="1602"/>
      <c r="T103" s="1602"/>
      <c r="U103" s="1602"/>
      <c r="V103" s="1603">
        <v>2145</v>
      </c>
      <c r="W103" s="1604"/>
      <c r="X103" s="1604">
        <f>SUM(V103-W103)</f>
        <v>2145</v>
      </c>
      <c r="Y103" s="1240">
        <f>IFERROR($W103/$V103, 0)</f>
        <v>0</v>
      </c>
      <c r="Z103" s="1602"/>
      <c r="AA103" s="1602"/>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0" t="s">
        <v>36</v>
      </c>
      <c r="K104" s="1601"/>
      <c r="L104" s="1382"/>
      <c r="M104" s="1600" t="s">
        <v>238</v>
      </c>
      <c r="N104" s="1616">
        <v>60744.4</v>
      </c>
      <c r="O104" s="1180" t="s">
        <v>110</v>
      </c>
      <c r="P104" s="1337" t="s">
        <v>35</v>
      </c>
      <c r="Q104" s="1602">
        <v>46197</v>
      </c>
      <c r="R104" s="1602"/>
      <c r="S104" s="1602"/>
      <c r="T104" s="1602"/>
      <c r="U104" s="1602"/>
      <c r="V104" s="1603">
        <v>5950</v>
      </c>
      <c r="W104" s="1604"/>
      <c r="X104" s="1604">
        <f>SUM(V104-W104)</f>
        <v>5950</v>
      </c>
      <c r="Y104" s="1240">
        <f>IFERROR($W104/$V104, 0)</f>
        <v>0</v>
      </c>
      <c r="Z104" s="1602"/>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0">
        <v>88</v>
      </c>
      <c r="I105" s="1260" t="s">
        <v>557</v>
      </c>
      <c r="J105" s="1179" t="s">
        <v>36</v>
      </c>
      <c r="K105" s="1601"/>
      <c r="L105" s="1382"/>
      <c r="M105" s="1179" t="s">
        <v>238</v>
      </c>
      <c r="N105" s="1412"/>
      <c r="O105" s="1180" t="s">
        <v>110</v>
      </c>
      <c r="P105" s="1337" t="s">
        <v>32</v>
      </c>
      <c r="Q105" s="1602"/>
      <c r="R105" s="1602"/>
      <c r="S105" s="1602"/>
      <c r="T105" s="1602"/>
      <c r="U105" s="1602"/>
      <c r="V105" s="1603">
        <v>12305</v>
      </c>
      <c r="W105" s="1604"/>
      <c r="X105" s="1604">
        <f>SUM(V105-W105)</f>
        <v>12305</v>
      </c>
      <c r="Y105" s="1240">
        <f>IFERROR($W105/$V105, 0)</f>
        <v>0</v>
      </c>
      <c r="Z105" s="1602"/>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0"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6">
        <v>62074</v>
      </c>
      <c r="O107" s="745" t="s">
        <v>110</v>
      </c>
      <c r="P107" s="736" t="s">
        <v>32</v>
      </c>
      <c r="Q107" s="1602"/>
      <c r="R107" s="1602"/>
      <c r="S107" s="1602"/>
      <c r="T107" s="1602"/>
      <c r="U107" s="1602"/>
      <c r="V107" s="1603">
        <v>5246</v>
      </c>
      <c r="W107" s="1604"/>
      <c r="X107" s="1604">
        <f>SUM(V107-W107)</f>
        <v>5246</v>
      </c>
      <c r="Y107" s="1240">
        <f>IFERROR($W107/$V107, 0)</f>
        <v>0</v>
      </c>
      <c r="Z107" s="1602"/>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0">
        <v>79</v>
      </c>
      <c r="I109" s="1260" t="s">
        <v>557</v>
      </c>
      <c r="J109" s="745" t="s">
        <v>33</v>
      </c>
      <c r="K109" s="690" t="s">
        <v>536</v>
      </c>
      <c r="L109" s="1382"/>
      <c r="M109" s="1179" t="s">
        <v>110</v>
      </c>
      <c r="N109" s="1616"/>
      <c r="O109" s="745" t="s">
        <v>238</v>
      </c>
      <c r="P109" s="736" t="s">
        <v>32</v>
      </c>
      <c r="Q109" s="1602"/>
      <c r="R109" s="1602"/>
      <c r="S109" s="1602"/>
      <c r="T109" s="1602"/>
      <c r="U109" s="1602"/>
      <c r="V109" s="1603">
        <v>5953</v>
      </c>
      <c r="W109" s="1604"/>
      <c r="X109" s="1604">
        <f>SUM(V109-W109)</f>
        <v>5953</v>
      </c>
      <c r="Y109" s="1240">
        <f>IFERROR($W109/$V109, 0)</f>
        <v>0</v>
      </c>
      <c r="Z109" s="1602"/>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0">
        <v>78</v>
      </c>
      <c r="I110" s="1260" t="s">
        <v>557</v>
      </c>
      <c r="J110" s="745" t="s">
        <v>33</v>
      </c>
      <c r="K110" s="690" t="s">
        <v>536</v>
      </c>
      <c r="L110" s="1382"/>
      <c r="M110" s="1179" t="s">
        <v>110</v>
      </c>
      <c r="N110" s="1616"/>
      <c r="O110" s="745" t="s">
        <v>238</v>
      </c>
      <c r="P110" s="736" t="s">
        <v>32</v>
      </c>
      <c r="Q110" s="1602"/>
      <c r="R110" s="1602"/>
      <c r="S110" s="1602"/>
      <c r="T110" s="1602"/>
      <c r="U110" s="1602"/>
      <c r="V110" s="1603">
        <v>5890</v>
      </c>
      <c r="W110" s="1604"/>
      <c r="X110" s="1604">
        <f>SUM(V110-W110)</f>
        <v>5890</v>
      </c>
      <c r="Y110" s="1240">
        <f>IFERROR($W110/$V110, 0)</f>
        <v>0</v>
      </c>
      <c r="Z110" s="1602"/>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0">
        <v>49</v>
      </c>
      <c r="I111" s="1260" t="s">
        <v>557</v>
      </c>
      <c r="J111" s="745" t="s">
        <v>33</v>
      </c>
      <c r="K111" s="690" t="s">
        <v>536</v>
      </c>
      <c r="L111" s="1382"/>
      <c r="M111" s="1179" t="s">
        <v>110</v>
      </c>
      <c r="N111" s="1616"/>
      <c r="O111" s="745" t="s">
        <v>238</v>
      </c>
      <c r="P111" s="736" t="s">
        <v>32</v>
      </c>
      <c r="Q111" s="1602"/>
      <c r="R111" s="1602"/>
      <c r="S111" s="1602"/>
      <c r="T111" s="1602"/>
      <c r="U111" s="1602"/>
      <c r="V111" s="1603">
        <v>4709</v>
      </c>
      <c r="W111" s="1604"/>
      <c r="X111" s="1604">
        <f>SUM(V111-W111)</f>
        <v>4709</v>
      </c>
      <c r="Y111" s="1240">
        <f>IFERROR($W111/$V111, 0)</f>
        <v>0</v>
      </c>
      <c r="Z111" s="1602"/>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5" activePane="topRight" state="frozen"/>
      <selection pane="topRight" activeCell="U33" sqref="U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0">
        <v>58</v>
      </c>
      <c r="I8" s="371" t="s">
        <v>651</v>
      </c>
      <c r="J8" s="1057" t="s">
        <v>30</v>
      </c>
      <c r="K8" s="690"/>
      <c r="L8" s="359" t="s">
        <v>623</v>
      </c>
      <c r="M8" s="371" t="s">
        <v>110</v>
      </c>
      <c r="N8" s="990">
        <v>56668.15</v>
      </c>
      <c r="O8" s="371" t="s">
        <v>110</v>
      </c>
      <c r="P8" s="728" t="s">
        <v>38</v>
      </c>
      <c r="Q8" s="1602">
        <v>46144</v>
      </c>
      <c r="R8" s="701" t="s">
        <v>238</v>
      </c>
      <c r="S8" s="362">
        <v>46190</v>
      </c>
      <c r="T8" s="372" t="s">
        <v>818</v>
      </c>
      <c r="U8" s="372" t="s">
        <v>818</v>
      </c>
      <c r="V8" s="1604">
        <v>4061</v>
      </c>
      <c r="W8" s="1614">
        <v>4061</v>
      </c>
      <c r="X8" s="1604">
        <f>SUM(V8-W8)</f>
        <v>0</v>
      </c>
      <c r="Y8" s="1240">
        <f>IFERROR($W8/$V8, 0)</f>
        <v>1</v>
      </c>
      <c r="Z8" s="1602">
        <v>46153</v>
      </c>
      <c r="AA8" s="1602">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0">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0">
        <v>85</v>
      </c>
      <c r="I10" s="371" t="s">
        <v>651</v>
      </c>
      <c r="J10" s="1057" t="s">
        <v>30</v>
      </c>
      <c r="K10" s="690"/>
      <c r="L10" s="359" t="s">
        <v>623</v>
      </c>
      <c r="M10" s="371" t="s">
        <v>110</v>
      </c>
      <c r="N10" s="990">
        <v>56492</v>
      </c>
      <c r="O10" s="371" t="s">
        <v>110</v>
      </c>
      <c r="P10" s="728" t="s">
        <v>38</v>
      </c>
      <c r="Q10" s="1602">
        <v>46170</v>
      </c>
      <c r="R10" s="701" t="s">
        <v>238</v>
      </c>
      <c r="S10" s="362" t="s">
        <v>838</v>
      </c>
      <c r="T10" s="372" t="s">
        <v>818</v>
      </c>
      <c r="U10" s="372" t="s">
        <v>818</v>
      </c>
      <c r="V10" s="1603">
        <v>4054</v>
      </c>
      <c r="W10" s="1614">
        <v>4092</v>
      </c>
      <c r="X10" s="1604">
        <f>SUM(V10-W10)</f>
        <v>-38</v>
      </c>
      <c r="Y10" s="1240">
        <f>IFERROR($W10/$V10, 0)</f>
        <v>1.0093734583127776</v>
      </c>
      <c r="Z10" s="1602">
        <v>46184</v>
      </c>
      <c r="AA10" s="1602">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0">
        <v>87</v>
      </c>
      <c r="I11" s="371" t="s">
        <v>651</v>
      </c>
      <c r="J11" s="1057" t="s">
        <v>30</v>
      </c>
      <c r="K11" s="690"/>
      <c r="L11" s="359" t="s">
        <v>623</v>
      </c>
      <c r="M11" s="371" t="s">
        <v>110</v>
      </c>
      <c r="N11" s="990">
        <v>59286</v>
      </c>
      <c r="O11" s="371" t="s">
        <v>110</v>
      </c>
      <c r="P11" s="728" t="s">
        <v>38</v>
      </c>
      <c r="Q11" s="1602">
        <v>46170</v>
      </c>
      <c r="R11" s="701" t="s">
        <v>238</v>
      </c>
      <c r="S11" s="362" t="s">
        <v>838</v>
      </c>
      <c r="T11" s="372" t="s">
        <v>818</v>
      </c>
      <c r="U11" s="372" t="s">
        <v>818</v>
      </c>
      <c r="V11" s="1603">
        <v>4413</v>
      </c>
      <c r="W11" s="1614">
        <v>4477</v>
      </c>
      <c r="X11" s="1604">
        <f>SUM(V11-W11)</f>
        <v>-64</v>
      </c>
      <c r="Y11" s="1240">
        <f>IFERROR($W11/$V11, 0)</f>
        <v>1.0145026059370044</v>
      </c>
      <c r="Z11" s="1602">
        <v>46184</v>
      </c>
      <c r="AA11" s="1602">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0">
        <v>56</v>
      </c>
      <c r="I12" s="1054" t="s">
        <v>651</v>
      </c>
      <c r="J12" s="1057" t="s">
        <v>30</v>
      </c>
      <c r="K12" s="690"/>
      <c r="L12" s="359" t="s">
        <v>623</v>
      </c>
      <c r="M12" s="371" t="s">
        <v>110</v>
      </c>
      <c r="N12" s="990">
        <v>42220</v>
      </c>
      <c r="O12" s="371" t="s">
        <v>110</v>
      </c>
      <c r="P12" s="1543" t="s">
        <v>38</v>
      </c>
      <c r="Q12" s="1602">
        <v>46170</v>
      </c>
      <c r="R12" s="701" t="s">
        <v>238</v>
      </c>
      <c r="S12" s="362">
        <v>46190</v>
      </c>
      <c r="T12" s="372" t="s">
        <v>814</v>
      </c>
      <c r="U12" s="372" t="s">
        <v>818</v>
      </c>
      <c r="V12" s="1603">
        <v>3090</v>
      </c>
      <c r="W12" s="1620">
        <v>2998</v>
      </c>
      <c r="X12" s="1604">
        <f>SUM(V12-W12)</f>
        <v>92</v>
      </c>
      <c r="Y12" s="1240">
        <f>IFERROR($W12/$V12, 0)</f>
        <v>0.9702265372168285</v>
      </c>
      <c r="Z12" s="1602">
        <v>46183</v>
      </c>
      <c r="AA12" s="1602">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2">
        <v>46147</v>
      </c>
      <c r="R13" s="701" t="s">
        <v>110</v>
      </c>
      <c r="S13" s="362">
        <v>46161</v>
      </c>
      <c r="T13" s="372" t="s">
        <v>818</v>
      </c>
      <c r="U13" s="372" t="s">
        <v>818</v>
      </c>
      <c r="V13" s="1603">
        <v>466</v>
      </c>
      <c r="W13" s="1614">
        <v>625</v>
      </c>
      <c r="X13" s="1604">
        <f>SUM(V13-W13)</f>
        <v>-159</v>
      </c>
      <c r="Y13" s="1240">
        <f>IFERROR($W13/$V13, 0)</f>
        <v>1.3412017167381973</v>
      </c>
      <c r="Z13" s="1602">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0">
        <v>21</v>
      </c>
      <c r="I18" s="371" t="s">
        <v>651</v>
      </c>
      <c r="J18" s="1057" t="s">
        <v>30</v>
      </c>
      <c r="K18" s="690"/>
      <c r="L18" s="1382">
        <v>46147</v>
      </c>
      <c r="M18" s="371" t="s">
        <v>110</v>
      </c>
      <c r="N18" s="990">
        <v>81882</v>
      </c>
      <c r="O18" s="371" t="s">
        <v>110</v>
      </c>
      <c r="P18" s="728" t="s">
        <v>38</v>
      </c>
      <c r="Q18" s="1602">
        <v>46146</v>
      </c>
      <c r="R18" s="991" t="s">
        <v>110</v>
      </c>
      <c r="S18" s="362">
        <v>46182</v>
      </c>
      <c r="T18" s="372" t="s">
        <v>818</v>
      </c>
      <c r="U18" s="372" t="s">
        <v>818</v>
      </c>
      <c r="V18" s="1603">
        <v>6481</v>
      </c>
      <c r="W18" s="1481">
        <v>6586</v>
      </c>
      <c r="X18" s="1604">
        <f>SUM(V18-W18)</f>
        <v>-105</v>
      </c>
      <c r="Y18" s="1240">
        <f>IFERROR($W18/$V18, 0)</f>
        <v>1.0162012035179757</v>
      </c>
      <c r="Z18" s="1602">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0">
        <v>65</v>
      </c>
      <c r="I19" s="371" t="s">
        <v>651</v>
      </c>
      <c r="J19" s="1057" t="s">
        <v>30</v>
      </c>
      <c r="K19" s="690"/>
      <c r="L19" s="1382">
        <v>46175</v>
      </c>
      <c r="M19" s="371" t="s">
        <v>110</v>
      </c>
      <c r="N19" s="990">
        <v>97544</v>
      </c>
      <c r="O19" s="371" t="s">
        <v>110</v>
      </c>
      <c r="P19" s="1543" t="s">
        <v>38</v>
      </c>
      <c r="Q19" s="1602">
        <v>46171</v>
      </c>
      <c r="R19" s="701" t="s">
        <v>110</v>
      </c>
      <c r="S19" s="362">
        <v>46190</v>
      </c>
      <c r="T19" s="372" t="s">
        <v>818</v>
      </c>
      <c r="U19" s="372" t="s">
        <v>818</v>
      </c>
      <c r="V19" s="1603">
        <v>7771</v>
      </c>
      <c r="W19" s="1542">
        <v>7623</v>
      </c>
      <c r="X19" s="1604">
        <f>SUM(V19-W19)</f>
        <v>148</v>
      </c>
      <c r="Y19" s="1240">
        <f>IFERROR($W19/$V19, 0)</f>
        <v>0.98095483206794487</v>
      </c>
      <c r="Z19" s="1602">
        <v>46178</v>
      </c>
      <c r="AA19" s="1618">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0">
        <v>31</v>
      </c>
      <c r="I20" s="371" t="s">
        <v>651</v>
      </c>
      <c r="J20" s="1057" t="s">
        <v>30</v>
      </c>
      <c r="K20" s="690"/>
      <c r="L20" s="1382">
        <v>45795</v>
      </c>
      <c r="M20" s="371" t="s">
        <v>110</v>
      </c>
      <c r="N20" s="990">
        <v>73945</v>
      </c>
      <c r="O20" s="371" t="s">
        <v>110</v>
      </c>
      <c r="P20" s="728" t="s">
        <v>38</v>
      </c>
      <c r="Q20" s="1602">
        <v>46160</v>
      </c>
      <c r="R20" s="701" t="s">
        <v>238</v>
      </c>
      <c r="S20" s="362" t="s">
        <v>838</v>
      </c>
      <c r="T20" s="372" t="s">
        <v>818</v>
      </c>
      <c r="U20" s="372" t="s">
        <v>818</v>
      </c>
      <c r="V20" s="1603">
        <v>5923</v>
      </c>
      <c r="W20" s="1481">
        <v>6113</v>
      </c>
      <c r="X20" s="1604">
        <f>SUM(V20-W20)</f>
        <v>-190</v>
      </c>
      <c r="Y20" s="1240">
        <f>IFERROR($W20/$V20, 0)</f>
        <v>1.0320783386797232</v>
      </c>
      <c r="Z20" s="1602">
        <v>46188</v>
      </c>
      <c r="AA20" s="1602">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0">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0">
        <v>51</v>
      </c>
      <c r="I22" s="371" t="s">
        <v>651</v>
      </c>
      <c r="J22" s="1057" t="s">
        <v>30</v>
      </c>
      <c r="K22" s="690"/>
      <c r="L22" s="1382">
        <v>46174</v>
      </c>
      <c r="M22" s="371" t="s">
        <v>110</v>
      </c>
      <c r="N22" s="990">
        <v>97514.75</v>
      </c>
      <c r="O22" s="371" t="s">
        <v>110</v>
      </c>
      <c r="P22" s="728" t="s">
        <v>38</v>
      </c>
      <c r="Q22" s="1602">
        <v>46174</v>
      </c>
      <c r="R22" s="701" t="s">
        <v>238</v>
      </c>
      <c r="S22" s="362" t="s">
        <v>838</v>
      </c>
      <c r="T22" s="372" t="s">
        <v>818</v>
      </c>
      <c r="U22" s="372" t="s">
        <v>818</v>
      </c>
      <c r="V22" s="1603">
        <v>7958</v>
      </c>
      <c r="W22" s="1481">
        <v>8116</v>
      </c>
      <c r="X22" s="1604">
        <f>SUM(V22-W22)</f>
        <v>-158</v>
      </c>
      <c r="Y22" s="1240">
        <f>IFERROR($W22/$V22, 0)</f>
        <v>1.0198542347323447</v>
      </c>
      <c r="Z22" s="1602">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0">
        <v>63</v>
      </c>
      <c r="I23" s="371" t="s">
        <v>651</v>
      </c>
      <c r="J23" s="1057" t="s">
        <v>30</v>
      </c>
      <c r="K23" s="690"/>
      <c r="L23" s="1382">
        <v>46174</v>
      </c>
      <c r="M23" s="371" t="s">
        <v>110</v>
      </c>
      <c r="N23" s="990">
        <v>54827.5</v>
      </c>
      <c r="O23" s="371" t="s">
        <v>110</v>
      </c>
      <c r="P23" s="728" t="s">
        <v>38</v>
      </c>
      <c r="Q23" s="1602">
        <v>46183</v>
      </c>
      <c r="R23" s="701" t="s">
        <v>238</v>
      </c>
      <c r="S23" s="362" t="s">
        <v>838</v>
      </c>
      <c r="T23" s="372" t="s">
        <v>818</v>
      </c>
      <c r="U23" s="372" t="s">
        <v>818</v>
      </c>
      <c r="V23" s="1603">
        <v>4414</v>
      </c>
      <c r="W23" s="1481">
        <v>4493</v>
      </c>
      <c r="X23" s="1604">
        <f>SUM(V23-W23)</f>
        <v>-79</v>
      </c>
      <c r="Y23" s="1240">
        <f>IFERROR($W23/$V23, 0)</f>
        <v>1.017897598550068</v>
      </c>
      <c r="Z23" s="1602">
        <v>46185</v>
      </c>
      <c r="AA23" s="1618">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0">
        <v>0</v>
      </c>
      <c r="I24" s="1054" t="s">
        <v>651</v>
      </c>
      <c r="J24" s="1057" t="s">
        <v>30</v>
      </c>
      <c r="K24" s="690"/>
      <c r="L24" s="1382">
        <v>46176</v>
      </c>
      <c r="M24" s="371" t="s">
        <v>110</v>
      </c>
      <c r="N24" s="990">
        <v>10128.049999999999</v>
      </c>
      <c r="O24" s="371" t="s">
        <v>110</v>
      </c>
      <c r="P24" s="728" t="s">
        <v>38</v>
      </c>
      <c r="Q24" s="1602">
        <v>46176</v>
      </c>
      <c r="R24" s="701" t="s">
        <v>238</v>
      </c>
      <c r="S24" s="362" t="s">
        <v>838</v>
      </c>
      <c r="T24" s="372" t="s">
        <v>818</v>
      </c>
      <c r="U24" s="372" t="s">
        <v>818</v>
      </c>
      <c r="V24" s="1603">
        <v>813</v>
      </c>
      <c r="W24" s="1481">
        <v>800</v>
      </c>
      <c r="X24" s="1604">
        <f>SUM(V24-W24)</f>
        <v>13</v>
      </c>
      <c r="Y24" s="1240">
        <f>IFERROR($W24/$V24, 0)</f>
        <v>0.98400984009840098</v>
      </c>
      <c r="Z24" s="1602">
        <v>46184</v>
      </c>
      <c r="AA24" s="1618">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0">
        <v>79</v>
      </c>
      <c r="I41" s="303" t="s">
        <v>651</v>
      </c>
      <c r="J41" s="745" t="s">
        <v>30</v>
      </c>
      <c r="K41" s="690"/>
      <c r="L41" s="359" t="s">
        <v>623</v>
      </c>
      <c r="M41" s="1179" t="s">
        <v>110</v>
      </c>
      <c r="N41" s="1363">
        <v>73533</v>
      </c>
      <c r="O41" s="1180" t="s">
        <v>110</v>
      </c>
      <c r="P41" s="1409" t="s">
        <v>38</v>
      </c>
      <c r="Q41" s="1602">
        <v>46147</v>
      </c>
      <c r="R41" s="701" t="s">
        <v>238</v>
      </c>
      <c r="S41" s="362">
        <v>46190</v>
      </c>
      <c r="T41" s="372" t="s">
        <v>902</v>
      </c>
      <c r="U41" s="372" t="s">
        <v>902</v>
      </c>
      <c r="V41" s="1603">
        <v>5974</v>
      </c>
      <c r="W41" s="1614">
        <v>5911</v>
      </c>
      <c r="X41" s="1604">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74" t="s">
        <v>990</v>
      </c>
      <c r="B32" s="1505" t="s">
        <v>34</v>
      </c>
      <c r="C32" s="1383">
        <v>46191</v>
      </c>
      <c r="D32" s="1382" t="s">
        <v>54</v>
      </c>
      <c r="E32" s="1382">
        <v>46163</v>
      </c>
      <c r="F32" s="1381" t="s">
        <v>53</v>
      </c>
      <c r="G32" s="1253" t="s">
        <v>991</v>
      </c>
      <c r="H32" s="1600">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0">
        <v>58</v>
      </c>
      <c r="I312" s="371" t="s">
        <v>651</v>
      </c>
      <c r="J312" s="1057" t="s">
        <v>30</v>
      </c>
      <c r="K312" s="359" t="s">
        <v>623</v>
      </c>
      <c r="L312" s="371" t="s">
        <v>110</v>
      </c>
      <c r="M312" s="1242">
        <v>56668.15</v>
      </c>
      <c r="N312" s="919"/>
      <c r="O312" s="1353"/>
      <c r="P312" s="1242">
        <v>56668.15</v>
      </c>
      <c r="Q312" s="371" t="s">
        <v>110</v>
      </c>
      <c r="R312" s="1498" t="s">
        <v>38</v>
      </c>
      <c r="S312" s="1602">
        <v>46144</v>
      </c>
      <c r="T312" s="1604">
        <v>4061</v>
      </c>
      <c r="U312" s="1621">
        <v>4061</v>
      </c>
      <c r="V312" s="3">
        <f>IFERROR(Table5[[#This Row],[Actual Redline Completed Footage UG]]/Table5[[#This Row],[Footage UG]], 0)</f>
        <v>1</v>
      </c>
      <c r="W312" s="1619">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F4">
        <v>1049</v>
      </c>
      <c r="G4">
        <v>1049</v>
      </c>
      <c r="J4" s="12" t="s">
        <v>1560</v>
      </c>
      <c r="K4" t="s">
        <v>48</v>
      </c>
      <c r="N4" s="12" t="s">
        <v>1560</v>
      </c>
      <c r="O4" t="s">
        <v>1561</v>
      </c>
      <c r="P4" t="s">
        <v>1562</v>
      </c>
      <c r="Q4" t="s">
        <v>1563</v>
      </c>
      <c r="R4" t="s">
        <v>472</v>
      </c>
    </row>
    <row r="5" spans="1:18">
      <c r="A5" t="s">
        <v>296</v>
      </c>
      <c r="D5">
        <v>1426</v>
      </c>
      <c r="E5">
        <v>1190</v>
      </c>
      <c r="F5">
        <v>23</v>
      </c>
      <c r="G5">
        <v>2639</v>
      </c>
      <c r="J5" t="s">
        <v>1285</v>
      </c>
      <c r="K5">
        <v>6147</v>
      </c>
      <c r="N5" t="s">
        <v>1285</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1564</v>
      </c>
      <c r="K7">
        <v>0</v>
      </c>
      <c r="N7" t="s">
        <v>1305</v>
      </c>
      <c r="O7">
        <v>3158</v>
      </c>
      <c r="P7">
        <v>21322</v>
      </c>
      <c r="Q7">
        <v>12406</v>
      </c>
      <c r="R7">
        <v>36886</v>
      </c>
    </row>
    <row r="8" spans="1:18">
      <c r="A8" t="s">
        <v>308</v>
      </c>
      <c r="C8">
        <v>241</v>
      </c>
      <c r="D8">
        <v>366</v>
      </c>
      <c r="E8">
        <v>202</v>
      </c>
      <c r="F8">
        <v>120</v>
      </c>
      <c r="G8">
        <v>929</v>
      </c>
      <c r="J8" t="s">
        <v>1305</v>
      </c>
      <c r="K8">
        <v>3629</v>
      </c>
      <c r="N8" t="s">
        <v>480</v>
      </c>
      <c r="P8">
        <v>4135</v>
      </c>
      <c r="Q8">
        <v>7641</v>
      </c>
      <c r="R8">
        <v>11776</v>
      </c>
    </row>
    <row r="9" spans="1:18">
      <c r="A9" t="s">
        <v>177</v>
      </c>
      <c r="E9">
        <v>106</v>
      </c>
      <c r="G9">
        <v>106</v>
      </c>
      <c r="J9" t="s">
        <v>480</v>
      </c>
      <c r="K9">
        <v>0</v>
      </c>
      <c r="N9" t="s">
        <v>1565</v>
      </c>
      <c r="O9">
        <v>7188</v>
      </c>
      <c r="P9">
        <v>23895</v>
      </c>
      <c r="Q9">
        <v>13411</v>
      </c>
      <c r="R9">
        <v>44494</v>
      </c>
    </row>
    <row r="10" spans="1:18">
      <c r="A10" t="s">
        <v>181</v>
      </c>
      <c r="C10">
        <v>534</v>
      </c>
      <c r="D10">
        <v>460</v>
      </c>
      <c r="E10">
        <v>886</v>
      </c>
      <c r="F10">
        <v>202</v>
      </c>
      <c r="G10">
        <v>2082</v>
      </c>
      <c r="J10" t="s">
        <v>1312</v>
      </c>
      <c r="K10">
        <v>933</v>
      </c>
      <c r="N10" t="s">
        <v>1062</v>
      </c>
      <c r="O10">
        <v>6561</v>
      </c>
      <c r="P10">
        <v>14625</v>
      </c>
      <c r="Q10">
        <v>17060</v>
      </c>
      <c r="R10">
        <v>38246</v>
      </c>
    </row>
    <row r="11" spans="1:18">
      <c r="A11" t="s">
        <v>427</v>
      </c>
      <c r="C11">
        <v>1990</v>
      </c>
      <c r="D11">
        <v>1045</v>
      </c>
      <c r="G11">
        <v>3035</v>
      </c>
      <c r="J11" t="s">
        <v>1565</v>
      </c>
      <c r="K11">
        <v>4129</v>
      </c>
      <c r="N11" t="s">
        <v>954</v>
      </c>
      <c r="P11">
        <v>5968</v>
      </c>
      <c r="Q11">
        <v>20002</v>
      </c>
      <c r="R11">
        <v>25970</v>
      </c>
    </row>
    <row r="12" spans="1:18">
      <c r="A12" t="s">
        <v>472</v>
      </c>
      <c r="B12">
        <v>2677</v>
      </c>
      <c r="C12">
        <v>2967</v>
      </c>
      <c r="D12">
        <v>3297</v>
      </c>
      <c r="E12">
        <v>2384</v>
      </c>
      <c r="F12">
        <v>1394</v>
      </c>
      <c r="G12">
        <v>12719</v>
      </c>
      <c r="J12" t="s">
        <v>1062</v>
      </c>
      <c r="K12">
        <v>7128</v>
      </c>
      <c r="N12" t="s">
        <v>1294</v>
      </c>
      <c r="O12">
        <v>2073</v>
      </c>
      <c r="P12">
        <v>6882</v>
      </c>
      <c r="Q12">
        <v>7027</v>
      </c>
      <c r="R12">
        <v>15982</v>
      </c>
    </row>
    <row r="13" spans="1:18">
      <c r="J13" t="s">
        <v>1566</v>
      </c>
      <c r="K13">
        <v>2298</v>
      </c>
      <c r="N13" t="s">
        <v>472</v>
      </c>
      <c r="O13">
        <v>50898</v>
      </c>
      <c r="P13">
        <v>153120</v>
      </c>
      <c r="Q13">
        <v>123473</v>
      </c>
      <c r="R13">
        <v>327491</v>
      </c>
    </row>
    <row r="14" spans="1:18">
      <c r="J14" t="s">
        <v>954</v>
      </c>
      <c r="K14">
        <v>13034</v>
      </c>
    </row>
    <row r="15" spans="1:18">
      <c r="A15" s="12" t="s">
        <v>1557</v>
      </c>
      <c r="B15" s="12" t="s">
        <v>1556</v>
      </c>
      <c r="J15" t="s">
        <v>473</v>
      </c>
      <c r="K15">
        <v>4828</v>
      </c>
    </row>
    <row r="16" spans="1:18">
      <c r="A16" s="12" t="s">
        <v>1558</v>
      </c>
      <c r="B16" s="47">
        <v>45705</v>
      </c>
      <c r="C16" s="47">
        <v>45706</v>
      </c>
      <c r="D16" s="47">
        <v>45707</v>
      </c>
      <c r="E16" s="47">
        <v>45708</v>
      </c>
      <c r="F16" s="47">
        <v>45709</v>
      </c>
      <c r="G16" t="s">
        <v>472</v>
      </c>
      <c r="J16" t="s">
        <v>1294</v>
      </c>
      <c r="K16">
        <v>6718</v>
      </c>
    </row>
    <row r="17" spans="1:11">
      <c r="A17" t="s">
        <v>294</v>
      </c>
      <c r="E17">
        <v>547</v>
      </c>
      <c r="F17">
        <v>792</v>
      </c>
      <c r="G17">
        <v>1339</v>
      </c>
      <c r="J17" t="s">
        <v>932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1570</v>
      </c>
    </row>
    <row r="217" spans="1:7">
      <c r="A217" t="s">
        <v>366</v>
      </c>
      <c r="D217">
        <v>1373</v>
      </c>
      <c r="E217">
        <v>3928</v>
      </c>
      <c r="F217">
        <v>1528</v>
      </c>
      <c r="G217">
        <v>6829</v>
      </c>
    </row>
    <row r="218" spans="1:7">
      <c r="A218" t="s">
        <v>1571</v>
      </c>
      <c r="E218">
        <v>1016</v>
      </c>
      <c r="G218">
        <v>1016</v>
      </c>
    </row>
    <row r="219" spans="1:7">
      <c r="A219" t="s">
        <v>435</v>
      </c>
      <c r="E219">
        <v>706</v>
      </c>
      <c r="G219">
        <v>706</v>
      </c>
    </row>
    <row r="220" spans="1:7">
      <c r="A220" t="s">
        <v>1572</v>
      </c>
      <c r="F220">
        <v>583</v>
      </c>
      <c r="G220">
        <v>583</v>
      </c>
    </row>
    <row r="221" spans="1:7">
      <c r="A221" t="s">
        <v>472</v>
      </c>
      <c r="B221">
        <v>7728</v>
      </c>
      <c r="C221">
        <v>5573</v>
      </c>
      <c r="D221">
        <v>6879</v>
      </c>
      <c r="E221">
        <v>18825</v>
      </c>
      <c r="F221">
        <v>4269</v>
      </c>
      <c r="G221">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1574</v>
      </c>
    </row>
    <row r="245" spans="1:7">
      <c r="A245" t="s">
        <v>1575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1576</v>
      </c>
      <c r="E254">
        <v>0</v>
      </c>
      <c r="G254">
        <v>0</v>
      </c>
    </row>
    <row r="255" spans="1:7">
      <c r="A255" t="s">
        <v>147</v>
      </c>
      <c r="E255">
        <v>195</v>
      </c>
      <c r="G255">
        <v>195</v>
      </c>
    </row>
    <row r="256" spans="1:7">
      <c r="A256" t="s">
        <v>265</v>
      </c>
      <c r="F256">
        <v>0</v>
      </c>
      <c r="G256">
        <v>0</v>
      </c>
    </row>
    <row r="257" spans="1:7">
      <c r="A257" t="s">
        <v>1577</v>
      </c>
    </row>
    <row r="258" spans="1:7">
      <c r="A258" t="s">
        <v>472</v>
      </c>
      <c r="B258">
        <v>6288</v>
      </c>
      <c r="C258">
        <v>10704</v>
      </c>
      <c r="D258">
        <v>15537</v>
      </c>
      <c r="E258">
        <v>4598</v>
      </c>
      <c r="F258">
        <v>4133</v>
      </c>
      <c r="G258">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1579</v>
      </c>
    </row>
    <row r="448" spans="1:7">
      <c r="A448" t="s">
        <v>1580</v>
      </c>
    </row>
    <row r="449" spans="1:7">
      <c r="A449" t="s">
        <v>400</v>
      </c>
      <c r="E449">
        <v>201</v>
      </c>
      <c r="F449">
        <v>30</v>
      </c>
      <c r="G449">
        <v>231</v>
      </c>
    </row>
    <row r="450" spans="1:7">
      <c r="A450" t="s">
        <v>153</v>
      </c>
      <c r="E450">
        <v>1580</v>
      </c>
      <c r="G450">
        <v>1580</v>
      </c>
    </row>
    <row r="451" spans="1:7">
      <c r="A451" t="s">
        <v>1581</v>
      </c>
      <c r="F451">
        <v>151</v>
      </c>
      <c r="G451">
        <v>151</v>
      </c>
    </row>
    <row r="452" spans="1:7">
      <c r="A452" t="s">
        <v>472</v>
      </c>
      <c r="C452">
        <v>1866</v>
      </c>
      <c r="D452">
        <v>2445</v>
      </c>
      <c r="E452">
        <v>5402</v>
      </c>
      <c r="F452">
        <v>3784</v>
      </c>
      <c r="G452">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1582</v>
      </c>
      <c r="E472">
        <v>260</v>
      </c>
      <c r="F472">
        <v>129</v>
      </c>
      <c r="G472">
        <v>389</v>
      </c>
    </row>
    <row r="473" spans="1:7">
      <c r="A473" t="s">
        <v>1583</v>
      </c>
    </row>
    <row r="474" spans="1:7">
      <c r="A474" t="s">
        <v>472</v>
      </c>
      <c r="B474">
        <v>4596</v>
      </c>
      <c r="C474">
        <v>3924</v>
      </c>
      <c r="D474">
        <v>3428</v>
      </c>
      <c r="E474">
        <v>1980</v>
      </c>
      <c r="F474">
        <v>1544</v>
      </c>
      <c r="G47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1584</v>
      </c>
    </row>
    <row r="488" spans="1:7">
      <c r="A488" t="s">
        <v>1585</v>
      </c>
    </row>
    <row r="489" spans="1:7">
      <c r="A489" t="s">
        <v>1586</v>
      </c>
    </row>
    <row r="490" spans="1:7">
      <c r="A490" t="s">
        <v>1587</v>
      </c>
    </row>
    <row r="491" spans="1:7">
      <c r="A491" t="s">
        <v>1588</v>
      </c>
    </row>
    <row r="492" spans="1:7">
      <c r="A492" t="s">
        <v>472</v>
      </c>
      <c r="B492">
        <v>2983</v>
      </c>
      <c r="C492">
        <v>3593</v>
      </c>
      <c r="D492">
        <v>3943</v>
      </c>
      <c r="E492">
        <v>711</v>
      </c>
      <c r="F492">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1589</v>
      </c>
      <c r="B506">
        <v>6</v>
      </c>
      <c r="G506">
        <v>6</v>
      </c>
    </row>
    <row r="507" spans="1:7">
      <c r="A507" t="s">
        <v>1590</v>
      </c>
    </row>
    <row r="508" spans="1:7">
      <c r="A508" t="s">
        <v>515</v>
      </c>
    </row>
    <row r="509" spans="1:7">
      <c r="A509" t="s">
        <v>223</v>
      </c>
      <c r="D509">
        <v>610</v>
      </c>
      <c r="E509">
        <v>2523</v>
      </c>
      <c r="G509">
        <v>3133</v>
      </c>
    </row>
    <row r="510" spans="1:7">
      <c r="A510" t="s">
        <v>1591</v>
      </c>
    </row>
    <row r="511" spans="1:7">
      <c r="A511" t="s">
        <v>472</v>
      </c>
      <c r="B511">
        <v>3758</v>
      </c>
      <c r="C511">
        <v>3342</v>
      </c>
      <c r="D511">
        <v>2404</v>
      </c>
      <c r="E511">
        <v>3965</v>
      </c>
      <c r="F511">
        <v>437</v>
      </c>
      <c r="G511">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1592</v>
      </c>
      <c r="B523">
        <v>155</v>
      </c>
      <c r="G523">
        <v>155</v>
      </c>
    </row>
    <row r="524" spans="1:7">
      <c r="A524" t="s">
        <v>1593</v>
      </c>
    </row>
    <row r="525" spans="1:7">
      <c r="A525" t="s">
        <v>472</v>
      </c>
      <c r="B525">
        <v>2363</v>
      </c>
      <c r="C525">
        <v>2146</v>
      </c>
      <c r="D525">
        <v>2345</v>
      </c>
      <c r="E525">
        <v>1790</v>
      </c>
      <c r="G525">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1595</v>
      </c>
    </row>
    <row r="659" spans="1:7">
      <c r="A659" t="s">
        <v>130</v>
      </c>
      <c r="F659">
        <v>391</v>
      </c>
      <c r="G659">
        <v>391</v>
      </c>
    </row>
    <row r="660" spans="1:7">
      <c r="A660" t="s">
        <v>472</v>
      </c>
      <c r="B660">
        <v>2410</v>
      </c>
      <c r="C660">
        <v>3698</v>
      </c>
      <c r="D660">
        <v>2288</v>
      </c>
      <c r="E660">
        <v>861</v>
      </c>
      <c r="F660">
        <v>544</v>
      </c>
      <c r="G660">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1596</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1596</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1158</v>
      </c>
    </row>
    <row r="701" spans="1:7">
      <c r="A701" t="s">
        <v>472</v>
      </c>
      <c r="B701">
        <v>3421</v>
      </c>
      <c r="C701">
        <v>4269</v>
      </c>
      <c r="D701">
        <v>5361</v>
      </c>
      <c r="E701">
        <v>3598</v>
      </c>
      <c r="F701">
        <v>1314</v>
      </c>
      <c r="G701">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1158</v>
      </c>
      <c r="D717">
        <v>1491</v>
      </c>
      <c r="E717">
        <v>1549</v>
      </c>
      <c r="G717">
        <v>3040</v>
      </c>
    </row>
    <row r="718" spans="1:7">
      <c r="A718" t="s">
        <v>1597</v>
      </c>
    </row>
    <row r="719" spans="1:7">
      <c r="A719" t="s">
        <v>1061</v>
      </c>
      <c r="E719">
        <v>903</v>
      </c>
      <c r="G719">
        <v>903</v>
      </c>
    </row>
    <row r="720" spans="1:7">
      <c r="A720" t="s">
        <v>142</v>
      </c>
      <c r="F720">
        <v>285</v>
      </c>
      <c r="G720">
        <v>285</v>
      </c>
    </row>
    <row r="721" spans="1:7">
      <c r="A721" t="s">
        <v>472</v>
      </c>
      <c r="C721">
        <v>992</v>
      </c>
      <c r="D721">
        <v>6977</v>
      </c>
      <c r="E721">
        <v>2557</v>
      </c>
      <c r="F721">
        <v>538</v>
      </c>
      <c r="G721">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1596</v>
      </c>
      <c r="B728">
        <v>2498</v>
      </c>
      <c r="C728">
        <v>1192</v>
      </c>
      <c r="D728">
        <v>1925</v>
      </c>
      <c r="G728">
        <v>5615</v>
      </c>
    </row>
    <row r="729" spans="1:7">
      <c r="A729" t="s">
        <v>519</v>
      </c>
      <c r="E729">
        <v>443</v>
      </c>
      <c r="G729">
        <v>443</v>
      </c>
    </row>
    <row r="730" spans="1:7">
      <c r="A730" t="s">
        <v>1158</v>
      </c>
      <c r="B730">
        <v>918</v>
      </c>
      <c r="G730">
        <v>918</v>
      </c>
    </row>
    <row r="731" spans="1:7">
      <c r="A731" t="s">
        <v>1061</v>
      </c>
      <c r="B731">
        <v>254</v>
      </c>
      <c r="C731">
        <v>1686</v>
      </c>
      <c r="D731">
        <v>611</v>
      </c>
      <c r="G731">
        <v>2551</v>
      </c>
    </row>
    <row r="732" spans="1:7">
      <c r="A732" t="s">
        <v>142</v>
      </c>
      <c r="E732">
        <v>82</v>
      </c>
      <c r="G732">
        <v>82</v>
      </c>
    </row>
    <row r="733" spans="1:7">
      <c r="A733" t="s">
        <v>254</v>
      </c>
      <c r="C733">
        <v>329</v>
      </c>
      <c r="D733">
        <v>333</v>
      </c>
      <c r="G733">
        <v>662</v>
      </c>
    </row>
    <row r="734" spans="1:7">
      <c r="A734" t="s">
        <v>1102</v>
      </c>
      <c r="D734">
        <v>740</v>
      </c>
      <c r="G734">
        <v>740</v>
      </c>
    </row>
    <row r="735" spans="1:7">
      <c r="A735" t="s">
        <v>255</v>
      </c>
      <c r="E735">
        <v>267</v>
      </c>
      <c r="G735">
        <v>267</v>
      </c>
    </row>
    <row r="736" spans="1:7">
      <c r="A736" t="s">
        <v>920</v>
      </c>
      <c r="D736">
        <v>307</v>
      </c>
      <c r="E736">
        <v>920</v>
      </c>
      <c r="F736">
        <v>610</v>
      </c>
      <c r="G736">
        <v>1837</v>
      </c>
    </row>
    <row r="737" spans="1:7">
      <c r="A737" t="s">
        <v>472</v>
      </c>
      <c r="B737">
        <v>3670</v>
      </c>
      <c r="C737">
        <v>3207</v>
      </c>
      <c r="D737">
        <v>4215</v>
      </c>
      <c r="E737">
        <v>2293</v>
      </c>
      <c r="F737">
        <v>819</v>
      </c>
      <c r="G737">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1596</v>
      </c>
    </row>
    <row r="748" spans="1:7">
      <c r="A748" t="s">
        <v>1061</v>
      </c>
      <c r="D748">
        <v>250</v>
      </c>
      <c r="G748">
        <v>250</v>
      </c>
    </row>
    <row r="749" spans="1:7">
      <c r="A749" t="s">
        <v>1102</v>
      </c>
      <c r="B749">
        <v>1238</v>
      </c>
      <c r="C749">
        <v>1531</v>
      </c>
      <c r="D749">
        <v>1250</v>
      </c>
      <c r="E749">
        <v>361</v>
      </c>
      <c r="G749">
        <v>4380</v>
      </c>
    </row>
    <row r="750" spans="1:7">
      <c r="A750" t="s">
        <v>255</v>
      </c>
      <c r="B750">
        <v>711</v>
      </c>
      <c r="G750">
        <v>711</v>
      </c>
    </row>
    <row r="751" spans="1:7">
      <c r="A751" t="s">
        <v>1598</v>
      </c>
      <c r="D751">
        <v>75</v>
      </c>
      <c r="G751">
        <v>75</v>
      </c>
    </row>
    <row r="752" spans="1:7">
      <c r="A752" t="s">
        <v>1066</v>
      </c>
      <c r="C752">
        <v>1808</v>
      </c>
      <c r="E752">
        <v>1204</v>
      </c>
      <c r="G752">
        <v>3012</v>
      </c>
    </row>
    <row r="753" spans="1:7">
      <c r="A753" t="s">
        <v>132</v>
      </c>
      <c r="C753">
        <v>251</v>
      </c>
      <c r="D753">
        <v>253</v>
      </c>
      <c r="E753">
        <v>1076</v>
      </c>
      <c r="G753">
        <v>1580</v>
      </c>
    </row>
    <row r="754" spans="1:7">
      <c r="A754" t="s">
        <v>920</v>
      </c>
      <c r="B754">
        <v>829</v>
      </c>
      <c r="D754">
        <v>863</v>
      </c>
      <c r="E754">
        <v>499</v>
      </c>
      <c r="F754">
        <v>475</v>
      </c>
      <c r="G754">
        <v>2666</v>
      </c>
    </row>
    <row r="755" spans="1:7">
      <c r="A755" t="s">
        <v>1094</v>
      </c>
      <c r="E755">
        <v>754</v>
      </c>
      <c r="G755">
        <v>754</v>
      </c>
    </row>
    <row r="756" spans="1:7">
      <c r="A756" t="s">
        <v>1068</v>
      </c>
      <c r="E756">
        <v>562</v>
      </c>
      <c r="G756">
        <v>562</v>
      </c>
    </row>
    <row r="757" spans="1:7">
      <c r="A757" t="s">
        <v>472</v>
      </c>
      <c r="B757">
        <v>2820</v>
      </c>
      <c r="C757">
        <v>3809</v>
      </c>
      <c r="D757">
        <v>2830</v>
      </c>
      <c r="E757">
        <v>4553</v>
      </c>
      <c r="F757">
        <v>545</v>
      </c>
      <c r="G757">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1102</v>
      </c>
    </row>
    <row r="769" spans="1:7">
      <c r="A769" t="s">
        <v>1066</v>
      </c>
    </row>
    <row r="770" spans="1:7">
      <c r="A770" t="s">
        <v>132</v>
      </c>
      <c r="C770">
        <v>120</v>
      </c>
      <c r="D770">
        <v>190</v>
      </c>
      <c r="G770">
        <v>310</v>
      </c>
    </row>
    <row r="771" spans="1:7">
      <c r="A771" t="s">
        <v>920</v>
      </c>
      <c r="B771">
        <v>839</v>
      </c>
      <c r="D771">
        <v>616</v>
      </c>
      <c r="E771">
        <v>969</v>
      </c>
      <c r="F771">
        <v>552</v>
      </c>
      <c r="G771">
        <v>2976</v>
      </c>
    </row>
    <row r="772" spans="1:7">
      <c r="A772" t="s">
        <v>1094</v>
      </c>
      <c r="B772">
        <v>1285</v>
      </c>
      <c r="G772">
        <v>1285</v>
      </c>
    </row>
    <row r="773" spans="1:7">
      <c r="A773" t="s">
        <v>1068</v>
      </c>
      <c r="B773">
        <v>978</v>
      </c>
      <c r="C773">
        <v>675</v>
      </c>
      <c r="D773">
        <v>170</v>
      </c>
      <c r="G773">
        <v>1823</v>
      </c>
    </row>
    <row r="774" spans="1:7">
      <c r="A774" t="s">
        <v>431</v>
      </c>
      <c r="B774">
        <v>153</v>
      </c>
      <c r="D774">
        <v>260</v>
      </c>
      <c r="G774">
        <v>413</v>
      </c>
    </row>
    <row r="775" spans="1:7">
      <c r="A775" t="s">
        <v>1599</v>
      </c>
      <c r="B775">
        <v>329</v>
      </c>
      <c r="C775">
        <v>427</v>
      </c>
      <c r="D775">
        <v>537</v>
      </c>
      <c r="E775">
        <v>646</v>
      </c>
      <c r="F775">
        <v>793</v>
      </c>
      <c r="G775">
        <v>2732</v>
      </c>
    </row>
    <row r="776" spans="1:7">
      <c r="A776" t="s">
        <v>1192</v>
      </c>
      <c r="B776">
        <v>335</v>
      </c>
      <c r="G776">
        <v>335</v>
      </c>
    </row>
    <row r="777" spans="1:7">
      <c r="A777" t="s">
        <v>1600</v>
      </c>
      <c r="B777">
        <v>415</v>
      </c>
      <c r="C777">
        <v>291</v>
      </c>
      <c r="F777">
        <v>755</v>
      </c>
      <c r="G777">
        <v>1461</v>
      </c>
    </row>
    <row r="778" spans="1:7">
      <c r="A778" t="s">
        <v>1077</v>
      </c>
      <c r="C778">
        <v>1231</v>
      </c>
      <c r="D778">
        <v>1538</v>
      </c>
      <c r="E778">
        <v>1377</v>
      </c>
      <c r="G778">
        <v>4146</v>
      </c>
    </row>
    <row r="779" spans="1:7">
      <c r="A779" t="s">
        <v>1083</v>
      </c>
      <c r="D779">
        <v>1205</v>
      </c>
      <c r="E779">
        <v>1000</v>
      </c>
      <c r="G779">
        <v>2205</v>
      </c>
    </row>
    <row r="780" spans="1:7">
      <c r="A780" t="s">
        <v>1025</v>
      </c>
      <c r="D780">
        <v>240</v>
      </c>
      <c r="E780">
        <v>504</v>
      </c>
      <c r="G780">
        <v>744</v>
      </c>
    </row>
    <row r="781" spans="1:7">
      <c r="A781" t="s">
        <v>1601</v>
      </c>
      <c r="F781">
        <v>4135</v>
      </c>
      <c r="G781">
        <v>4135</v>
      </c>
    </row>
    <row r="782" spans="1:7">
      <c r="A782" t="s">
        <v>958</v>
      </c>
      <c r="F782">
        <v>551</v>
      </c>
      <c r="G782">
        <v>551</v>
      </c>
    </row>
    <row r="783" spans="1:7">
      <c r="A783" t="s">
        <v>1602</v>
      </c>
    </row>
    <row r="784" spans="1:7">
      <c r="A784" t="s">
        <v>472</v>
      </c>
      <c r="B784">
        <v>4394</v>
      </c>
      <c r="C784">
        <v>2968</v>
      </c>
      <c r="D784">
        <v>5524</v>
      </c>
      <c r="E784">
        <v>5070</v>
      </c>
      <c r="F784">
        <v>6786</v>
      </c>
      <c r="G78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920</v>
      </c>
      <c r="B795">
        <v>1375</v>
      </c>
      <c r="C795">
        <v>1016</v>
      </c>
      <c r="D795">
        <v>312</v>
      </c>
      <c r="E795">
        <v>1304</v>
      </c>
      <c r="F795">
        <v>617</v>
      </c>
      <c r="G795">
        <v>4624</v>
      </c>
    </row>
    <row r="796" spans="1:7">
      <c r="A796" t="s">
        <v>1094</v>
      </c>
    </row>
    <row r="797" spans="1:7">
      <c r="A797" t="s">
        <v>1600</v>
      </c>
      <c r="B797">
        <v>1418</v>
      </c>
      <c r="C797">
        <v>701</v>
      </c>
      <c r="E797">
        <v>614</v>
      </c>
      <c r="F797">
        <v>486</v>
      </c>
      <c r="G797">
        <v>3219</v>
      </c>
    </row>
    <row r="798" spans="1:7">
      <c r="A798" t="s">
        <v>1077</v>
      </c>
      <c r="B798">
        <v>600</v>
      </c>
      <c r="G798">
        <v>600</v>
      </c>
    </row>
    <row r="799" spans="1:7">
      <c r="A799" t="s">
        <v>1083</v>
      </c>
      <c r="B799">
        <v>1002</v>
      </c>
      <c r="C799">
        <v>268</v>
      </c>
      <c r="G799">
        <v>1270</v>
      </c>
    </row>
    <row r="800" spans="1:7">
      <c r="A800" t="s">
        <v>1025</v>
      </c>
      <c r="B800">
        <v>80</v>
      </c>
      <c r="G800">
        <v>80</v>
      </c>
    </row>
    <row r="801" spans="1:7">
      <c r="A801" t="s">
        <v>1601</v>
      </c>
      <c r="B801">
        <v>2251</v>
      </c>
      <c r="C801">
        <v>2014</v>
      </c>
      <c r="D801">
        <v>1868</v>
      </c>
      <c r="E801">
        <v>2157</v>
      </c>
      <c r="F801">
        <v>2953</v>
      </c>
      <c r="G801">
        <v>11243</v>
      </c>
    </row>
    <row r="802" spans="1:7">
      <c r="A802" t="s">
        <v>958</v>
      </c>
      <c r="B802">
        <v>454</v>
      </c>
      <c r="C802">
        <v>251</v>
      </c>
      <c r="D802">
        <v>224</v>
      </c>
      <c r="E802">
        <v>789</v>
      </c>
      <c r="G802">
        <v>1718</v>
      </c>
    </row>
    <row r="803" spans="1:7">
      <c r="A803" t="s">
        <v>1318</v>
      </c>
      <c r="C803">
        <v>1253</v>
      </c>
      <c r="D803">
        <v>1351</v>
      </c>
      <c r="E803">
        <v>443</v>
      </c>
      <c r="G803">
        <v>3047</v>
      </c>
    </row>
    <row r="804" spans="1:7">
      <c r="A804" t="s">
        <v>1072</v>
      </c>
      <c r="C804">
        <v>1850</v>
      </c>
      <c r="D804">
        <v>1276</v>
      </c>
      <c r="E804">
        <v>1479</v>
      </c>
      <c r="G804">
        <v>4605</v>
      </c>
    </row>
    <row r="805" spans="1:7">
      <c r="A805" t="s">
        <v>1118</v>
      </c>
      <c r="D805">
        <v>1118</v>
      </c>
      <c r="E805">
        <v>1472</v>
      </c>
      <c r="G805">
        <v>2590</v>
      </c>
    </row>
    <row r="806" spans="1:7">
      <c r="A806" t="s">
        <v>1114</v>
      </c>
      <c r="E806">
        <v>1393</v>
      </c>
      <c r="G806">
        <v>1393</v>
      </c>
    </row>
    <row r="807" spans="1:7">
      <c r="A807" t="s">
        <v>472</v>
      </c>
      <c r="B807">
        <v>7888</v>
      </c>
      <c r="C807">
        <v>8152</v>
      </c>
      <c r="D807">
        <v>7103</v>
      </c>
      <c r="E807">
        <v>10576</v>
      </c>
      <c r="F807">
        <v>4760</v>
      </c>
      <c r="G807">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920</v>
      </c>
      <c r="B819">
        <v>768</v>
      </c>
      <c r="C819">
        <v>1014</v>
      </c>
      <c r="G819">
        <v>1782</v>
      </c>
    </row>
    <row r="820" spans="1:7">
      <c r="A820" t="s">
        <v>1600</v>
      </c>
      <c r="B820">
        <v>225</v>
      </c>
      <c r="C820">
        <v>1287</v>
      </c>
      <c r="D820">
        <v>1185</v>
      </c>
      <c r="E820">
        <v>508</v>
      </c>
      <c r="G820">
        <v>3205</v>
      </c>
    </row>
    <row r="821" spans="1:7">
      <c r="A821" t="s">
        <v>1083</v>
      </c>
      <c r="D821">
        <v>334</v>
      </c>
      <c r="G821">
        <v>334</v>
      </c>
    </row>
    <row r="822" spans="1:7">
      <c r="A822" t="s">
        <v>1601</v>
      </c>
      <c r="C822">
        <v>216</v>
      </c>
      <c r="G822">
        <v>216</v>
      </c>
    </row>
    <row r="823" spans="1:7">
      <c r="A823" t="s">
        <v>958</v>
      </c>
      <c r="B823">
        <v>1088</v>
      </c>
      <c r="C823">
        <v>557</v>
      </c>
      <c r="D823">
        <v>512</v>
      </c>
      <c r="E823">
        <v>369</v>
      </c>
      <c r="G823">
        <v>2526</v>
      </c>
    </row>
    <row r="824" spans="1:7">
      <c r="A824" t="s">
        <v>1318</v>
      </c>
      <c r="B824">
        <v>192</v>
      </c>
      <c r="G824">
        <v>192</v>
      </c>
    </row>
    <row r="825" spans="1:7">
      <c r="A825" t="s">
        <v>1118</v>
      </c>
      <c r="B825">
        <v>1174</v>
      </c>
      <c r="C825">
        <v>1597</v>
      </c>
      <c r="D825">
        <v>308</v>
      </c>
      <c r="G825">
        <v>3079</v>
      </c>
    </row>
    <row r="826" spans="1:7">
      <c r="A826" t="s">
        <v>1114</v>
      </c>
      <c r="B826">
        <v>1545</v>
      </c>
      <c r="C826">
        <v>995</v>
      </c>
      <c r="G826">
        <v>2540</v>
      </c>
    </row>
    <row r="827" spans="1:7">
      <c r="A827" t="s">
        <v>1027</v>
      </c>
      <c r="D827">
        <v>333</v>
      </c>
      <c r="G827">
        <v>333</v>
      </c>
    </row>
    <row r="828" spans="1:7">
      <c r="A828" t="s">
        <v>1603</v>
      </c>
      <c r="D828">
        <v>160</v>
      </c>
      <c r="G828">
        <v>160</v>
      </c>
    </row>
    <row r="829" spans="1:7">
      <c r="A829" t="s">
        <v>621</v>
      </c>
      <c r="D829">
        <v>1282</v>
      </c>
      <c r="E829">
        <v>980</v>
      </c>
      <c r="G829">
        <v>2262</v>
      </c>
    </row>
    <row r="830" spans="1:7">
      <c r="A830" t="s">
        <v>1448</v>
      </c>
    </row>
    <row r="831" spans="1:7">
      <c r="A831" t="s">
        <v>472</v>
      </c>
      <c r="B831">
        <v>5232</v>
      </c>
      <c r="C831">
        <v>5991</v>
      </c>
      <c r="D831">
        <v>4240</v>
      </c>
      <c r="E831">
        <v>3081</v>
      </c>
      <c r="F831">
        <v>268</v>
      </c>
      <c r="G831">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920</v>
      </c>
      <c r="D839">
        <v>986</v>
      </c>
      <c r="G839">
        <v>986</v>
      </c>
    </row>
    <row r="840" spans="1:7">
      <c r="A840" t="s">
        <v>1600</v>
      </c>
      <c r="B840">
        <v>916</v>
      </c>
      <c r="C840">
        <v>144</v>
      </c>
      <c r="G840">
        <v>1060</v>
      </c>
    </row>
    <row r="841" spans="1:7">
      <c r="A841" t="s">
        <v>1118</v>
      </c>
    </row>
    <row r="842" spans="1:7">
      <c r="A842" t="s">
        <v>1114</v>
      </c>
    </row>
    <row r="843" spans="1:7">
      <c r="A843" t="s">
        <v>621</v>
      </c>
      <c r="B843">
        <v>828</v>
      </c>
      <c r="C843">
        <v>150</v>
      </c>
      <c r="E843">
        <v>688</v>
      </c>
      <c r="G843">
        <v>1666</v>
      </c>
    </row>
    <row r="844" spans="1:7">
      <c r="A844" t="s">
        <v>1604</v>
      </c>
      <c r="B844">
        <v>233</v>
      </c>
      <c r="G844">
        <v>233</v>
      </c>
    </row>
    <row r="845" spans="1:7">
      <c r="A845" t="s">
        <v>1124</v>
      </c>
      <c r="B845">
        <v>1768</v>
      </c>
      <c r="C845">
        <v>510</v>
      </c>
      <c r="G845">
        <v>2278</v>
      </c>
    </row>
    <row r="846" spans="1:7">
      <c r="A846" t="s">
        <v>1537</v>
      </c>
      <c r="B846">
        <v>220</v>
      </c>
      <c r="C846">
        <v>435</v>
      </c>
      <c r="D846">
        <v>227</v>
      </c>
      <c r="E846">
        <v>487</v>
      </c>
      <c r="F846">
        <v>123</v>
      </c>
      <c r="G846">
        <v>1492</v>
      </c>
    </row>
    <row r="847" spans="1:7">
      <c r="A847" t="s">
        <v>931</v>
      </c>
      <c r="B847">
        <v>60</v>
      </c>
      <c r="C847">
        <v>219</v>
      </c>
      <c r="G847">
        <v>279</v>
      </c>
    </row>
    <row r="848" spans="1:7">
      <c r="A848" t="s">
        <v>1222</v>
      </c>
      <c r="D848">
        <v>240</v>
      </c>
      <c r="G848">
        <v>240</v>
      </c>
    </row>
    <row r="849" spans="1:7">
      <c r="A849" t="s">
        <v>1605</v>
      </c>
      <c r="C849">
        <v>1603</v>
      </c>
      <c r="D849">
        <v>791</v>
      </c>
      <c r="E849">
        <v>2803</v>
      </c>
      <c r="G849">
        <v>5197</v>
      </c>
    </row>
    <row r="850" spans="1:7">
      <c r="A850" t="s">
        <v>944</v>
      </c>
      <c r="C850">
        <v>927</v>
      </c>
      <c r="D850">
        <v>1221</v>
      </c>
      <c r="E850">
        <v>1023</v>
      </c>
      <c r="G850">
        <v>3171</v>
      </c>
    </row>
    <row r="851" spans="1:7">
      <c r="A851" t="s">
        <v>1128</v>
      </c>
      <c r="C851">
        <v>974</v>
      </c>
      <c r="D851">
        <v>1312</v>
      </c>
      <c r="E851">
        <v>359</v>
      </c>
      <c r="G851">
        <v>2645</v>
      </c>
    </row>
    <row r="852" spans="1:7">
      <c r="A852" t="s">
        <v>1116</v>
      </c>
      <c r="D852">
        <v>1239</v>
      </c>
      <c r="E852">
        <v>1220</v>
      </c>
      <c r="G852">
        <v>2459</v>
      </c>
    </row>
    <row r="853" spans="1:7">
      <c r="A853" t="s">
        <v>950</v>
      </c>
      <c r="D853">
        <v>1457</v>
      </c>
      <c r="E853">
        <v>1142</v>
      </c>
      <c r="F853">
        <v>945</v>
      </c>
      <c r="G853">
        <v>3544</v>
      </c>
    </row>
    <row r="854" spans="1:7">
      <c r="A854" t="s">
        <v>472</v>
      </c>
      <c r="B854">
        <v>4025</v>
      </c>
      <c r="C854">
        <v>5125</v>
      </c>
      <c r="D854">
        <v>8008</v>
      </c>
      <c r="E854">
        <v>8462</v>
      </c>
      <c r="F854">
        <v>1068</v>
      </c>
      <c r="G85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1027</v>
      </c>
    </row>
    <row r="865" spans="1:7">
      <c r="A865" t="s">
        <v>1537</v>
      </c>
      <c r="C865">
        <v>413</v>
      </c>
      <c r="D865">
        <v>190</v>
      </c>
      <c r="E865">
        <v>1194</v>
      </c>
      <c r="F865">
        <v>306</v>
      </c>
      <c r="G865">
        <v>2103</v>
      </c>
    </row>
    <row r="866" spans="1:7">
      <c r="A866" t="s">
        <v>1605</v>
      </c>
      <c r="B866">
        <v>3343</v>
      </c>
      <c r="C866">
        <v>714</v>
      </c>
      <c r="D866">
        <v>2013</v>
      </c>
      <c r="E866">
        <v>1500</v>
      </c>
      <c r="F866">
        <v>1933</v>
      </c>
      <c r="G866">
        <v>9503</v>
      </c>
    </row>
    <row r="867" spans="1:7">
      <c r="A867" t="s">
        <v>944</v>
      </c>
      <c r="B867">
        <v>1100</v>
      </c>
      <c r="C867">
        <v>527</v>
      </c>
      <c r="D867">
        <v>553</v>
      </c>
      <c r="G867">
        <v>2180</v>
      </c>
    </row>
    <row r="868" spans="1:7">
      <c r="A868" t="s">
        <v>1128</v>
      </c>
      <c r="C868">
        <v>230</v>
      </c>
      <c r="G868">
        <v>230</v>
      </c>
    </row>
    <row r="869" spans="1:7">
      <c r="A869" t="s">
        <v>1116</v>
      </c>
      <c r="B869">
        <v>853</v>
      </c>
      <c r="G869">
        <v>853</v>
      </c>
    </row>
    <row r="870" spans="1:7">
      <c r="A870" t="s">
        <v>950</v>
      </c>
      <c r="B870">
        <v>1186</v>
      </c>
      <c r="C870">
        <v>1564</v>
      </c>
      <c r="D870">
        <v>1012</v>
      </c>
      <c r="E870">
        <v>588</v>
      </c>
      <c r="G870">
        <v>4350</v>
      </c>
    </row>
    <row r="871" spans="1:7">
      <c r="A871" t="s">
        <v>1122</v>
      </c>
      <c r="C871">
        <v>1007</v>
      </c>
      <c r="D871">
        <v>1672</v>
      </c>
      <c r="E871">
        <v>1544</v>
      </c>
      <c r="G871">
        <v>4223</v>
      </c>
    </row>
    <row r="872" spans="1:7">
      <c r="A872" t="s">
        <v>1156</v>
      </c>
      <c r="C872">
        <v>1182</v>
      </c>
      <c r="D872">
        <v>1604</v>
      </c>
      <c r="E872">
        <v>1268</v>
      </c>
      <c r="G872">
        <v>4054</v>
      </c>
    </row>
    <row r="873" spans="1:7">
      <c r="A873" t="s">
        <v>1000</v>
      </c>
      <c r="D873">
        <v>1624</v>
      </c>
      <c r="E873">
        <v>551</v>
      </c>
      <c r="G873">
        <v>2175</v>
      </c>
    </row>
    <row r="874" spans="1:7">
      <c r="A874" t="s">
        <v>948</v>
      </c>
      <c r="F874">
        <v>408</v>
      </c>
      <c r="G874">
        <v>408</v>
      </c>
    </row>
    <row r="875" spans="1:7">
      <c r="A875" t="s">
        <v>472</v>
      </c>
      <c r="B875">
        <v>7333</v>
      </c>
      <c r="C875">
        <v>6030</v>
      </c>
      <c r="D875">
        <v>8836</v>
      </c>
      <c r="E875">
        <v>7091</v>
      </c>
      <c r="F875">
        <v>3115</v>
      </c>
      <c r="G875">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920</v>
      </c>
    </row>
    <row r="886" spans="1:7">
      <c r="A886" t="s">
        <v>431</v>
      </c>
      <c r="B886">
        <v>188</v>
      </c>
      <c r="C886">
        <v>140</v>
      </c>
      <c r="G886">
        <v>328</v>
      </c>
    </row>
    <row r="887" spans="1:7">
      <c r="A887" t="s">
        <v>1027</v>
      </c>
      <c r="B887">
        <v>270</v>
      </c>
      <c r="C887">
        <v>60</v>
      </c>
      <c r="G887">
        <v>330</v>
      </c>
    </row>
    <row r="888" spans="1:7">
      <c r="A888" t="s">
        <v>1124</v>
      </c>
    </row>
    <row r="889" spans="1:7">
      <c r="A889" t="s">
        <v>1537</v>
      </c>
      <c r="B889">
        <v>203</v>
      </c>
      <c r="C889">
        <v>996</v>
      </c>
      <c r="D889">
        <v>1147</v>
      </c>
      <c r="E889">
        <v>1053</v>
      </c>
      <c r="F889">
        <v>955</v>
      </c>
      <c r="G889">
        <v>4354</v>
      </c>
    </row>
    <row r="890" spans="1:7">
      <c r="A890" t="s">
        <v>1605</v>
      </c>
      <c r="B890">
        <v>820</v>
      </c>
      <c r="C890">
        <v>2077</v>
      </c>
      <c r="D890">
        <v>1096</v>
      </c>
      <c r="G890">
        <v>3993</v>
      </c>
    </row>
    <row r="891" spans="1:7">
      <c r="A891" t="s">
        <v>944</v>
      </c>
      <c r="C891">
        <v>1647</v>
      </c>
      <c r="D891">
        <v>343</v>
      </c>
      <c r="G891">
        <v>1990</v>
      </c>
    </row>
    <row r="892" spans="1:7">
      <c r="A892" t="s">
        <v>1122</v>
      </c>
      <c r="B892">
        <v>587</v>
      </c>
      <c r="C892">
        <v>115</v>
      </c>
      <c r="G892">
        <v>702</v>
      </c>
    </row>
    <row r="893" spans="1:7">
      <c r="A893" t="s">
        <v>1126</v>
      </c>
      <c r="C893">
        <v>1509</v>
      </c>
      <c r="D893">
        <v>1087</v>
      </c>
      <c r="E893">
        <v>777</v>
      </c>
      <c r="G893">
        <v>3373</v>
      </c>
    </row>
    <row r="894" spans="1:7">
      <c r="A894" t="s">
        <v>1156</v>
      </c>
      <c r="B894">
        <v>1310</v>
      </c>
      <c r="G894">
        <v>1310</v>
      </c>
    </row>
    <row r="895" spans="1:7">
      <c r="A895" t="s">
        <v>1000</v>
      </c>
      <c r="F895">
        <v>168</v>
      </c>
      <c r="G895">
        <v>168</v>
      </c>
    </row>
    <row r="896" spans="1:7">
      <c r="A896" t="s">
        <v>948</v>
      </c>
      <c r="B896">
        <v>1323</v>
      </c>
      <c r="C896">
        <v>1516</v>
      </c>
      <c r="D896">
        <v>790</v>
      </c>
      <c r="E896">
        <v>930</v>
      </c>
      <c r="F896">
        <v>408</v>
      </c>
      <c r="G896">
        <v>4967</v>
      </c>
    </row>
    <row r="897" spans="1:7">
      <c r="A897" t="s">
        <v>1606</v>
      </c>
      <c r="B897">
        <v>1224</v>
      </c>
      <c r="C897">
        <v>988</v>
      </c>
      <c r="D897">
        <v>2316</v>
      </c>
      <c r="E897">
        <v>2066</v>
      </c>
      <c r="G897">
        <v>6594</v>
      </c>
    </row>
    <row r="898" spans="1:7">
      <c r="A898" t="s">
        <v>1120</v>
      </c>
      <c r="C898">
        <v>1678</v>
      </c>
      <c r="E898">
        <v>394</v>
      </c>
      <c r="G898">
        <v>2072</v>
      </c>
    </row>
    <row r="899" spans="1:7">
      <c r="A899" t="s">
        <v>936</v>
      </c>
      <c r="D899">
        <v>3179</v>
      </c>
      <c r="G899">
        <v>3179</v>
      </c>
    </row>
    <row r="900" spans="1:7">
      <c r="A900" t="s">
        <v>1218</v>
      </c>
      <c r="E900">
        <v>978</v>
      </c>
      <c r="G900">
        <v>978</v>
      </c>
    </row>
    <row r="901" spans="1:7">
      <c r="A901" t="s">
        <v>1231</v>
      </c>
      <c r="E901">
        <v>502</v>
      </c>
      <c r="G901">
        <v>502</v>
      </c>
    </row>
    <row r="902" spans="1:7">
      <c r="A902" t="s">
        <v>938</v>
      </c>
      <c r="E902">
        <v>346</v>
      </c>
      <c r="G902">
        <v>346</v>
      </c>
    </row>
    <row r="903" spans="1:7">
      <c r="A903" t="s">
        <v>472</v>
      </c>
      <c r="B903">
        <v>6492</v>
      </c>
      <c r="C903">
        <v>10726</v>
      </c>
      <c r="D903">
        <v>10129</v>
      </c>
      <c r="E903">
        <v>7046</v>
      </c>
      <c r="F903">
        <v>1591</v>
      </c>
      <c r="G903">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row>
    <row r="909" spans="1:7">
      <c r="A909" t="s">
        <v>142</v>
      </c>
    </row>
    <row r="910" spans="1:7">
      <c r="A910" t="s">
        <v>920</v>
      </c>
    </row>
    <row r="911" spans="1:7">
      <c r="A911" t="s">
        <v>958</v>
      </c>
      <c r="F911">
        <v>569</v>
      </c>
      <c r="G911">
        <v>569</v>
      </c>
    </row>
    <row r="912" spans="1:7">
      <c r="A912" t="s">
        <v>1537</v>
      </c>
    </row>
    <row r="913" spans="1:7">
      <c r="A913" t="s">
        <v>931</v>
      </c>
      <c r="D913">
        <v>150</v>
      </c>
      <c r="G913">
        <v>150</v>
      </c>
    </row>
    <row r="914" spans="1:7">
      <c r="A914" t="s">
        <v>950</v>
      </c>
    </row>
    <row r="915" spans="1:7">
      <c r="A915" t="s">
        <v>1156</v>
      </c>
      <c r="B915">
        <v>701</v>
      </c>
      <c r="G915">
        <v>701</v>
      </c>
    </row>
    <row r="916" spans="1:7">
      <c r="A916" t="s">
        <v>1000</v>
      </c>
      <c r="B916">
        <v>463</v>
      </c>
      <c r="C916">
        <v>633</v>
      </c>
      <c r="D916">
        <v>625</v>
      </c>
      <c r="G916">
        <v>1721</v>
      </c>
    </row>
    <row r="917" spans="1:7">
      <c r="A917" t="s">
        <v>948</v>
      </c>
    </row>
    <row r="918" spans="1:7">
      <c r="A918" t="s">
        <v>936</v>
      </c>
      <c r="B918">
        <v>882</v>
      </c>
      <c r="C918">
        <v>1072</v>
      </c>
      <c r="D918">
        <v>1034</v>
      </c>
      <c r="E918">
        <v>209</v>
      </c>
      <c r="G918">
        <v>3197</v>
      </c>
    </row>
    <row r="919" spans="1:7">
      <c r="A919" t="s">
        <v>1218</v>
      </c>
      <c r="B919">
        <v>1420</v>
      </c>
      <c r="C919">
        <v>990</v>
      </c>
      <c r="D919">
        <v>549</v>
      </c>
      <c r="G919">
        <v>2959</v>
      </c>
    </row>
    <row r="920" spans="1:7">
      <c r="A920" t="s">
        <v>1231</v>
      </c>
      <c r="B920">
        <v>259</v>
      </c>
      <c r="C920">
        <v>1087</v>
      </c>
      <c r="D920">
        <v>2206</v>
      </c>
      <c r="E920">
        <v>453</v>
      </c>
      <c r="G920">
        <v>4005</v>
      </c>
    </row>
    <row r="921" spans="1:7">
      <c r="A921" t="s">
        <v>938</v>
      </c>
      <c r="C921">
        <v>379</v>
      </c>
      <c r="D921">
        <v>208</v>
      </c>
      <c r="G921">
        <v>587</v>
      </c>
    </row>
    <row r="922" spans="1:7">
      <c r="A922" t="s">
        <v>1134</v>
      </c>
      <c r="B922">
        <v>579</v>
      </c>
      <c r="C922">
        <v>1120</v>
      </c>
      <c r="D922">
        <v>1488</v>
      </c>
      <c r="E922">
        <v>954</v>
      </c>
      <c r="G922">
        <v>4141</v>
      </c>
    </row>
    <row r="923" spans="1:7">
      <c r="A923" t="s">
        <v>1607</v>
      </c>
      <c r="B923">
        <v>365</v>
      </c>
      <c r="G923">
        <v>365</v>
      </c>
    </row>
    <row r="924" spans="1:7">
      <c r="A924" t="s">
        <v>1012</v>
      </c>
      <c r="B924">
        <v>207</v>
      </c>
      <c r="G924">
        <v>207</v>
      </c>
    </row>
    <row r="925" spans="1:7">
      <c r="A925" t="s">
        <v>1333</v>
      </c>
      <c r="C925">
        <v>1691</v>
      </c>
      <c r="D925">
        <v>1998</v>
      </c>
      <c r="E925">
        <v>760</v>
      </c>
      <c r="F925">
        <v>3975</v>
      </c>
      <c r="G925">
        <v>8424</v>
      </c>
    </row>
    <row r="926" spans="1:7">
      <c r="A926" t="s">
        <v>1234</v>
      </c>
      <c r="D926">
        <v>1031</v>
      </c>
      <c r="G926">
        <v>1031</v>
      </c>
    </row>
    <row r="927" spans="1:7">
      <c r="A927" t="s">
        <v>998</v>
      </c>
      <c r="E927">
        <v>1063</v>
      </c>
      <c r="F927">
        <v>1263</v>
      </c>
      <c r="G927">
        <v>2326</v>
      </c>
    </row>
    <row r="928" spans="1:7">
      <c r="A928" t="s">
        <v>1539</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row>
    <row r="939" spans="1:7">
      <c r="A939" t="s">
        <v>1448</v>
      </c>
    </row>
    <row r="940" spans="1:7">
      <c r="A940" t="s">
        <v>1537</v>
      </c>
      <c r="B940">
        <v>560</v>
      </c>
      <c r="G940">
        <v>560</v>
      </c>
    </row>
    <row r="941" spans="1:7">
      <c r="A941" t="s">
        <v>950</v>
      </c>
    </row>
    <row r="942" spans="1:7">
      <c r="A942" t="s">
        <v>1156</v>
      </c>
      <c r="B942">
        <v>138</v>
      </c>
      <c r="G942">
        <v>138</v>
      </c>
    </row>
    <row r="943" spans="1:7">
      <c r="A943" t="s">
        <v>948</v>
      </c>
    </row>
    <row r="944" spans="1:7">
      <c r="A944" t="s">
        <v>936</v>
      </c>
      <c r="B944">
        <v>96</v>
      </c>
      <c r="G944">
        <v>96</v>
      </c>
    </row>
    <row r="945" spans="1:7">
      <c r="A945" t="s">
        <v>1218</v>
      </c>
      <c r="B945">
        <v>632</v>
      </c>
      <c r="G945">
        <v>632</v>
      </c>
    </row>
    <row r="946" spans="1:7">
      <c r="A946" t="s">
        <v>1231</v>
      </c>
      <c r="B946">
        <v>558</v>
      </c>
      <c r="G946">
        <v>558</v>
      </c>
    </row>
    <row r="947" spans="1:7">
      <c r="A947" t="s">
        <v>938</v>
      </c>
      <c r="B947">
        <v>562</v>
      </c>
      <c r="D947">
        <v>474</v>
      </c>
      <c r="E947">
        <v>606</v>
      </c>
      <c r="F947">
        <v>322</v>
      </c>
      <c r="G947">
        <v>1964</v>
      </c>
    </row>
    <row r="948" spans="1:7">
      <c r="A948" t="s">
        <v>1234</v>
      </c>
      <c r="B948">
        <v>1351</v>
      </c>
      <c r="D948">
        <v>890</v>
      </c>
      <c r="G948">
        <v>2241</v>
      </c>
    </row>
    <row r="949" spans="1:7">
      <c r="A949" t="s">
        <v>1392</v>
      </c>
      <c r="B949">
        <v>4084</v>
      </c>
      <c r="D949">
        <v>242</v>
      </c>
      <c r="G949">
        <v>4326</v>
      </c>
    </row>
    <row r="950" spans="1:7">
      <c r="A950" t="s">
        <v>1608</v>
      </c>
      <c r="B950">
        <v>748</v>
      </c>
      <c r="C950">
        <v>1062</v>
      </c>
      <c r="G950">
        <v>1810</v>
      </c>
    </row>
    <row r="951" spans="1:7">
      <c r="A951" t="s">
        <v>941</v>
      </c>
      <c r="B951">
        <v>435</v>
      </c>
      <c r="E951">
        <v>1123</v>
      </c>
      <c r="G951">
        <v>1558</v>
      </c>
    </row>
    <row r="952" spans="1:7">
      <c r="A952" t="s">
        <v>1132</v>
      </c>
      <c r="D952">
        <v>1580</v>
      </c>
      <c r="E952">
        <v>1258</v>
      </c>
      <c r="G952">
        <v>2838</v>
      </c>
    </row>
    <row r="953" spans="1:7">
      <c r="A953" t="s">
        <v>1130</v>
      </c>
      <c r="D953">
        <v>877</v>
      </c>
      <c r="E953">
        <v>814</v>
      </c>
      <c r="G953">
        <v>1691</v>
      </c>
    </row>
    <row r="954" spans="1:7">
      <c r="A954" t="s">
        <v>1455</v>
      </c>
      <c r="D954">
        <v>711</v>
      </c>
      <c r="E954">
        <v>325</v>
      </c>
      <c r="F954">
        <v>430</v>
      </c>
      <c r="G954">
        <v>1466</v>
      </c>
    </row>
    <row r="955" spans="1:7">
      <c r="A955" t="s">
        <v>877</v>
      </c>
      <c r="D955">
        <v>1486</v>
      </c>
      <c r="E955">
        <v>2912</v>
      </c>
      <c r="F955">
        <v>2125</v>
      </c>
      <c r="G955">
        <v>6523</v>
      </c>
    </row>
    <row r="956" spans="1:7">
      <c r="A956" t="s">
        <v>1385</v>
      </c>
      <c r="D956">
        <v>1264</v>
      </c>
      <c r="E956">
        <v>1281</v>
      </c>
      <c r="G956">
        <v>2545</v>
      </c>
    </row>
    <row r="957" spans="1:7">
      <c r="A957" t="s">
        <v>1609</v>
      </c>
    </row>
    <row r="958" spans="1:7">
      <c r="A958" t="s">
        <v>1396</v>
      </c>
      <c r="D958">
        <v>3678</v>
      </c>
      <c r="E958">
        <v>3382</v>
      </c>
      <c r="G958">
        <v>7060</v>
      </c>
    </row>
    <row r="959" spans="1:7">
      <c r="A959" t="s">
        <v>1610</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1537</v>
      </c>
      <c r="C970">
        <v>17</v>
      </c>
      <c r="G970">
        <v>17</v>
      </c>
    </row>
    <row r="971" spans="1:7">
      <c r="A971" t="s">
        <v>1156</v>
      </c>
    </row>
    <row r="972" spans="1:7">
      <c r="A972" t="s">
        <v>1231</v>
      </c>
      <c r="B972">
        <v>127</v>
      </c>
      <c r="G972">
        <v>127</v>
      </c>
    </row>
    <row r="973" spans="1:7">
      <c r="A973" t="s">
        <v>938</v>
      </c>
      <c r="B973">
        <v>420</v>
      </c>
      <c r="G973">
        <v>420</v>
      </c>
    </row>
    <row r="974" spans="1:7">
      <c r="A974" t="s">
        <v>1234</v>
      </c>
    </row>
    <row r="975" spans="1:7">
      <c r="A975" t="s">
        <v>941</v>
      </c>
      <c r="C975">
        <v>1917</v>
      </c>
      <c r="E975">
        <v>272</v>
      </c>
      <c r="G975">
        <v>2189</v>
      </c>
    </row>
    <row r="976" spans="1:7">
      <c r="A976" t="s">
        <v>1130</v>
      </c>
      <c r="B976">
        <v>956</v>
      </c>
      <c r="G976">
        <v>956</v>
      </c>
    </row>
    <row r="977" spans="1:7">
      <c r="A977" t="s">
        <v>1455</v>
      </c>
      <c r="E977">
        <v>195</v>
      </c>
      <c r="G977">
        <v>195</v>
      </c>
    </row>
    <row r="978" spans="1:7">
      <c r="A978" t="s">
        <v>877</v>
      </c>
      <c r="B978">
        <v>1449</v>
      </c>
      <c r="G978">
        <v>1449</v>
      </c>
    </row>
    <row r="979" spans="1:7">
      <c r="A979" t="s">
        <v>1385</v>
      </c>
      <c r="B979">
        <v>1662</v>
      </c>
      <c r="C979">
        <v>2684</v>
      </c>
      <c r="F979">
        <v>51</v>
      </c>
      <c r="G979">
        <v>4397</v>
      </c>
    </row>
    <row r="980" spans="1:7">
      <c r="A980" t="s">
        <v>1394</v>
      </c>
      <c r="B980">
        <v>5466</v>
      </c>
      <c r="E980">
        <v>2252</v>
      </c>
      <c r="G980">
        <v>7718</v>
      </c>
    </row>
    <row r="981" spans="1:7">
      <c r="A981" t="s">
        <v>1610</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1611</v>
      </c>
      <c r="B984">
        <v>1505</v>
      </c>
      <c r="C984">
        <v>1518</v>
      </c>
      <c r="D984">
        <v>1968</v>
      </c>
      <c r="E984">
        <v>345</v>
      </c>
      <c r="F984">
        <v>375</v>
      </c>
      <c r="G984">
        <v>5711</v>
      </c>
    </row>
    <row r="985" spans="1:7">
      <c r="A985" t="s">
        <v>1163</v>
      </c>
      <c r="B985">
        <v>1471</v>
      </c>
      <c r="G985">
        <v>1471</v>
      </c>
    </row>
    <row r="986" spans="1:7">
      <c r="A986" t="s">
        <v>1160</v>
      </c>
      <c r="B986">
        <v>762</v>
      </c>
      <c r="C986">
        <v>1530</v>
      </c>
      <c r="D986">
        <v>954</v>
      </c>
      <c r="E986">
        <v>1603</v>
      </c>
      <c r="G986">
        <v>4849</v>
      </c>
    </row>
    <row r="987" spans="1:7">
      <c r="A987" t="s">
        <v>1166</v>
      </c>
      <c r="C987">
        <v>1679</v>
      </c>
      <c r="D987">
        <v>1429</v>
      </c>
      <c r="E987">
        <v>1624</v>
      </c>
      <c r="G987">
        <v>4732</v>
      </c>
    </row>
    <row r="988" spans="1:7">
      <c r="A988" t="s">
        <v>879</v>
      </c>
      <c r="C988">
        <v>2351</v>
      </c>
      <c r="D988">
        <v>1835</v>
      </c>
      <c r="E988">
        <v>2139</v>
      </c>
      <c r="F988">
        <v>789</v>
      </c>
      <c r="G988">
        <v>7114</v>
      </c>
    </row>
    <row r="989" spans="1:7">
      <c r="A989" t="s">
        <v>1612</v>
      </c>
      <c r="C989">
        <v>12</v>
      </c>
      <c r="G989">
        <v>12</v>
      </c>
    </row>
    <row r="990" spans="1:7">
      <c r="A990" t="s">
        <v>1613</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1494</v>
      </c>
      <c r="F996">
        <v>1281</v>
      </c>
      <c r="G996">
        <v>1281</v>
      </c>
    </row>
    <row r="997" spans="1:7">
      <c r="A997" t="s">
        <v>472</v>
      </c>
      <c r="B997">
        <v>16669</v>
      </c>
      <c r="C997">
        <v>15577</v>
      </c>
      <c r="D997">
        <v>7386</v>
      </c>
      <c r="E997">
        <v>13736</v>
      </c>
      <c r="F997">
        <v>10987</v>
      </c>
      <c r="G997">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1448</v>
      </c>
    </row>
    <row r="1008" spans="1:7">
      <c r="A1008" t="s">
        <v>1000</v>
      </c>
    </row>
    <row r="1009" spans="1:7">
      <c r="A1009" t="s">
        <v>948</v>
      </c>
    </row>
    <row r="1010" spans="1:7">
      <c r="A1010" t="s">
        <v>936</v>
      </c>
    </row>
    <row r="1011" spans="1:7">
      <c r="A1011" t="s">
        <v>938</v>
      </c>
      <c r="D1011">
        <v>426</v>
      </c>
      <c r="G1011">
        <v>426</v>
      </c>
    </row>
    <row r="1012" spans="1:7">
      <c r="A1012" t="s">
        <v>998</v>
      </c>
    </row>
    <row r="1013" spans="1:7">
      <c r="A1013" t="s">
        <v>1360</v>
      </c>
    </row>
    <row r="1014" spans="1:7">
      <c r="A1014" t="s">
        <v>1366</v>
      </c>
      <c r="C1014">
        <v>1175</v>
      </c>
      <c r="G1014">
        <v>1175</v>
      </c>
    </row>
    <row r="1015" spans="1:7">
      <c r="A1015" t="s">
        <v>1363</v>
      </c>
      <c r="C1015">
        <v>996</v>
      </c>
      <c r="G1015">
        <v>996</v>
      </c>
    </row>
    <row r="1016" spans="1:7">
      <c r="A1016" t="s">
        <v>941</v>
      </c>
      <c r="B1016">
        <v>900</v>
      </c>
      <c r="G1016">
        <v>900</v>
      </c>
    </row>
    <row r="1017" spans="1:7">
      <c r="A1017" t="s">
        <v>1132</v>
      </c>
    </row>
    <row r="1018" spans="1:7">
      <c r="A1018" t="s">
        <v>1130</v>
      </c>
    </row>
    <row r="1019" spans="1:7">
      <c r="A1019" t="s">
        <v>1611</v>
      </c>
      <c r="B1019">
        <v>2805</v>
      </c>
      <c r="C1019">
        <v>1397</v>
      </c>
      <c r="G1019">
        <v>4202</v>
      </c>
    </row>
    <row r="1020" spans="1:7">
      <c r="A1020" t="s">
        <v>1163</v>
      </c>
      <c r="B1020">
        <v>665</v>
      </c>
      <c r="C1020">
        <v>1360</v>
      </c>
      <c r="D1020">
        <v>1024</v>
      </c>
      <c r="G1020">
        <v>3049</v>
      </c>
    </row>
    <row r="1021" spans="1:7">
      <c r="A1021" t="s">
        <v>1160</v>
      </c>
      <c r="B1021">
        <v>805</v>
      </c>
      <c r="G1021">
        <v>805</v>
      </c>
    </row>
    <row r="1022" spans="1:7">
      <c r="A1022" t="s">
        <v>1166</v>
      </c>
      <c r="B1022">
        <v>572</v>
      </c>
      <c r="G1022">
        <v>572</v>
      </c>
    </row>
    <row r="1023" spans="1:7">
      <c r="A1023" t="s">
        <v>1613</v>
      </c>
      <c r="B1023">
        <v>1718</v>
      </c>
      <c r="C1023">
        <v>2478</v>
      </c>
      <c r="D1023">
        <v>1567</v>
      </c>
      <c r="G1023">
        <v>5763</v>
      </c>
    </row>
    <row r="1024" spans="1:7">
      <c r="A1024" t="s">
        <v>1401</v>
      </c>
      <c r="C1024">
        <v>3411</v>
      </c>
      <c r="G1024">
        <v>3411</v>
      </c>
    </row>
    <row r="1025" spans="1:7">
      <c r="A1025" t="s">
        <v>1236</v>
      </c>
      <c r="B1025">
        <v>82</v>
      </c>
      <c r="G1025">
        <v>82</v>
      </c>
    </row>
    <row r="1026" spans="1:7">
      <c r="A1026" t="s">
        <v>1404</v>
      </c>
      <c r="C1026">
        <v>3311</v>
      </c>
      <c r="G1026">
        <v>3311</v>
      </c>
    </row>
    <row r="1027" spans="1:7">
      <c r="A1027" t="s">
        <v>1369</v>
      </c>
    </row>
    <row r="1028" spans="1:7">
      <c r="A1028" t="s">
        <v>1494</v>
      </c>
      <c r="C1028">
        <v>2568</v>
      </c>
      <c r="G1028">
        <v>2568</v>
      </c>
    </row>
    <row r="1029" spans="1:7">
      <c r="A1029" t="s">
        <v>1195</v>
      </c>
      <c r="B1029">
        <v>286</v>
      </c>
      <c r="C1029">
        <v>357</v>
      </c>
      <c r="D1029">
        <v>331</v>
      </c>
      <c r="G1029">
        <v>974</v>
      </c>
    </row>
    <row r="1030" spans="1:7">
      <c r="A1030" t="s">
        <v>1488</v>
      </c>
      <c r="B1030">
        <v>1655</v>
      </c>
      <c r="C1030">
        <v>2537</v>
      </c>
      <c r="G1030">
        <v>4192</v>
      </c>
    </row>
    <row r="1031" spans="1:7">
      <c r="A1031" t="s">
        <v>1386</v>
      </c>
      <c r="C1031">
        <v>2382</v>
      </c>
      <c r="G1031">
        <v>2382</v>
      </c>
    </row>
    <row r="1032" spans="1:7">
      <c r="A1032" t="s">
        <v>1169</v>
      </c>
      <c r="C1032">
        <v>1100</v>
      </c>
      <c r="D1032">
        <v>855</v>
      </c>
      <c r="G1032">
        <v>1955</v>
      </c>
    </row>
    <row r="1033" spans="1:7">
      <c r="A1033" t="s">
        <v>1614</v>
      </c>
      <c r="C1033">
        <v>486</v>
      </c>
      <c r="G1033">
        <v>486</v>
      </c>
    </row>
    <row r="1034" spans="1:7">
      <c r="A1034" t="s">
        <v>1407</v>
      </c>
      <c r="C1034">
        <v>3634</v>
      </c>
      <c r="G1034">
        <v>3634</v>
      </c>
    </row>
    <row r="1035" spans="1:7">
      <c r="A1035" t="s">
        <v>1615</v>
      </c>
      <c r="D1035">
        <v>955</v>
      </c>
      <c r="G1035">
        <v>955</v>
      </c>
    </row>
    <row r="1036" spans="1:7">
      <c r="A1036" t="s">
        <v>1616</v>
      </c>
    </row>
    <row r="1037" spans="1:7">
      <c r="A1037" t="s">
        <v>1375</v>
      </c>
    </row>
    <row r="1038" spans="1:7">
      <c r="A1038" t="s">
        <v>1541</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1134</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1163</v>
      </c>
      <c r="B1056">
        <v>1610</v>
      </c>
      <c r="G1056">
        <v>1610</v>
      </c>
    </row>
    <row r="1057" spans="1:7">
      <c r="A1057" t="s">
        <v>1160</v>
      </c>
    </row>
    <row r="1058" spans="1:7">
      <c r="A1058" t="s">
        <v>1401</v>
      </c>
      <c r="E1058">
        <v>52</v>
      </c>
      <c r="G1058">
        <v>52</v>
      </c>
    </row>
    <row r="1059" spans="1:7">
      <c r="A1059" t="s">
        <v>1494</v>
      </c>
      <c r="E1059">
        <v>489</v>
      </c>
      <c r="F1059">
        <v>2020</v>
      </c>
      <c r="G1059">
        <v>2509</v>
      </c>
    </row>
    <row r="1060" spans="1:7">
      <c r="A1060" t="s">
        <v>1488</v>
      </c>
      <c r="B1060">
        <v>2113</v>
      </c>
      <c r="D1060">
        <v>1677</v>
      </c>
      <c r="E1060">
        <v>1316</v>
      </c>
      <c r="G1060">
        <v>5106</v>
      </c>
    </row>
    <row r="1061" spans="1:7">
      <c r="A1061" t="s">
        <v>1386</v>
      </c>
      <c r="B1061">
        <v>3084</v>
      </c>
      <c r="G1061">
        <v>3084</v>
      </c>
    </row>
    <row r="1062" spans="1:7">
      <c r="A1062" t="s">
        <v>1169</v>
      </c>
      <c r="B1062">
        <v>1622</v>
      </c>
      <c r="C1062">
        <v>1131</v>
      </c>
      <c r="G1062">
        <v>2753</v>
      </c>
    </row>
    <row r="1063" spans="1:7">
      <c r="A1063" t="s">
        <v>1614</v>
      </c>
      <c r="B1063">
        <v>600</v>
      </c>
      <c r="C1063">
        <v>610</v>
      </c>
      <c r="D1063">
        <v>974</v>
      </c>
      <c r="G1063">
        <v>2184</v>
      </c>
    </row>
    <row r="1064" spans="1:7">
      <c r="A1064" t="s">
        <v>1407</v>
      </c>
      <c r="B1064">
        <v>3376</v>
      </c>
      <c r="G1064">
        <v>3376</v>
      </c>
    </row>
    <row r="1065" spans="1:7">
      <c r="A1065" t="s">
        <v>1615</v>
      </c>
      <c r="B1065">
        <v>1765</v>
      </c>
      <c r="C1065">
        <v>1153</v>
      </c>
      <c r="D1065">
        <v>383</v>
      </c>
      <c r="E1065">
        <v>490</v>
      </c>
      <c r="G1065">
        <v>3791</v>
      </c>
    </row>
    <row r="1066" spans="1:7">
      <c r="A1066" t="s">
        <v>1617</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1089</v>
      </c>
      <c r="D1069">
        <v>466</v>
      </c>
      <c r="E1069">
        <v>345</v>
      </c>
      <c r="G1069">
        <v>811</v>
      </c>
    </row>
    <row r="1070" spans="1:7">
      <c r="A1070" t="s">
        <v>1172</v>
      </c>
      <c r="E1070">
        <v>1431</v>
      </c>
      <c r="G1070">
        <v>1431</v>
      </c>
    </row>
    <row r="1071" spans="1:7">
      <c r="A1071" t="s">
        <v>1108</v>
      </c>
      <c r="D1071">
        <v>1379</v>
      </c>
      <c r="E1071">
        <v>1154</v>
      </c>
      <c r="G1071">
        <v>2533</v>
      </c>
    </row>
    <row r="1072" spans="1:7">
      <c r="A1072" t="s">
        <v>1382</v>
      </c>
      <c r="D1072">
        <v>243</v>
      </c>
      <c r="G1072">
        <v>243</v>
      </c>
    </row>
    <row r="1073" spans="1:7">
      <c r="A1073" t="s">
        <v>1618</v>
      </c>
      <c r="F1073">
        <v>385</v>
      </c>
      <c r="G1073">
        <v>385</v>
      </c>
    </row>
    <row r="1074" spans="1:7">
      <c r="A1074" t="s">
        <v>1619</v>
      </c>
    </row>
    <row r="1075" spans="1:7">
      <c r="A1075" t="s">
        <v>472</v>
      </c>
      <c r="B1075">
        <v>20575</v>
      </c>
      <c r="C1075">
        <v>10528</v>
      </c>
      <c r="D1075">
        <v>10631</v>
      </c>
      <c r="E1075">
        <v>6654</v>
      </c>
      <c r="F1075">
        <v>4537</v>
      </c>
      <c r="G1075">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1163</v>
      </c>
    </row>
    <row r="1085" spans="1:7">
      <c r="A1085" t="s">
        <v>1494</v>
      </c>
      <c r="B1085">
        <v>428</v>
      </c>
      <c r="G1085">
        <v>428</v>
      </c>
    </row>
    <row r="1086" spans="1:7">
      <c r="A1086" t="s">
        <v>1615</v>
      </c>
    </row>
    <row r="1087" spans="1:7">
      <c r="A1087" t="s">
        <v>1617</v>
      </c>
      <c r="C1087">
        <v>265</v>
      </c>
      <c r="D1087">
        <v>542</v>
      </c>
      <c r="E1087">
        <v>739</v>
      </c>
      <c r="G1087">
        <v>1546</v>
      </c>
    </row>
    <row r="1088" spans="1:7">
      <c r="A1088" t="s">
        <v>1440</v>
      </c>
      <c r="D1088">
        <v>91</v>
      </c>
      <c r="G1088">
        <v>91</v>
      </c>
    </row>
    <row r="1089" spans="1:7">
      <c r="A1089" t="s">
        <v>1089</v>
      </c>
      <c r="B1089">
        <v>1172</v>
      </c>
      <c r="G1089">
        <v>1172</v>
      </c>
    </row>
    <row r="1090" spans="1:7">
      <c r="A1090" t="s">
        <v>1172</v>
      </c>
      <c r="B1090">
        <v>1583</v>
      </c>
      <c r="C1090">
        <v>1325</v>
      </c>
      <c r="D1090">
        <v>621</v>
      </c>
      <c r="G1090">
        <v>3529</v>
      </c>
    </row>
    <row r="1091" spans="1:7">
      <c r="A1091" t="s">
        <v>1108</v>
      </c>
    </row>
    <row r="1092" spans="1:7">
      <c r="A1092" t="s">
        <v>1618</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1620</v>
      </c>
    </row>
    <row r="1096" spans="1:7">
      <c r="A1096" t="s">
        <v>1482</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1086</v>
      </c>
      <c r="C1099">
        <v>1500</v>
      </c>
      <c r="D1099">
        <v>1084</v>
      </c>
      <c r="G1099">
        <v>2584</v>
      </c>
    </row>
    <row r="1100" spans="1:7">
      <c r="A1100" t="s">
        <v>1485</v>
      </c>
      <c r="D1100">
        <v>817</v>
      </c>
      <c r="E1100">
        <v>1820</v>
      </c>
      <c r="G1100">
        <v>2637</v>
      </c>
    </row>
    <row r="1101" spans="1:7">
      <c r="A1101" t="s">
        <v>1080</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1163</v>
      </c>
    </row>
    <row r="1115" spans="1:7">
      <c r="A1115" t="s">
        <v>1404</v>
      </c>
      <c r="B1115">
        <v>87</v>
      </c>
      <c r="G1115">
        <v>87</v>
      </c>
    </row>
    <row r="1116" spans="1:7">
      <c r="A1116" t="s">
        <v>1617</v>
      </c>
      <c r="B1116">
        <v>671</v>
      </c>
      <c r="C1116">
        <v>1204</v>
      </c>
      <c r="D1116">
        <v>1210</v>
      </c>
      <c r="E1116">
        <v>292</v>
      </c>
      <c r="G1116">
        <v>3377</v>
      </c>
    </row>
    <row r="1117" spans="1:7">
      <c r="A1117" t="s">
        <v>1440</v>
      </c>
      <c r="D1117">
        <v>320</v>
      </c>
      <c r="E1117">
        <v>652</v>
      </c>
      <c r="F1117">
        <v>780</v>
      </c>
      <c r="G1117">
        <v>1752</v>
      </c>
    </row>
    <row r="1118" spans="1:7">
      <c r="A1118" t="s">
        <v>1089</v>
      </c>
      <c r="D1118">
        <v>163</v>
      </c>
      <c r="G1118">
        <v>163</v>
      </c>
    </row>
    <row r="1119" spans="1:7">
      <c r="A1119" t="s">
        <v>1382</v>
      </c>
      <c r="D1119">
        <v>372</v>
      </c>
      <c r="F1119">
        <v>582</v>
      </c>
      <c r="G1119">
        <v>954</v>
      </c>
    </row>
    <row r="1120" spans="1:7">
      <c r="A1120" t="s">
        <v>1618</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1086</v>
      </c>
    </row>
    <row r="1125" spans="1:7">
      <c r="A1125" t="s">
        <v>1080</v>
      </c>
      <c r="B1125">
        <v>689</v>
      </c>
      <c r="C1125">
        <v>586</v>
      </c>
      <c r="D1125">
        <v>199</v>
      </c>
      <c r="G1125">
        <v>1474</v>
      </c>
    </row>
    <row r="1126" spans="1:7">
      <c r="A1126" t="s">
        <v>874</v>
      </c>
      <c r="C1126">
        <v>1164</v>
      </c>
      <c r="D1126">
        <v>308</v>
      </c>
      <c r="E1126">
        <v>892</v>
      </c>
      <c r="F1126">
        <v>366</v>
      </c>
      <c r="G1126">
        <v>2730</v>
      </c>
    </row>
    <row r="1127" spans="1:7">
      <c r="A1127" t="s">
        <v>1059</v>
      </c>
      <c r="B1127">
        <v>1095</v>
      </c>
      <c r="C1127">
        <v>1676</v>
      </c>
      <c r="D1127">
        <v>1139</v>
      </c>
      <c r="G1127">
        <v>3910</v>
      </c>
    </row>
    <row r="1128" spans="1:7">
      <c r="A1128" t="s">
        <v>1104</v>
      </c>
      <c r="B1128">
        <v>1344</v>
      </c>
      <c r="C1128">
        <v>1583</v>
      </c>
      <c r="D1128">
        <v>1027</v>
      </c>
      <c r="E1128">
        <v>1596</v>
      </c>
      <c r="G1128">
        <v>5550</v>
      </c>
    </row>
    <row r="1129" spans="1:7">
      <c r="A1129" t="s">
        <v>961</v>
      </c>
      <c r="C1129">
        <v>890</v>
      </c>
      <c r="D1129">
        <v>1810</v>
      </c>
      <c r="E1129">
        <v>967</v>
      </c>
      <c r="G1129">
        <v>3667</v>
      </c>
    </row>
    <row r="1130" spans="1:7">
      <c r="A1130" t="s">
        <v>881</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1213</v>
      </c>
      <c r="E1134">
        <v>1568</v>
      </c>
      <c r="G1134">
        <v>1568</v>
      </c>
    </row>
    <row r="1135" spans="1:7">
      <c r="A1135" t="s">
        <v>1621</v>
      </c>
    </row>
    <row r="1136" spans="1:7">
      <c r="A1136" t="s">
        <v>472</v>
      </c>
      <c r="B1136">
        <v>7278</v>
      </c>
      <c r="C1136">
        <v>12066</v>
      </c>
      <c r="D1136">
        <v>9926</v>
      </c>
      <c r="E1136">
        <v>14444</v>
      </c>
      <c r="F1136">
        <v>8333</v>
      </c>
      <c r="G1136">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1617</v>
      </c>
    </row>
    <row r="1144" spans="1:7">
      <c r="A1144" t="s">
        <v>1440</v>
      </c>
      <c r="B1144">
        <v>870</v>
      </c>
      <c r="G1144">
        <v>870</v>
      </c>
    </row>
    <row r="1145" spans="1:7">
      <c r="A1145" t="s">
        <v>1382</v>
      </c>
      <c r="B1145">
        <v>551</v>
      </c>
      <c r="G1145">
        <v>551</v>
      </c>
    </row>
    <row r="1146" spans="1:7">
      <c r="A1146" t="s">
        <v>1618</v>
      </c>
    </row>
    <row r="1147" spans="1:7">
      <c r="A1147" t="s">
        <v>874</v>
      </c>
      <c r="B1147">
        <v>154</v>
      </c>
      <c r="G1147">
        <v>154</v>
      </c>
    </row>
    <row r="1148" spans="1:7">
      <c r="A1148" t="s">
        <v>1104</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1213</v>
      </c>
      <c r="B1152">
        <v>380</v>
      </c>
      <c r="G1152">
        <v>380</v>
      </c>
    </row>
    <row r="1153" spans="1:7">
      <c r="A1153" t="s">
        <v>1216</v>
      </c>
      <c r="B1153">
        <v>523</v>
      </c>
      <c r="C1153">
        <v>405</v>
      </c>
      <c r="G1153">
        <v>928</v>
      </c>
    </row>
    <row r="1154" spans="1:7">
      <c r="A1154" t="s">
        <v>472</v>
      </c>
      <c r="B1154">
        <v>6705</v>
      </c>
      <c r="C1154">
        <v>3001</v>
      </c>
      <c r="G115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1172</v>
      </c>
    </row>
    <row r="1166" spans="1:7">
      <c r="A1166" t="s">
        <v>1382</v>
      </c>
      <c r="B1166">
        <v>738</v>
      </c>
      <c r="C1166">
        <v>466</v>
      </c>
      <c r="G1166">
        <v>1204</v>
      </c>
    </row>
    <row r="1167" spans="1:7">
      <c r="A1167" t="s">
        <v>1422</v>
      </c>
      <c r="B1167">
        <v>0</v>
      </c>
      <c r="G1167">
        <v>0</v>
      </c>
    </row>
    <row r="1168" spans="1:7">
      <c r="A1168" t="s">
        <v>874</v>
      </c>
      <c r="D1168">
        <v>173</v>
      </c>
      <c r="G1168">
        <v>173</v>
      </c>
    </row>
    <row r="1169" spans="1:7">
      <c r="A1169" t="s">
        <v>1425</v>
      </c>
      <c r="B1169">
        <v>1297</v>
      </c>
      <c r="G1169">
        <v>1297</v>
      </c>
    </row>
    <row r="1170" spans="1:7">
      <c r="A1170" t="s">
        <v>1213</v>
      </c>
      <c r="B1170">
        <v>100</v>
      </c>
      <c r="G1170">
        <v>100</v>
      </c>
    </row>
    <row r="1171" spans="1:7">
      <c r="A1171" t="s">
        <v>1428</v>
      </c>
      <c r="B1171">
        <v>2583</v>
      </c>
      <c r="C1171">
        <v>3099</v>
      </c>
      <c r="G1171">
        <v>5682</v>
      </c>
    </row>
    <row r="1172" spans="1:7">
      <c r="A1172" t="s">
        <v>1175</v>
      </c>
      <c r="B1172">
        <v>1188</v>
      </c>
      <c r="C1172">
        <v>0</v>
      </c>
      <c r="G1172">
        <v>1188</v>
      </c>
    </row>
    <row r="1173" spans="1:7">
      <c r="A1173" t="s">
        <v>1178</v>
      </c>
      <c r="B1173">
        <v>900</v>
      </c>
      <c r="G1173">
        <v>900</v>
      </c>
    </row>
    <row r="1174" spans="1:7">
      <c r="A1174" t="s">
        <v>472</v>
      </c>
      <c r="B1174">
        <v>6914</v>
      </c>
      <c r="C1174">
        <v>3918</v>
      </c>
      <c r="D1174">
        <v>173</v>
      </c>
      <c r="E1174">
        <v>0</v>
      </c>
      <c r="F1174">
        <v>0</v>
      </c>
      <c r="G117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998</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975</v>
      </c>
      <c r="B1189">
        <v>1105</v>
      </c>
      <c r="C1189">
        <v>942</v>
      </c>
      <c r="D1189">
        <v>2151</v>
      </c>
      <c r="E1189">
        <v>1926</v>
      </c>
      <c r="F1189">
        <v>1000</v>
      </c>
      <c r="G1189">
        <v>7124</v>
      </c>
    </row>
    <row r="1190" spans="1:7">
      <c r="A1190" t="s">
        <v>1198</v>
      </c>
      <c r="B1190">
        <v>1353</v>
      </c>
      <c r="C1190">
        <v>1153</v>
      </c>
      <c r="G1190">
        <v>2506</v>
      </c>
    </row>
    <row r="1191" spans="1:7">
      <c r="A1191" t="s">
        <v>1434</v>
      </c>
      <c r="C1191">
        <v>2362</v>
      </c>
      <c r="D1191">
        <v>3079</v>
      </c>
      <c r="G1191">
        <v>5441</v>
      </c>
    </row>
    <row r="1192" spans="1:7">
      <c r="A1192" t="s">
        <v>1111</v>
      </c>
      <c r="C1192">
        <v>1534</v>
      </c>
      <c r="D1192">
        <v>180</v>
      </c>
      <c r="G1192">
        <v>1714</v>
      </c>
    </row>
    <row r="1193" spans="1:7">
      <c r="A1193" t="s">
        <v>1139</v>
      </c>
      <c r="D1193">
        <v>1687</v>
      </c>
      <c r="E1193">
        <v>1053</v>
      </c>
      <c r="G1193">
        <v>2740</v>
      </c>
    </row>
    <row r="1194" spans="1:7">
      <c r="A1194" t="s">
        <v>1142</v>
      </c>
      <c r="D1194">
        <v>1056</v>
      </c>
      <c r="G1194">
        <v>1056</v>
      </c>
    </row>
    <row r="1195" spans="1:7">
      <c r="A1195" t="s">
        <v>1437</v>
      </c>
      <c r="E1195">
        <v>2367</v>
      </c>
      <c r="F1195">
        <v>447</v>
      </c>
      <c r="G1195">
        <v>2814</v>
      </c>
    </row>
    <row r="1196" spans="1:7">
      <c r="A1196" t="s">
        <v>1009</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1012</v>
      </c>
    </row>
    <row r="1210" spans="1:7">
      <c r="A1210" t="s">
        <v>1416</v>
      </c>
    </row>
    <row r="1211" spans="1:7">
      <c r="A1211" t="s">
        <v>975</v>
      </c>
      <c r="B1211">
        <v>1812</v>
      </c>
      <c r="C1211">
        <v>1838</v>
      </c>
      <c r="E1211">
        <v>0</v>
      </c>
      <c r="G1211">
        <v>3650</v>
      </c>
    </row>
    <row r="1212" spans="1:7">
      <c r="A1212" t="s">
        <v>1198</v>
      </c>
      <c r="B1212">
        <v>1314</v>
      </c>
      <c r="G1212">
        <v>1314</v>
      </c>
    </row>
    <row r="1213" spans="1:7">
      <c r="A1213" t="s">
        <v>1111</v>
      </c>
      <c r="D1213">
        <v>0</v>
      </c>
      <c r="G1213">
        <v>0</v>
      </c>
    </row>
    <row r="1214" spans="1:7">
      <c r="A1214" t="s">
        <v>1139</v>
      </c>
      <c r="B1214">
        <v>0</v>
      </c>
      <c r="G1214">
        <v>0</v>
      </c>
    </row>
    <row r="1215" spans="1:7">
      <c r="A1215" t="s">
        <v>1142</v>
      </c>
      <c r="B1215">
        <v>1356</v>
      </c>
      <c r="C1215">
        <v>1435</v>
      </c>
      <c r="D1215">
        <v>1295</v>
      </c>
      <c r="G1215">
        <v>4086</v>
      </c>
    </row>
    <row r="1216" spans="1:7">
      <c r="A1216" t="s">
        <v>1437</v>
      </c>
      <c r="B1216">
        <v>858</v>
      </c>
      <c r="G1216">
        <v>858</v>
      </c>
    </row>
    <row r="1217" spans="1:7">
      <c r="A1217" t="s">
        <v>871</v>
      </c>
      <c r="B1217">
        <v>926</v>
      </c>
      <c r="C1217">
        <v>1128</v>
      </c>
      <c r="D1217">
        <v>1082</v>
      </c>
      <c r="E1217">
        <v>1325</v>
      </c>
      <c r="F1217">
        <v>441</v>
      </c>
      <c r="G1217">
        <v>4902</v>
      </c>
    </row>
    <row r="1218" spans="1:7">
      <c r="A1218" t="s">
        <v>527</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1241</v>
      </c>
    </row>
    <row r="1222" spans="1:7">
      <c r="A1222" t="s">
        <v>1184</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1366</v>
      </c>
      <c r="C1239">
        <v>2209</v>
      </c>
      <c r="G1239">
        <v>2209</v>
      </c>
    </row>
    <row r="1240" spans="1:7">
      <c r="A1240" t="s">
        <v>1413</v>
      </c>
    </row>
    <row r="1241" spans="1:7">
      <c r="A1241" t="s">
        <v>1198</v>
      </c>
    </row>
    <row r="1242" spans="1:7">
      <c r="A1242" t="s">
        <v>1142</v>
      </c>
      <c r="C1242">
        <v>0</v>
      </c>
      <c r="G1242">
        <v>0</v>
      </c>
    </row>
    <row r="1243" spans="1:7">
      <c r="A1243" t="s">
        <v>1437</v>
      </c>
      <c r="E1243">
        <v>1940</v>
      </c>
      <c r="G1243">
        <v>1940</v>
      </c>
    </row>
    <row r="1244" spans="1:7">
      <c r="A1244" t="s">
        <v>527</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1499</v>
      </c>
      <c r="C1249">
        <v>1344</v>
      </c>
      <c r="G1249">
        <v>1344</v>
      </c>
    </row>
    <row r="1250" spans="1:7">
      <c r="A1250" t="s">
        <v>1622</v>
      </c>
      <c r="C1250">
        <v>660</v>
      </c>
      <c r="D1250">
        <v>754</v>
      </c>
      <c r="E1250">
        <v>520</v>
      </c>
      <c r="F1250">
        <v>0</v>
      </c>
      <c r="G1250">
        <v>1934</v>
      </c>
    </row>
    <row r="1251" spans="1:7">
      <c r="A1251" t="s">
        <v>1623</v>
      </c>
      <c r="C1251">
        <v>1382</v>
      </c>
      <c r="D1251">
        <v>993</v>
      </c>
      <c r="E1251">
        <v>1462</v>
      </c>
      <c r="F1251">
        <v>1617</v>
      </c>
      <c r="G1251">
        <v>5454</v>
      </c>
    </row>
    <row r="1252" spans="1:7">
      <c r="A1252" t="s">
        <v>671</v>
      </c>
      <c r="C1252">
        <v>2719</v>
      </c>
      <c r="D1252">
        <v>408</v>
      </c>
      <c r="G1252">
        <v>3127</v>
      </c>
    </row>
    <row r="1253" spans="1:7">
      <c r="A1253" t="s">
        <v>1353</v>
      </c>
      <c r="C1253">
        <v>1277</v>
      </c>
      <c r="G1253">
        <v>1277</v>
      </c>
    </row>
    <row r="1254" spans="1:7">
      <c r="A1254" t="s">
        <v>1148</v>
      </c>
      <c r="D1254">
        <v>686</v>
      </c>
      <c r="E1254">
        <v>736</v>
      </c>
      <c r="G1254">
        <v>1422</v>
      </c>
    </row>
    <row r="1255" spans="1:7">
      <c r="A1255" t="s">
        <v>1145</v>
      </c>
      <c r="D1255">
        <v>867</v>
      </c>
      <c r="E1255">
        <v>1539</v>
      </c>
      <c r="G1255">
        <v>2406</v>
      </c>
    </row>
    <row r="1256" spans="1:7">
      <c r="A1256" t="s">
        <v>677</v>
      </c>
      <c r="D1256">
        <v>2000</v>
      </c>
      <c r="E1256">
        <v>970</v>
      </c>
      <c r="G1256">
        <v>2970</v>
      </c>
    </row>
    <row r="1257" spans="1:7">
      <c r="A1257" t="s">
        <v>945</v>
      </c>
      <c r="E1257">
        <v>2031</v>
      </c>
      <c r="F1257">
        <v>845</v>
      </c>
      <c r="G1257">
        <v>2876</v>
      </c>
    </row>
    <row r="1258" spans="1:7">
      <c r="A1258" t="s">
        <v>472</v>
      </c>
      <c r="B1258">
        <v>0</v>
      </c>
      <c r="C1258">
        <v>10280</v>
      </c>
      <c r="D1258">
        <v>8880</v>
      </c>
      <c r="E1258">
        <v>11160</v>
      </c>
      <c r="F1258">
        <v>6262</v>
      </c>
      <c r="G1258">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1431</v>
      </c>
    </row>
    <row r="1266" spans="1:7">
      <c r="A1266" t="s">
        <v>1425</v>
      </c>
    </row>
    <row r="1267" spans="1:7">
      <c r="A1267" t="s">
        <v>1428</v>
      </c>
    </row>
    <row r="1268" spans="1:7">
      <c r="A1268" t="s">
        <v>975</v>
      </c>
      <c r="D1268">
        <v>149</v>
      </c>
      <c r="G1268">
        <v>149</v>
      </c>
    </row>
    <row r="1269" spans="1:7">
      <c r="A1269" t="s">
        <v>1198</v>
      </c>
    </row>
    <row r="1270" spans="1:7">
      <c r="A1270" t="s">
        <v>1434</v>
      </c>
    </row>
    <row r="1271" spans="1:7">
      <c r="A1271" t="s">
        <v>1139</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1499</v>
      </c>
      <c r="B1281">
        <v>886</v>
      </c>
      <c r="G1281">
        <v>886</v>
      </c>
    </row>
    <row r="1282" spans="1:7">
      <c r="A1282" t="s">
        <v>1622</v>
      </c>
      <c r="B1282">
        <v>376</v>
      </c>
      <c r="C1282">
        <v>647</v>
      </c>
      <c r="D1282">
        <v>565</v>
      </c>
      <c r="E1282">
        <v>222</v>
      </c>
      <c r="G1282">
        <v>1810</v>
      </c>
    </row>
    <row r="1283" spans="1:7">
      <c r="A1283" t="s">
        <v>1623</v>
      </c>
      <c r="B1283">
        <v>1642</v>
      </c>
      <c r="C1283">
        <v>843</v>
      </c>
      <c r="E1283">
        <v>410</v>
      </c>
      <c r="G1283">
        <v>2895</v>
      </c>
    </row>
    <row r="1284" spans="1:7">
      <c r="A1284" t="s">
        <v>1353</v>
      </c>
    </row>
    <row r="1285" spans="1:7">
      <c r="A1285" t="s">
        <v>1148</v>
      </c>
      <c r="B1285">
        <v>835</v>
      </c>
      <c r="C1285">
        <v>858</v>
      </c>
      <c r="D1285">
        <v>976</v>
      </c>
      <c r="G1285">
        <v>2669</v>
      </c>
    </row>
    <row r="1286" spans="1:7">
      <c r="A1286" t="s">
        <v>1145</v>
      </c>
      <c r="B1286">
        <v>1590</v>
      </c>
      <c r="C1286">
        <v>1230</v>
      </c>
      <c r="D1286">
        <v>1015</v>
      </c>
      <c r="G1286">
        <v>3835</v>
      </c>
    </row>
    <row r="1287" spans="1:7">
      <c r="A1287" t="s">
        <v>945</v>
      </c>
      <c r="B1287">
        <v>1530</v>
      </c>
      <c r="C1287">
        <v>388</v>
      </c>
      <c r="E1287">
        <v>470</v>
      </c>
      <c r="G1287">
        <v>2388</v>
      </c>
    </row>
    <row r="1288" spans="1:7">
      <c r="A1288" t="s">
        <v>1151</v>
      </c>
      <c r="C1288">
        <v>1758</v>
      </c>
      <c r="D1288">
        <v>1363</v>
      </c>
      <c r="G1288">
        <v>3121</v>
      </c>
    </row>
    <row r="1289" spans="1:7">
      <c r="A1289" t="s">
        <v>1007</v>
      </c>
      <c r="D1289">
        <v>881</v>
      </c>
      <c r="E1289">
        <v>1143</v>
      </c>
      <c r="G1289">
        <v>2024</v>
      </c>
    </row>
    <row r="1290" spans="1:7">
      <c r="A1290" t="s">
        <v>1491</v>
      </c>
      <c r="E1290">
        <v>1468</v>
      </c>
      <c r="F1290">
        <v>1637</v>
      </c>
      <c r="G1290">
        <v>3105</v>
      </c>
    </row>
    <row r="1291" spans="1:7">
      <c r="A1291" t="s">
        <v>472</v>
      </c>
      <c r="B1291">
        <v>8767</v>
      </c>
      <c r="C1291">
        <v>6578</v>
      </c>
      <c r="D1291">
        <v>5335</v>
      </c>
      <c r="E1291">
        <v>4880</v>
      </c>
      <c r="F1291">
        <v>2118</v>
      </c>
      <c r="G1291">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938</v>
      </c>
    </row>
    <row r="1299" spans="1:7">
      <c r="A1299" t="s">
        <v>1416</v>
      </c>
      <c r="E1299">
        <v>253</v>
      </c>
      <c r="G1299">
        <v>253</v>
      </c>
    </row>
    <row r="1300" spans="1:7">
      <c r="A1300" t="s">
        <v>975</v>
      </c>
    </row>
    <row r="1301" spans="1:7">
      <c r="A1301" t="s">
        <v>527</v>
      </c>
    </row>
    <row r="1302" spans="1:7">
      <c r="A1302" t="s">
        <v>1622</v>
      </c>
    </row>
    <row r="1303" spans="1:7">
      <c r="A1303" t="s">
        <v>1623</v>
      </c>
    </row>
    <row r="1304" spans="1:7">
      <c r="A1304" t="s">
        <v>671</v>
      </c>
      <c r="D1304">
        <v>1809</v>
      </c>
      <c r="E1304">
        <v>696</v>
      </c>
      <c r="F1304">
        <v>3</v>
      </c>
      <c r="G1304">
        <v>2508</v>
      </c>
    </row>
    <row r="1305" spans="1:7">
      <c r="A1305" t="s">
        <v>1148</v>
      </c>
      <c r="B1305">
        <v>505</v>
      </c>
      <c r="G1305">
        <v>505</v>
      </c>
    </row>
    <row r="1306" spans="1:7">
      <c r="A1306" t="s">
        <v>1145</v>
      </c>
    </row>
    <row r="1307" spans="1:7">
      <c r="A1307" t="s">
        <v>1151</v>
      </c>
    </row>
    <row r="1308" spans="1:7">
      <c r="A1308" t="s">
        <v>1007</v>
      </c>
      <c r="C1308">
        <v>363</v>
      </c>
      <c r="D1308">
        <v>933</v>
      </c>
      <c r="E1308">
        <v>363</v>
      </c>
      <c r="G1308">
        <v>1659</v>
      </c>
    </row>
    <row r="1309" spans="1:7">
      <c r="A1309" t="s">
        <v>1491</v>
      </c>
      <c r="C1309">
        <v>1646</v>
      </c>
      <c r="F1309">
        <v>6</v>
      </c>
      <c r="G1309">
        <v>1652</v>
      </c>
    </row>
    <row r="1310" spans="1:7">
      <c r="A1310" t="s">
        <v>1154</v>
      </c>
      <c r="C1310">
        <v>1250</v>
      </c>
      <c r="D1310">
        <v>518</v>
      </c>
      <c r="E1310">
        <v>990</v>
      </c>
      <c r="G1310">
        <v>2758</v>
      </c>
    </row>
    <row r="1311" spans="1:7">
      <c r="A1311" t="s">
        <v>1033</v>
      </c>
      <c r="C1311">
        <v>251</v>
      </c>
      <c r="E1311">
        <v>298</v>
      </c>
      <c r="G1311">
        <v>549</v>
      </c>
    </row>
    <row r="1312" spans="1:7">
      <c r="A1312" t="s">
        <v>1048</v>
      </c>
      <c r="D1312">
        <v>330</v>
      </c>
      <c r="E1312">
        <v>625</v>
      </c>
      <c r="G1312">
        <v>955</v>
      </c>
    </row>
    <row r="1313" spans="1:7">
      <c r="A1313" t="s">
        <v>472</v>
      </c>
      <c r="B1313">
        <v>1615</v>
      </c>
      <c r="C1313">
        <v>3510</v>
      </c>
      <c r="D1313">
        <v>3590</v>
      </c>
      <c r="E1313">
        <v>3225</v>
      </c>
      <c r="F1313">
        <v>9</v>
      </c>
      <c r="G1313">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975</v>
      </c>
    </row>
    <row r="1322" spans="1:7">
      <c r="A1322" t="s">
        <v>1007</v>
      </c>
      <c r="E1322">
        <v>30</v>
      </c>
      <c r="G1322">
        <v>30</v>
      </c>
    </row>
    <row r="1323" spans="1:7">
      <c r="A1323" t="s">
        <v>1154</v>
      </c>
      <c r="F1323">
        <v>342</v>
      </c>
      <c r="G1323">
        <v>342</v>
      </c>
    </row>
    <row r="1324" spans="1:7">
      <c r="A1324" t="s">
        <v>1033</v>
      </c>
      <c r="D1324">
        <v>150</v>
      </c>
      <c r="G1324">
        <v>150</v>
      </c>
    </row>
    <row r="1325" spans="1:7">
      <c r="A1325" t="s">
        <v>1048</v>
      </c>
      <c r="B1325">
        <v>712</v>
      </c>
      <c r="C1325">
        <v>1092</v>
      </c>
      <c r="D1325">
        <v>384</v>
      </c>
      <c r="E1325">
        <v>397</v>
      </c>
      <c r="G1325">
        <v>2585</v>
      </c>
    </row>
    <row r="1326" spans="1:7">
      <c r="A1326" t="s">
        <v>1624</v>
      </c>
      <c r="C1326">
        <v>189</v>
      </c>
      <c r="G1326">
        <v>189</v>
      </c>
    </row>
    <row r="1327" spans="1:7">
      <c r="A1327" t="s">
        <v>972</v>
      </c>
      <c r="C1327">
        <v>817</v>
      </c>
      <c r="G1327">
        <v>817</v>
      </c>
    </row>
    <row r="1328" spans="1:7">
      <c r="A1328" t="s">
        <v>849</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1009</v>
      </c>
      <c r="C1339">
        <v>1340</v>
      </c>
      <c r="D1339">
        <v>1529</v>
      </c>
      <c r="E1339">
        <v>1168</v>
      </c>
      <c r="F1339">
        <v>1008</v>
      </c>
      <c r="G1339">
        <v>5045</v>
      </c>
    </row>
    <row r="1340" spans="1:7">
      <c r="A1340" t="s">
        <v>1048</v>
      </c>
      <c r="B1340">
        <v>669</v>
      </c>
      <c r="C1340">
        <v>467</v>
      </c>
      <c r="D1340">
        <v>1133</v>
      </c>
      <c r="E1340">
        <v>448</v>
      </c>
      <c r="G1340">
        <v>2717</v>
      </c>
    </row>
    <row r="1341" spans="1:7">
      <c r="A1341" t="s">
        <v>1038</v>
      </c>
      <c r="B1341">
        <v>1564</v>
      </c>
      <c r="C1341">
        <v>1532</v>
      </c>
      <c r="D1341">
        <v>1447</v>
      </c>
      <c r="E1341">
        <v>864</v>
      </c>
      <c r="G1341">
        <v>5407</v>
      </c>
    </row>
    <row r="1342" spans="1:7">
      <c r="A1342" t="s">
        <v>1625</v>
      </c>
      <c r="C1342">
        <v>199</v>
      </c>
      <c r="D1342">
        <v>361</v>
      </c>
      <c r="E1342">
        <v>652</v>
      </c>
      <c r="F1342">
        <v>379</v>
      </c>
      <c r="G1342">
        <v>1591</v>
      </c>
    </row>
    <row r="1343" spans="1:7">
      <c r="A1343" t="s">
        <v>1042</v>
      </c>
      <c r="E1343">
        <v>538</v>
      </c>
      <c r="G1343">
        <v>538</v>
      </c>
    </row>
    <row r="1344" spans="1:7">
      <c r="A1344" t="s">
        <v>928</v>
      </c>
      <c r="F1344">
        <v>45</v>
      </c>
      <c r="G1344">
        <v>45</v>
      </c>
    </row>
    <row r="1345" spans="1:7">
      <c r="A1345" t="s">
        <v>1626</v>
      </c>
      <c r="D1345">
        <v>187</v>
      </c>
      <c r="E1345">
        <v>300</v>
      </c>
      <c r="G1345">
        <v>487</v>
      </c>
    </row>
    <row r="1346" spans="1:7">
      <c r="A1346" t="s">
        <v>472</v>
      </c>
      <c r="B1346">
        <v>2233</v>
      </c>
      <c r="C1346">
        <v>4954</v>
      </c>
      <c r="D1346">
        <v>5369</v>
      </c>
      <c r="E1346">
        <v>4444</v>
      </c>
      <c r="F1346">
        <v>1727</v>
      </c>
      <c r="G1346">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v>837</v>
      </c>
      <c r="F1350">
        <v>199</v>
      </c>
      <c r="G1350">
        <v>1036</v>
      </c>
    </row>
    <row r="1351" spans="1:7">
      <c r="A1351" t="s">
        <v>1009</v>
      </c>
      <c r="B1351">
        <v>1274</v>
      </c>
      <c r="C1351">
        <v>1073</v>
      </c>
      <c r="D1351">
        <v>271</v>
      </c>
      <c r="G1351">
        <v>2618</v>
      </c>
    </row>
    <row r="1352" spans="1:7">
      <c r="A1352" t="s">
        <v>1499</v>
      </c>
      <c r="E1352">
        <v>1033</v>
      </c>
      <c r="G1352">
        <v>1033</v>
      </c>
    </row>
    <row r="1353" spans="1:7">
      <c r="A1353" t="s">
        <v>671</v>
      </c>
      <c r="D1353">
        <v>667</v>
      </c>
      <c r="G1353">
        <v>667</v>
      </c>
    </row>
    <row r="1354" spans="1:7">
      <c r="A1354" t="s">
        <v>1048</v>
      </c>
      <c r="B1354">
        <v>1044</v>
      </c>
      <c r="G1354">
        <v>1044</v>
      </c>
    </row>
    <row r="1355" spans="1:7">
      <c r="A1355" t="s">
        <v>849</v>
      </c>
      <c r="C1355">
        <v>1062</v>
      </c>
      <c r="D1355">
        <v>1318</v>
      </c>
      <c r="E1355">
        <v>1165</v>
      </c>
      <c r="G1355">
        <v>3545</v>
      </c>
    </row>
    <row r="1356" spans="1:7">
      <c r="A1356" t="s">
        <v>674</v>
      </c>
      <c r="B1356">
        <v>1099</v>
      </c>
      <c r="D1356">
        <v>2025</v>
      </c>
      <c r="G1356">
        <v>3124</v>
      </c>
    </row>
    <row r="1357" spans="1:7">
      <c r="A1357" t="s">
        <v>1038</v>
      </c>
    </row>
    <row r="1358" spans="1:7">
      <c r="A1358" t="s">
        <v>1625</v>
      </c>
      <c r="B1358">
        <v>534</v>
      </c>
      <c r="D1358">
        <v>223</v>
      </c>
      <c r="G1358">
        <v>757</v>
      </c>
    </row>
    <row r="1359" spans="1:7">
      <c r="A1359" t="s">
        <v>1042</v>
      </c>
      <c r="C1359">
        <v>1056</v>
      </c>
      <c r="D1359">
        <v>2018</v>
      </c>
      <c r="G1359">
        <v>3074</v>
      </c>
    </row>
    <row r="1360" spans="1:7">
      <c r="A1360" t="s">
        <v>1626</v>
      </c>
      <c r="B1360">
        <v>201</v>
      </c>
      <c r="D1360">
        <v>200</v>
      </c>
      <c r="G1360">
        <v>401</v>
      </c>
    </row>
    <row r="1361" spans="1:7">
      <c r="A1361" t="s">
        <v>1627</v>
      </c>
      <c r="F1361">
        <v>1187</v>
      </c>
      <c r="G1361">
        <v>1187</v>
      </c>
    </row>
    <row r="1362" spans="1:7">
      <c r="A1362" t="s">
        <v>472</v>
      </c>
      <c r="B1362">
        <v>4989</v>
      </c>
      <c r="C1362">
        <v>3191</v>
      </c>
      <c r="D1362">
        <v>6722</v>
      </c>
      <c r="E1362">
        <v>2198</v>
      </c>
      <c r="F1362">
        <v>1386</v>
      </c>
      <c r="G1362">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C1367">
        <v>179</v>
      </c>
      <c r="G1367">
        <v>179</v>
      </c>
    </row>
    <row r="1368" spans="1:7">
      <c r="A1368" t="s">
        <v>1009</v>
      </c>
    </row>
    <row r="1369" spans="1:7">
      <c r="A1369" t="s">
        <v>1048</v>
      </c>
    </row>
    <row r="1370" spans="1:7">
      <c r="A1370" t="s">
        <v>849</v>
      </c>
      <c r="B1370">
        <v>1391</v>
      </c>
      <c r="G1370">
        <v>1391</v>
      </c>
    </row>
    <row r="1371" spans="1:7">
      <c r="A1371" t="s">
        <v>1042</v>
      </c>
      <c r="B1371">
        <v>1016</v>
      </c>
      <c r="G1371">
        <v>1016</v>
      </c>
    </row>
    <row r="1372" spans="1:7">
      <c r="A1372" t="s">
        <v>1627</v>
      </c>
      <c r="B1372">
        <v>1287</v>
      </c>
      <c r="C1372">
        <v>575</v>
      </c>
      <c r="D1372">
        <v>857</v>
      </c>
      <c r="E1372">
        <v>668</v>
      </c>
      <c r="F1372">
        <v>1392</v>
      </c>
      <c r="G1372">
        <v>4779</v>
      </c>
    </row>
    <row r="1373" spans="1:7">
      <c r="A1373" t="s">
        <v>1052</v>
      </c>
      <c r="B1373">
        <v>611</v>
      </c>
      <c r="C1373">
        <v>1612</v>
      </c>
      <c r="G1373">
        <v>2223</v>
      </c>
    </row>
    <row r="1374" spans="1:7">
      <c r="A1374" t="s">
        <v>964</v>
      </c>
      <c r="D1374">
        <v>480</v>
      </c>
      <c r="E1374">
        <v>774</v>
      </c>
      <c r="G1374">
        <v>1254</v>
      </c>
    </row>
    <row r="1375" spans="1:7">
      <c r="A1375" t="s">
        <v>472</v>
      </c>
      <c r="B1375">
        <v>4305</v>
      </c>
      <c r="C1375">
        <v>2366</v>
      </c>
      <c r="D1375">
        <v>1337</v>
      </c>
      <c r="E1375">
        <v>1442</v>
      </c>
      <c r="F1375">
        <v>1392</v>
      </c>
      <c r="G1375">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F1380">
        <v>100</v>
      </c>
      <c r="G1380">
        <v>100</v>
      </c>
    </row>
    <row r="1381" spans="1:7">
      <c r="A1381" t="s">
        <v>1627</v>
      </c>
      <c r="B1381">
        <v>167</v>
      </c>
      <c r="C1381">
        <v>487</v>
      </c>
      <c r="D1381">
        <v>263</v>
      </c>
      <c r="E1381">
        <v>399</v>
      </c>
      <c r="F1381">
        <v>278</v>
      </c>
      <c r="G1381">
        <v>1594</v>
      </c>
    </row>
    <row r="1382" spans="1:7">
      <c r="A1382" t="s">
        <v>1052</v>
      </c>
      <c r="B1382">
        <v>1561</v>
      </c>
      <c r="G1382">
        <v>1561</v>
      </c>
    </row>
    <row r="1383" spans="1:7">
      <c r="A1383" t="s">
        <v>964</v>
      </c>
      <c r="B1383">
        <v>570</v>
      </c>
      <c r="G1383">
        <v>570</v>
      </c>
    </row>
    <row r="1384" spans="1:7">
      <c r="A1384" t="s">
        <v>992</v>
      </c>
      <c r="B1384">
        <v>1146</v>
      </c>
      <c r="C1384">
        <v>308</v>
      </c>
      <c r="D1384">
        <v>300</v>
      </c>
      <c r="F1384">
        <v>510</v>
      </c>
      <c r="G1384">
        <v>2264</v>
      </c>
    </row>
    <row r="1385" spans="1:7">
      <c r="A1385" t="s">
        <v>847</v>
      </c>
      <c r="B1385">
        <v>535</v>
      </c>
      <c r="D1385">
        <v>342</v>
      </c>
      <c r="E1385">
        <v>103</v>
      </c>
      <c r="G1385">
        <v>980</v>
      </c>
    </row>
    <row r="1386" spans="1:7">
      <c r="A1386" t="s">
        <v>1628</v>
      </c>
      <c r="B1386">
        <v>606</v>
      </c>
      <c r="C1386">
        <v>459</v>
      </c>
      <c r="D1386">
        <v>243</v>
      </c>
      <c r="E1386">
        <v>778</v>
      </c>
      <c r="F1386">
        <v>664</v>
      </c>
      <c r="G1386">
        <v>2750</v>
      </c>
    </row>
    <row r="1387" spans="1:7">
      <c r="A1387" t="s">
        <v>1045</v>
      </c>
      <c r="C1387">
        <v>1595</v>
      </c>
      <c r="D1387">
        <v>1704</v>
      </c>
      <c r="G1387">
        <v>3299</v>
      </c>
    </row>
    <row r="1388" spans="1:7">
      <c r="A1388" t="s">
        <v>472</v>
      </c>
      <c r="B1388">
        <v>4585</v>
      </c>
      <c r="C1388">
        <v>2849</v>
      </c>
      <c r="D1388">
        <v>2852</v>
      </c>
      <c r="E1388">
        <v>1280</v>
      </c>
      <c r="F1388">
        <v>1552</v>
      </c>
      <c r="G1388">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E1393">
        <v>140</v>
      </c>
      <c r="G1393">
        <v>140</v>
      </c>
    </row>
    <row r="1394" spans="1:7">
      <c r="A1394" t="s">
        <v>961</v>
      </c>
      <c r="B1394">
        <v>326</v>
      </c>
      <c r="G1394">
        <v>326</v>
      </c>
    </row>
    <row r="1395" spans="1:7">
      <c r="A1395" t="s">
        <v>1626</v>
      </c>
      <c r="B1395">
        <v>314</v>
      </c>
      <c r="C1395">
        <v>240</v>
      </c>
      <c r="G1395">
        <v>554</v>
      </c>
    </row>
    <row r="1396" spans="1:7">
      <c r="A1396" t="s">
        <v>1627</v>
      </c>
      <c r="F1396">
        <v>308</v>
      </c>
      <c r="G1396">
        <v>308</v>
      </c>
    </row>
    <row r="1397" spans="1:7">
      <c r="A1397" t="s">
        <v>1052</v>
      </c>
    </row>
    <row r="1398" spans="1:7">
      <c r="A1398" t="s">
        <v>852</v>
      </c>
      <c r="E1398">
        <v>646</v>
      </c>
      <c r="F1398">
        <v>212</v>
      </c>
      <c r="G1398">
        <v>858</v>
      </c>
    </row>
    <row r="1399" spans="1:7">
      <c r="A1399" t="s">
        <v>964</v>
      </c>
      <c r="B1399">
        <v>307</v>
      </c>
      <c r="C1399">
        <v>872</v>
      </c>
      <c r="D1399">
        <v>312</v>
      </c>
      <c r="E1399">
        <v>287</v>
      </c>
      <c r="G1399">
        <v>1778</v>
      </c>
    </row>
    <row r="1400" spans="1:7">
      <c r="A1400" t="s">
        <v>992</v>
      </c>
      <c r="B1400">
        <v>1297</v>
      </c>
      <c r="C1400">
        <v>1300</v>
      </c>
      <c r="E1400">
        <v>1766</v>
      </c>
      <c r="F1400">
        <v>41</v>
      </c>
      <c r="G1400">
        <v>4404</v>
      </c>
    </row>
    <row r="1401" spans="1:7">
      <c r="A1401" t="s">
        <v>1628</v>
      </c>
      <c r="B1401">
        <v>534</v>
      </c>
      <c r="C1401">
        <v>466</v>
      </c>
      <c r="D1401">
        <v>483</v>
      </c>
      <c r="G1401">
        <v>1483</v>
      </c>
    </row>
    <row r="1402" spans="1:7">
      <c r="A1402" t="s">
        <v>1045</v>
      </c>
      <c r="B1402">
        <v>1581</v>
      </c>
      <c r="G1402">
        <v>1581</v>
      </c>
    </row>
    <row r="1403" spans="1:7">
      <c r="A1403" t="s">
        <v>923</v>
      </c>
      <c r="B1403">
        <v>1163</v>
      </c>
      <c r="G1403">
        <v>1163</v>
      </c>
    </row>
    <row r="1404" spans="1:7">
      <c r="A1404" t="s">
        <v>1136</v>
      </c>
      <c r="C1404">
        <v>560</v>
      </c>
      <c r="D1404">
        <v>367</v>
      </c>
      <c r="G1404">
        <v>927</v>
      </c>
    </row>
    <row r="1405" spans="1:7">
      <c r="A1405" t="s">
        <v>1473</v>
      </c>
    </row>
    <row r="1406" spans="1:7">
      <c r="A1406" t="s">
        <v>1002</v>
      </c>
      <c r="C1406">
        <v>130</v>
      </c>
      <c r="G1406">
        <v>130</v>
      </c>
    </row>
    <row r="1407" spans="1:7">
      <c r="A1407" t="s">
        <v>1629</v>
      </c>
      <c r="D1407">
        <v>86</v>
      </c>
      <c r="G1407">
        <v>86</v>
      </c>
    </row>
    <row r="1408" spans="1:7">
      <c r="A1408" t="s">
        <v>1630</v>
      </c>
      <c r="D1408">
        <v>157</v>
      </c>
      <c r="G1408">
        <v>157</v>
      </c>
    </row>
    <row r="1409" spans="1:7">
      <c r="A1409" t="s">
        <v>1260</v>
      </c>
      <c r="D1409">
        <v>462</v>
      </c>
      <c r="E1409">
        <v>1412</v>
      </c>
      <c r="F1409">
        <v>1376</v>
      </c>
      <c r="G1409">
        <v>3250</v>
      </c>
    </row>
    <row r="1410" spans="1:7">
      <c r="A1410" t="s">
        <v>472</v>
      </c>
      <c r="B1410">
        <v>5522</v>
      </c>
      <c r="C1410">
        <v>3568</v>
      </c>
      <c r="D1410">
        <v>1867</v>
      </c>
      <c r="E1410">
        <v>4251</v>
      </c>
      <c r="F1410">
        <v>1937</v>
      </c>
      <c r="G1410">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row>
    <row r="1416" spans="1:7">
      <c r="A1416" t="s">
        <v>520</v>
      </c>
    </row>
    <row r="1417" spans="1:7">
      <c r="A1417" t="s">
        <v>938</v>
      </c>
      <c r="E1417">
        <v>438</v>
      </c>
      <c r="G1417">
        <v>438</v>
      </c>
    </row>
    <row r="1418" spans="1:7">
      <c r="A1418" t="s">
        <v>961</v>
      </c>
    </row>
    <row r="1419" spans="1:7">
      <c r="A1419" t="s">
        <v>852</v>
      </c>
      <c r="B1419">
        <v>225</v>
      </c>
      <c r="C1419">
        <v>135</v>
      </c>
      <c r="D1419">
        <v>494</v>
      </c>
      <c r="E1419">
        <v>333</v>
      </c>
      <c r="F1419">
        <v>377</v>
      </c>
      <c r="G1419">
        <v>1564</v>
      </c>
    </row>
    <row r="1420" spans="1:7">
      <c r="A1420" t="s">
        <v>964</v>
      </c>
    </row>
    <row r="1421" spans="1:7">
      <c r="A1421" t="s">
        <v>992</v>
      </c>
    </row>
    <row r="1422" spans="1:7">
      <c r="A1422" t="s">
        <v>1260</v>
      </c>
      <c r="D1422">
        <v>2020</v>
      </c>
      <c r="E1422">
        <v>1855</v>
      </c>
      <c r="F1422">
        <v>1609</v>
      </c>
      <c r="G1422">
        <v>5484</v>
      </c>
    </row>
    <row r="1423" spans="1:7">
      <c r="A1423" t="s">
        <v>951</v>
      </c>
      <c r="B1423">
        <v>735</v>
      </c>
      <c r="C1423">
        <v>755</v>
      </c>
      <c r="D1423">
        <v>897</v>
      </c>
      <c r="E1423">
        <v>583</v>
      </c>
      <c r="G1423">
        <v>2970</v>
      </c>
    </row>
    <row r="1424" spans="1:7">
      <c r="A1424" t="s">
        <v>1631</v>
      </c>
      <c r="C1424">
        <v>513</v>
      </c>
      <c r="G1424">
        <v>513</v>
      </c>
    </row>
    <row r="1425" spans="1:7">
      <c r="A1425" t="s">
        <v>867</v>
      </c>
      <c r="D1425">
        <v>172</v>
      </c>
      <c r="G1425">
        <v>172</v>
      </c>
    </row>
    <row r="1426" spans="1:7">
      <c r="A1426" t="s">
        <v>1190</v>
      </c>
      <c r="D1426">
        <v>918</v>
      </c>
      <c r="G1426">
        <v>918</v>
      </c>
    </row>
    <row r="1427" spans="1:7">
      <c r="A1427" t="s">
        <v>1273</v>
      </c>
    </row>
    <row r="1428" spans="1:7">
      <c r="A1428" t="s">
        <v>1257</v>
      </c>
      <c r="D1428">
        <v>7</v>
      </c>
      <c r="G1428">
        <v>7</v>
      </c>
    </row>
    <row r="1429" spans="1:7">
      <c r="A1429" t="s">
        <v>1279</v>
      </c>
      <c r="E1429">
        <v>265</v>
      </c>
      <c r="F1429">
        <v>372</v>
      </c>
      <c r="G1429">
        <v>637</v>
      </c>
    </row>
    <row r="1430" spans="1:7">
      <c r="A1430" t="s">
        <v>472</v>
      </c>
      <c r="B1430">
        <v>960</v>
      </c>
      <c r="C1430">
        <v>1403</v>
      </c>
      <c r="D1430">
        <v>4508</v>
      </c>
      <c r="E1430">
        <v>3474</v>
      </c>
      <c r="F1430">
        <v>2358</v>
      </c>
      <c r="G1430">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row>
    <row r="1436" spans="1:7">
      <c r="A1436" t="s">
        <v>852</v>
      </c>
      <c r="B1436">
        <v>526</v>
      </c>
      <c r="C1436">
        <v>36</v>
      </c>
      <c r="D1436">
        <v>12</v>
      </c>
      <c r="G1436">
        <v>574</v>
      </c>
    </row>
    <row r="1437" spans="1:7">
      <c r="A1437" t="s">
        <v>1260</v>
      </c>
      <c r="C1437">
        <v>1420</v>
      </c>
      <c r="D1437">
        <v>1208</v>
      </c>
      <c r="E1437">
        <v>596</v>
      </c>
      <c r="G1437">
        <v>3224</v>
      </c>
    </row>
    <row r="1438" spans="1:7">
      <c r="A1438" t="s">
        <v>1279</v>
      </c>
      <c r="B1438">
        <v>396</v>
      </c>
      <c r="E1438">
        <v>145</v>
      </c>
      <c r="G1438">
        <v>541</v>
      </c>
    </row>
    <row r="1439" spans="1:7">
      <c r="A1439" t="s">
        <v>967</v>
      </c>
      <c r="B1439">
        <v>978</v>
      </c>
      <c r="C1439">
        <v>1555</v>
      </c>
      <c r="D1439">
        <v>1095</v>
      </c>
      <c r="G1439">
        <v>3628</v>
      </c>
    </row>
    <row r="1440" spans="1:7">
      <c r="A1440" t="s">
        <v>1268</v>
      </c>
      <c r="B1440">
        <v>788</v>
      </c>
      <c r="C1440">
        <v>1083</v>
      </c>
      <c r="G1440">
        <v>1871</v>
      </c>
    </row>
    <row r="1441" spans="1:7">
      <c r="A1441" t="s">
        <v>1276</v>
      </c>
      <c r="B1441">
        <v>195</v>
      </c>
      <c r="D1441">
        <v>349</v>
      </c>
      <c r="E1441">
        <v>790</v>
      </c>
      <c r="F1441">
        <v>15</v>
      </c>
      <c r="G1441">
        <v>1349</v>
      </c>
    </row>
    <row r="1442" spans="1:7">
      <c r="A1442" t="s">
        <v>1632</v>
      </c>
      <c r="C1442">
        <v>55</v>
      </c>
      <c r="G1442">
        <v>55</v>
      </c>
    </row>
    <row r="1443" spans="1:7">
      <c r="A1443" t="s">
        <v>1510</v>
      </c>
      <c r="C1443">
        <v>551</v>
      </c>
      <c r="D1443">
        <v>1606</v>
      </c>
      <c r="G1443">
        <v>2157</v>
      </c>
    </row>
    <row r="1444" spans="1:7">
      <c r="A1444" t="s">
        <v>1516</v>
      </c>
      <c r="F1444">
        <v>752</v>
      </c>
      <c r="G1444">
        <v>752</v>
      </c>
    </row>
    <row r="1445" spans="1:7">
      <c r="A1445" t="s">
        <v>472</v>
      </c>
      <c r="B1445">
        <v>2883</v>
      </c>
      <c r="C1445">
        <v>4700</v>
      </c>
      <c r="D1445">
        <v>4270</v>
      </c>
      <c r="E1445">
        <v>1531</v>
      </c>
      <c r="F1445">
        <v>767</v>
      </c>
      <c r="G1445">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row>
    <row r="1451" spans="1:7">
      <c r="A1451" t="s">
        <v>1613</v>
      </c>
    </row>
    <row r="1452" spans="1:7">
      <c r="A1452" t="s">
        <v>1260</v>
      </c>
    </row>
    <row r="1453" spans="1:7">
      <c r="A1453" t="s">
        <v>1273</v>
      </c>
    </row>
    <row r="1454" spans="1:7">
      <c r="A1454" t="s">
        <v>1257</v>
      </c>
    </row>
    <row r="1455" spans="1:7">
      <c r="A1455" t="s">
        <v>1279</v>
      </c>
    </row>
    <row r="1456" spans="1:7">
      <c r="A1456" t="s">
        <v>967</v>
      </c>
      <c r="C1456">
        <v>400</v>
      </c>
      <c r="G1456">
        <v>400</v>
      </c>
    </row>
    <row r="1457" spans="1:7">
      <c r="A1457" t="s">
        <v>1268</v>
      </c>
    </row>
    <row r="1458" spans="1:7">
      <c r="A1458" t="s">
        <v>1276</v>
      </c>
    </row>
    <row r="1459" spans="1:7">
      <c r="A1459" t="s">
        <v>1510</v>
      </c>
    </row>
    <row r="1460" spans="1:7">
      <c r="A1460" t="s">
        <v>1516</v>
      </c>
    </row>
    <row r="1461" spans="1:7">
      <c r="A1461" t="s">
        <v>969</v>
      </c>
      <c r="B1461">
        <v>1360</v>
      </c>
      <c r="G1461">
        <v>1360</v>
      </c>
    </row>
    <row r="1462" spans="1:7">
      <c r="A1462" t="s">
        <v>1271</v>
      </c>
      <c r="C1462">
        <v>102</v>
      </c>
      <c r="G1462">
        <v>102</v>
      </c>
    </row>
    <row r="1463" spans="1:7">
      <c r="A1463" t="s">
        <v>1513</v>
      </c>
      <c r="C1463">
        <v>417</v>
      </c>
      <c r="G1463">
        <v>417</v>
      </c>
    </row>
    <row r="1464" spans="1:7">
      <c r="A1464" t="s">
        <v>994</v>
      </c>
      <c r="D1464">
        <v>1036</v>
      </c>
      <c r="G1464">
        <v>1036</v>
      </c>
    </row>
    <row r="1465" spans="1:7">
      <c r="A1465" t="s">
        <v>996</v>
      </c>
      <c r="F1465">
        <v>891</v>
      </c>
      <c r="G1465">
        <v>891</v>
      </c>
    </row>
    <row r="1466" spans="1:7">
      <c r="A1466" t="s">
        <v>472</v>
      </c>
      <c r="B1466">
        <v>1360</v>
      </c>
      <c r="C1466">
        <v>919</v>
      </c>
      <c r="D1466">
        <v>1036</v>
      </c>
      <c r="F1466">
        <v>891</v>
      </c>
      <c r="G1466">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F1471">
        <v>67</v>
      </c>
      <c r="G1471">
        <v>67</v>
      </c>
    </row>
    <row r="1472" spans="1:7">
      <c r="A1472" t="s">
        <v>1260</v>
      </c>
    </row>
    <row r="1473" spans="1:7">
      <c r="A1473" t="s">
        <v>967</v>
      </c>
    </row>
    <row r="1474" spans="1:7">
      <c r="A1474" t="s">
        <v>969</v>
      </c>
    </row>
    <row r="1475" spans="1:7">
      <c r="A1475" t="s">
        <v>1271</v>
      </c>
    </row>
    <row r="1476" spans="1:7">
      <c r="A1476" t="s">
        <v>1513</v>
      </c>
    </row>
    <row r="1477" spans="1:7">
      <c r="A1477" t="s">
        <v>996</v>
      </c>
      <c r="B1477">
        <v>2719</v>
      </c>
      <c r="C1477">
        <v>2206</v>
      </c>
      <c r="D1477">
        <v>2612</v>
      </c>
      <c r="E1477">
        <v>1765</v>
      </c>
      <c r="F1477">
        <v>1356</v>
      </c>
      <c r="G1477">
        <v>10658</v>
      </c>
    </row>
    <row r="1478" spans="1:7">
      <c r="A1478" t="s">
        <v>1633</v>
      </c>
    </row>
    <row r="1479" spans="1:7">
      <c r="A1479" t="s">
        <v>820</v>
      </c>
      <c r="E1479">
        <v>407</v>
      </c>
      <c r="G1479">
        <v>407</v>
      </c>
    </row>
    <row r="1480" spans="1:7">
      <c r="A1480" t="s">
        <v>472</v>
      </c>
      <c r="B1480">
        <v>2719</v>
      </c>
      <c r="C1480">
        <v>2206</v>
      </c>
      <c r="D1480">
        <v>2612</v>
      </c>
      <c r="E1480">
        <v>2172</v>
      </c>
      <c r="F1480">
        <v>1423</v>
      </c>
      <c r="G1480">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994</v>
      </c>
    </row>
    <row r="1488" spans="1:7">
      <c r="A1488" t="s">
        <v>996</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812</v>
      </c>
      <c r="C1491">
        <v>767</v>
      </c>
      <c r="D1491">
        <v>779</v>
      </c>
      <c r="E1491">
        <v>130</v>
      </c>
      <c r="G1491">
        <v>1676</v>
      </c>
    </row>
    <row r="1492" spans="1:7">
      <c r="A1492" t="s">
        <v>1265</v>
      </c>
      <c r="F1492">
        <v>339</v>
      </c>
      <c r="G1492">
        <v>339</v>
      </c>
    </row>
    <row r="1493" spans="1:7">
      <c r="A1493" t="s">
        <v>1506</v>
      </c>
      <c r="B1493">
        <v>288</v>
      </c>
      <c r="G1493">
        <v>288</v>
      </c>
    </row>
    <row r="1494" spans="1:7">
      <c r="A1494" t="s">
        <v>1508</v>
      </c>
      <c r="C1494">
        <v>290</v>
      </c>
      <c r="G1494">
        <v>290</v>
      </c>
    </row>
    <row r="1495" spans="1:7">
      <c r="A1495" t="s">
        <v>1207</v>
      </c>
      <c r="D1495">
        <v>390</v>
      </c>
      <c r="F1495">
        <v>8</v>
      </c>
      <c r="G1495">
        <v>398</v>
      </c>
    </row>
    <row r="1496" spans="1:7">
      <c r="A1496" t="s">
        <v>1210</v>
      </c>
      <c r="D1496">
        <v>454</v>
      </c>
      <c r="E1496">
        <v>285</v>
      </c>
      <c r="F1496">
        <v>33</v>
      </c>
      <c r="G1496">
        <v>772</v>
      </c>
    </row>
    <row r="1497" spans="1:7">
      <c r="A1497" t="s">
        <v>900</v>
      </c>
      <c r="D1497">
        <v>544</v>
      </c>
      <c r="E1497">
        <v>723</v>
      </c>
      <c r="F1497">
        <v>563</v>
      </c>
      <c r="G1497">
        <v>1830</v>
      </c>
    </row>
    <row r="1498" spans="1:7">
      <c r="A1498" t="s">
        <v>898</v>
      </c>
      <c r="C1498">
        <v>3749</v>
      </c>
      <c r="G1498">
        <v>3749</v>
      </c>
    </row>
    <row r="1499" spans="1:7">
      <c r="A1499" t="s">
        <v>984</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v>380</v>
      </c>
      <c r="G1506">
        <v>380</v>
      </c>
    </row>
    <row r="1507" spans="1:7">
      <c r="A1507" t="s">
        <v>1473</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812</v>
      </c>
      <c r="C1510">
        <v>276</v>
      </c>
      <c r="E1510">
        <v>425</v>
      </c>
      <c r="G1510">
        <v>701</v>
      </c>
    </row>
    <row r="1511" spans="1:7">
      <c r="A1511" t="s">
        <v>1207</v>
      </c>
      <c r="B1511">
        <v>615</v>
      </c>
      <c r="C1511">
        <v>349</v>
      </c>
      <c r="G1511">
        <v>964</v>
      </c>
    </row>
    <row r="1512" spans="1:7">
      <c r="A1512" t="s">
        <v>1210</v>
      </c>
      <c r="B1512">
        <v>327</v>
      </c>
      <c r="C1512">
        <v>269</v>
      </c>
      <c r="D1512">
        <v>515</v>
      </c>
      <c r="E1512">
        <v>451</v>
      </c>
      <c r="G1512">
        <v>1562</v>
      </c>
    </row>
    <row r="1513" spans="1:7">
      <c r="A1513" t="s">
        <v>900</v>
      </c>
      <c r="B1513">
        <v>1246</v>
      </c>
      <c r="G1513">
        <v>1246</v>
      </c>
    </row>
    <row r="1514" spans="1:7">
      <c r="A1514" t="s">
        <v>984</v>
      </c>
      <c r="B1514">
        <v>1339</v>
      </c>
      <c r="C1514">
        <v>857</v>
      </c>
      <c r="D1514">
        <v>32</v>
      </c>
      <c r="G1514">
        <v>2228</v>
      </c>
    </row>
    <row r="1515" spans="1:7">
      <c r="A1515" t="s">
        <v>884</v>
      </c>
      <c r="E1515">
        <v>2018</v>
      </c>
      <c r="F1515">
        <v>1563</v>
      </c>
      <c r="G1515">
        <v>3581</v>
      </c>
    </row>
    <row r="1516" spans="1:7">
      <c r="A1516" t="s">
        <v>896</v>
      </c>
      <c r="D1516">
        <v>440</v>
      </c>
      <c r="F1516">
        <v>549</v>
      </c>
      <c r="G1516">
        <v>989</v>
      </c>
    </row>
    <row r="1517" spans="1:7">
      <c r="A1517" t="s">
        <v>1634</v>
      </c>
      <c r="D1517">
        <v>641</v>
      </c>
      <c r="G1517">
        <v>641</v>
      </c>
    </row>
    <row r="1518" spans="1:7">
      <c r="A1518" t="s">
        <v>981</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E1526">
        <v>513</v>
      </c>
      <c r="G1526">
        <v>513</v>
      </c>
    </row>
    <row r="1527" spans="1:7">
      <c r="A1527" t="s">
        <v>996</v>
      </c>
    </row>
    <row r="1528" spans="1:7">
      <c r="A1528" t="s">
        <v>827</v>
      </c>
      <c r="B1528">
        <v>757</v>
      </c>
      <c r="G1528">
        <v>757</v>
      </c>
    </row>
    <row r="1529" spans="1:7">
      <c r="A1529" t="s">
        <v>812</v>
      </c>
      <c r="C1529">
        <v>110</v>
      </c>
      <c r="G1529">
        <v>110</v>
      </c>
    </row>
    <row r="1530" spans="1:7">
      <c r="A1530" t="s">
        <v>900</v>
      </c>
      <c r="F1530">
        <v>630</v>
      </c>
      <c r="G1530">
        <v>630</v>
      </c>
    </row>
    <row r="1531" spans="1:7">
      <c r="A1531" t="s">
        <v>898</v>
      </c>
      <c r="D1531">
        <v>43</v>
      </c>
      <c r="E1531">
        <v>8</v>
      </c>
      <c r="G1531">
        <v>51</v>
      </c>
    </row>
    <row r="1532" spans="1:7">
      <c r="A1532" t="s">
        <v>884</v>
      </c>
      <c r="B1532">
        <v>699</v>
      </c>
      <c r="C1532">
        <v>463</v>
      </c>
      <c r="D1532">
        <v>561</v>
      </c>
      <c r="E1532">
        <v>129</v>
      </c>
      <c r="G1532">
        <v>1852</v>
      </c>
    </row>
    <row r="1533" spans="1:7">
      <c r="A1533" t="s">
        <v>896</v>
      </c>
      <c r="B1533">
        <v>847</v>
      </c>
      <c r="C1533">
        <v>555</v>
      </c>
      <c r="D1533">
        <v>831</v>
      </c>
      <c r="G1533">
        <v>2233</v>
      </c>
    </row>
    <row r="1534" spans="1:7">
      <c r="A1534" t="s">
        <v>981</v>
      </c>
      <c r="B1534">
        <v>897</v>
      </c>
      <c r="C1534">
        <v>408</v>
      </c>
      <c r="G1534">
        <v>1305</v>
      </c>
    </row>
    <row r="1535" spans="1:7">
      <c r="A1535" t="s">
        <v>816</v>
      </c>
      <c r="B1535">
        <v>350</v>
      </c>
      <c r="G1535">
        <v>350</v>
      </c>
    </row>
    <row r="1536" spans="1:7">
      <c r="A1536" t="s">
        <v>798</v>
      </c>
      <c r="D1536">
        <v>140</v>
      </c>
      <c r="G1536">
        <v>140</v>
      </c>
    </row>
    <row r="1537" spans="1:7">
      <c r="A1537" t="s">
        <v>1497</v>
      </c>
      <c r="C1537">
        <v>1174</v>
      </c>
      <c r="D1537">
        <v>1060</v>
      </c>
      <c r="E1537">
        <v>818</v>
      </c>
      <c r="F1537">
        <v>441</v>
      </c>
      <c r="G1537">
        <v>3493</v>
      </c>
    </row>
    <row r="1538" spans="1:7">
      <c r="A1538" t="s">
        <v>727</v>
      </c>
      <c r="C1538">
        <v>521</v>
      </c>
      <c r="D1538">
        <v>701</v>
      </c>
      <c r="E1538">
        <v>707</v>
      </c>
      <c r="F1538">
        <v>512</v>
      </c>
      <c r="G1538">
        <v>2441</v>
      </c>
    </row>
    <row r="1539" spans="1:7">
      <c r="A1539" t="s">
        <v>978</v>
      </c>
      <c r="C1539">
        <v>473</v>
      </c>
      <c r="D1539">
        <v>1258</v>
      </c>
      <c r="E1539">
        <v>1494</v>
      </c>
      <c r="G1539">
        <v>3225</v>
      </c>
    </row>
    <row r="1540" spans="1:7">
      <c r="A1540" t="s">
        <v>830</v>
      </c>
      <c r="D1540">
        <v>873</v>
      </c>
      <c r="E1540">
        <v>449</v>
      </c>
      <c r="G1540">
        <v>1322</v>
      </c>
    </row>
    <row r="1541" spans="1:7">
      <c r="A1541" t="s">
        <v>1635</v>
      </c>
      <c r="F1541">
        <v>1540</v>
      </c>
      <c r="G1541">
        <v>1540</v>
      </c>
    </row>
    <row r="1542" spans="1:7">
      <c r="A1542" t="s">
        <v>472</v>
      </c>
      <c r="B1542">
        <v>3550</v>
      </c>
      <c r="C1542">
        <v>3704</v>
      </c>
      <c r="D1542">
        <v>5467</v>
      </c>
      <c r="E1542">
        <v>4118</v>
      </c>
      <c r="F1542">
        <v>3123</v>
      </c>
      <c r="G1542">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D1547">
        <v>427</v>
      </c>
      <c r="G1547">
        <v>427</v>
      </c>
    </row>
    <row r="1548" spans="1:7">
      <c r="A1548" t="s">
        <v>928</v>
      </c>
    </row>
    <row r="1549" spans="1:7">
      <c r="A1549" t="s">
        <v>847</v>
      </c>
      <c r="D1549">
        <v>258</v>
      </c>
      <c r="G1549">
        <v>258</v>
      </c>
    </row>
    <row r="1550" spans="1:7">
      <c r="A1550" t="s">
        <v>827</v>
      </c>
      <c r="B1550">
        <v>1627</v>
      </c>
      <c r="G1550">
        <v>1627</v>
      </c>
    </row>
    <row r="1551" spans="1:7">
      <c r="A1551" t="s">
        <v>1265</v>
      </c>
      <c r="E1551">
        <v>110</v>
      </c>
      <c r="G1551">
        <v>110</v>
      </c>
    </row>
    <row r="1552" spans="1:7">
      <c r="A1552" t="s">
        <v>900</v>
      </c>
      <c r="B1552">
        <v>114</v>
      </c>
      <c r="G1552">
        <v>114</v>
      </c>
    </row>
    <row r="1553" spans="1:7">
      <c r="A1553" t="s">
        <v>896</v>
      </c>
      <c r="B1553">
        <v>217</v>
      </c>
      <c r="G1553">
        <v>217</v>
      </c>
    </row>
    <row r="1554" spans="1:7">
      <c r="A1554" t="s">
        <v>981</v>
      </c>
      <c r="C1554">
        <v>2700</v>
      </c>
      <c r="G1554">
        <v>2700</v>
      </c>
    </row>
    <row r="1555" spans="1:7">
      <c r="A1555" t="s">
        <v>798</v>
      </c>
      <c r="B1555">
        <v>763</v>
      </c>
      <c r="C1555">
        <v>745</v>
      </c>
      <c r="D1555">
        <v>673</v>
      </c>
      <c r="F1555">
        <v>931</v>
      </c>
      <c r="G1555">
        <v>3112</v>
      </c>
    </row>
    <row r="1556" spans="1:7">
      <c r="A1556" t="s">
        <v>1497</v>
      </c>
      <c r="C1556">
        <v>679</v>
      </c>
      <c r="D1556">
        <v>263</v>
      </c>
      <c r="E1556">
        <v>46</v>
      </c>
      <c r="G1556">
        <v>988</v>
      </c>
    </row>
    <row r="1557" spans="1:7">
      <c r="A1557" t="s">
        <v>727</v>
      </c>
    </row>
    <row r="1558" spans="1:7">
      <c r="A1558" t="s">
        <v>978</v>
      </c>
      <c r="B1558">
        <v>1070</v>
      </c>
      <c r="C1558">
        <v>584</v>
      </c>
      <c r="G1558">
        <v>1654</v>
      </c>
    </row>
    <row r="1559" spans="1:7">
      <c r="A1559" t="s">
        <v>834</v>
      </c>
      <c r="B1559">
        <v>525</v>
      </c>
      <c r="D1559">
        <v>787</v>
      </c>
      <c r="F1559">
        <v>540</v>
      </c>
      <c r="G1559">
        <v>1852</v>
      </c>
    </row>
    <row r="1560" spans="1:7">
      <c r="A1560" t="s">
        <v>689</v>
      </c>
      <c r="B1560">
        <v>483</v>
      </c>
      <c r="F1560">
        <v>191</v>
      </c>
      <c r="G1560">
        <v>674</v>
      </c>
    </row>
    <row r="1561" spans="1:7">
      <c r="A1561" t="s">
        <v>853</v>
      </c>
      <c r="C1561">
        <v>443</v>
      </c>
      <c r="D1561">
        <v>406</v>
      </c>
      <c r="E1561">
        <v>361</v>
      </c>
      <c r="F1561">
        <v>345</v>
      </c>
      <c r="G1561">
        <v>1555</v>
      </c>
    </row>
    <row r="1562" spans="1:7">
      <c r="A1562" t="s">
        <v>886</v>
      </c>
      <c r="C1562">
        <v>1520</v>
      </c>
      <c r="D1562">
        <v>413</v>
      </c>
      <c r="E1562">
        <v>1539</v>
      </c>
      <c r="F1562">
        <v>770</v>
      </c>
      <c r="G1562">
        <v>4242</v>
      </c>
    </row>
    <row r="1563" spans="1:7">
      <c r="A1563" t="s">
        <v>1466</v>
      </c>
      <c r="D1563">
        <v>675</v>
      </c>
      <c r="E1563">
        <v>1313</v>
      </c>
      <c r="G1563">
        <v>1988</v>
      </c>
    </row>
    <row r="1564" spans="1:7">
      <c r="A1564" t="s">
        <v>987</v>
      </c>
      <c r="D1564">
        <v>1245</v>
      </c>
      <c r="E1564">
        <v>1150</v>
      </c>
      <c r="F1564">
        <v>1240</v>
      </c>
      <c r="G1564">
        <v>3635</v>
      </c>
    </row>
    <row r="1565" spans="1:7">
      <c r="A1565" t="s">
        <v>1267</v>
      </c>
      <c r="D1565">
        <v>73</v>
      </c>
      <c r="E1565">
        <v>35</v>
      </c>
      <c r="G1565">
        <v>108</v>
      </c>
    </row>
    <row r="1566" spans="1:7">
      <c r="A1566" t="s">
        <v>810</v>
      </c>
      <c r="D1566">
        <v>292</v>
      </c>
      <c r="F1566">
        <v>2380</v>
      </c>
      <c r="G1566">
        <v>2672</v>
      </c>
    </row>
    <row r="1567" spans="1:7">
      <c r="A1567" t="s">
        <v>1468</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C1574">
        <v>245</v>
      </c>
      <c r="G1574">
        <v>245</v>
      </c>
    </row>
    <row r="1575" spans="1:7">
      <c r="A1575" t="s">
        <v>1190</v>
      </c>
    </row>
    <row r="1576" spans="1:7">
      <c r="A1576" t="s">
        <v>900</v>
      </c>
      <c r="F1576">
        <v>241</v>
      </c>
      <c r="G1576">
        <v>241</v>
      </c>
    </row>
    <row r="1577" spans="1:7">
      <c r="A1577" t="s">
        <v>898</v>
      </c>
    </row>
    <row r="1578" spans="1:7">
      <c r="A1578" t="s">
        <v>978</v>
      </c>
      <c r="E1578">
        <v>60</v>
      </c>
      <c r="G1578">
        <v>60</v>
      </c>
    </row>
    <row r="1579" spans="1:7">
      <c r="A1579" t="s">
        <v>834</v>
      </c>
      <c r="B1579">
        <v>585</v>
      </c>
      <c r="C1579">
        <v>464</v>
      </c>
      <c r="D1579">
        <v>579</v>
      </c>
      <c r="E1579">
        <v>300</v>
      </c>
      <c r="F1579">
        <v>216</v>
      </c>
      <c r="G1579">
        <v>2144</v>
      </c>
    </row>
    <row r="1580" spans="1:7">
      <c r="A1580" t="s">
        <v>689</v>
      </c>
      <c r="B1580">
        <v>587</v>
      </c>
      <c r="C1580">
        <v>364</v>
      </c>
      <c r="E1580">
        <v>654</v>
      </c>
      <c r="F1580">
        <v>1381</v>
      </c>
      <c r="G1580">
        <v>2986</v>
      </c>
    </row>
    <row r="1581" spans="1:7">
      <c r="A1581" t="s">
        <v>853</v>
      </c>
      <c r="B1581">
        <v>766</v>
      </c>
      <c r="C1581">
        <v>566</v>
      </c>
      <c r="D1581">
        <v>488</v>
      </c>
      <c r="F1581">
        <v>225</v>
      </c>
      <c r="G1581">
        <v>2045</v>
      </c>
    </row>
    <row r="1582" spans="1:7">
      <c r="A1582" t="s">
        <v>886</v>
      </c>
      <c r="B1582">
        <v>1126</v>
      </c>
      <c r="C1582">
        <v>879</v>
      </c>
      <c r="D1582">
        <v>218</v>
      </c>
      <c r="E1582">
        <v>71</v>
      </c>
      <c r="G1582">
        <v>2294</v>
      </c>
    </row>
    <row r="1583" spans="1:7">
      <c r="A1583" t="s">
        <v>1466</v>
      </c>
      <c r="C1583">
        <v>1000</v>
      </c>
      <c r="G1583">
        <v>1000</v>
      </c>
    </row>
    <row r="1584" spans="1:7">
      <c r="A1584" t="s">
        <v>987</v>
      </c>
      <c r="B1584">
        <v>1210</v>
      </c>
      <c r="C1584">
        <v>1966</v>
      </c>
      <c r="D1584">
        <v>189</v>
      </c>
      <c r="G1584">
        <v>3365</v>
      </c>
    </row>
    <row r="1585" spans="1:7">
      <c r="A1585" t="s">
        <v>810</v>
      </c>
      <c r="C1585">
        <v>766</v>
      </c>
      <c r="G1585">
        <v>766</v>
      </c>
    </row>
    <row r="1586" spans="1:7">
      <c r="A1586" t="s">
        <v>843</v>
      </c>
      <c r="B1586">
        <v>280</v>
      </c>
      <c r="G1586">
        <v>280</v>
      </c>
    </row>
    <row r="1587" spans="1:7">
      <c r="A1587" t="s">
        <v>1460</v>
      </c>
      <c r="D1587">
        <v>2164</v>
      </c>
      <c r="E1587">
        <v>2748</v>
      </c>
      <c r="F1587">
        <v>1060</v>
      </c>
      <c r="G1587">
        <v>5972</v>
      </c>
    </row>
    <row r="1588" spans="1:7">
      <c r="A1588" t="s">
        <v>1636</v>
      </c>
      <c r="D1588">
        <v>1245</v>
      </c>
      <c r="E1588">
        <v>1344</v>
      </c>
      <c r="F1588">
        <v>803</v>
      </c>
      <c r="G1588">
        <v>3392</v>
      </c>
    </row>
    <row r="1589" spans="1:7">
      <c r="A1589" t="s">
        <v>835</v>
      </c>
      <c r="F1589">
        <v>351</v>
      </c>
      <c r="G1589">
        <v>351</v>
      </c>
    </row>
    <row r="1590" spans="1:7">
      <c r="A1590" t="s">
        <v>472</v>
      </c>
      <c r="B1590">
        <v>4554</v>
      </c>
      <c r="C1590">
        <v>6250</v>
      </c>
      <c r="D1590">
        <v>4883</v>
      </c>
      <c r="E1590">
        <v>5177</v>
      </c>
      <c r="F1590">
        <v>4277</v>
      </c>
      <c r="G1590">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834</v>
      </c>
      <c r="C1597">
        <v>65</v>
      </c>
      <c r="G1597">
        <v>65</v>
      </c>
    </row>
    <row r="1598" spans="1:7">
      <c r="A1598" t="s">
        <v>689</v>
      </c>
      <c r="E1598">
        <v>1196</v>
      </c>
      <c r="G1598">
        <v>1196</v>
      </c>
    </row>
    <row r="1599" spans="1:7">
      <c r="A1599" t="s">
        <v>853</v>
      </c>
      <c r="C1599">
        <v>465</v>
      </c>
      <c r="D1599">
        <v>193</v>
      </c>
      <c r="E1599">
        <v>1067</v>
      </c>
      <c r="F1599">
        <v>339</v>
      </c>
      <c r="G1599">
        <v>2064</v>
      </c>
    </row>
    <row r="1600" spans="1:7">
      <c r="A1600" t="s">
        <v>1468</v>
      </c>
    </row>
    <row r="1601" spans="1:7">
      <c r="A1601" t="s">
        <v>1636</v>
      </c>
      <c r="E1601">
        <v>176</v>
      </c>
      <c r="F1601">
        <v>2202</v>
      </c>
      <c r="G1601">
        <v>2378</v>
      </c>
    </row>
    <row r="1602" spans="1:7">
      <c r="A1602" t="s">
        <v>835</v>
      </c>
      <c r="C1602">
        <v>649</v>
      </c>
      <c r="D1602">
        <v>130</v>
      </c>
      <c r="E1602">
        <v>864</v>
      </c>
      <c r="G1602">
        <v>1643</v>
      </c>
    </row>
    <row r="1603" spans="1:7">
      <c r="A1603" t="s">
        <v>565</v>
      </c>
      <c r="C1603">
        <v>1157</v>
      </c>
      <c r="G1603">
        <v>1157</v>
      </c>
    </row>
    <row r="1604" spans="1:7">
      <c r="A1604" t="s">
        <v>1463</v>
      </c>
      <c r="C1604">
        <v>2456</v>
      </c>
      <c r="D1604">
        <v>2095</v>
      </c>
      <c r="G1604">
        <v>4551</v>
      </c>
    </row>
    <row r="1605" spans="1:7">
      <c r="A1605" t="s">
        <v>801</v>
      </c>
      <c r="C1605">
        <v>591</v>
      </c>
      <c r="D1605">
        <v>670</v>
      </c>
      <c r="E1605">
        <v>622</v>
      </c>
      <c r="F1605">
        <v>664</v>
      </c>
      <c r="G1605">
        <v>2547</v>
      </c>
    </row>
    <row r="1606" spans="1:7">
      <c r="A1606" t="s">
        <v>823</v>
      </c>
      <c r="D1606">
        <v>420</v>
      </c>
      <c r="E1606">
        <v>690</v>
      </c>
      <c r="G1606">
        <v>1110</v>
      </c>
    </row>
    <row r="1607" spans="1:7">
      <c r="A1607" t="s">
        <v>693</v>
      </c>
      <c r="D1607">
        <v>1110</v>
      </c>
      <c r="E1607">
        <v>1904</v>
      </c>
      <c r="F1607">
        <v>836</v>
      </c>
      <c r="G1607">
        <v>3850</v>
      </c>
    </row>
    <row r="1608" spans="1:7">
      <c r="A1608" t="s">
        <v>553</v>
      </c>
      <c r="E1608">
        <v>319</v>
      </c>
      <c r="F1608">
        <v>446</v>
      </c>
      <c r="G1608">
        <v>765</v>
      </c>
    </row>
    <row r="1609" spans="1:7">
      <c r="A1609" t="s">
        <v>859</v>
      </c>
      <c r="E1609">
        <v>1251</v>
      </c>
      <c r="F1609">
        <v>2149</v>
      </c>
      <c r="G1609">
        <v>3400</v>
      </c>
    </row>
    <row r="1610" spans="1:7">
      <c r="A1610" t="s">
        <v>990</v>
      </c>
    </row>
    <row r="1611" spans="1:7">
      <c r="A1611" t="s">
        <v>472</v>
      </c>
      <c r="C1611">
        <v>5383</v>
      </c>
      <c r="D1611">
        <v>4763</v>
      </c>
      <c r="E1611">
        <v>8089</v>
      </c>
      <c r="F1611">
        <v>6636</v>
      </c>
      <c r="G1611">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C1616">
        <v>18</v>
      </c>
      <c r="D1616">
        <v>57</v>
      </c>
      <c r="E1616">
        <v>248</v>
      </c>
      <c r="G1616">
        <v>323</v>
      </c>
    </row>
    <row r="1617" spans="1:7">
      <c r="A1617" t="s">
        <v>898</v>
      </c>
      <c r="C1617">
        <v>63</v>
      </c>
      <c r="G1617">
        <v>63</v>
      </c>
    </row>
    <row r="1618" spans="1:7">
      <c r="A1618" t="s">
        <v>798</v>
      </c>
      <c r="B1618">
        <v>54</v>
      </c>
      <c r="G1618">
        <v>54</v>
      </c>
    </row>
    <row r="1619" spans="1:7">
      <c r="A1619" t="s">
        <v>689</v>
      </c>
      <c r="F1619">
        <v>241</v>
      </c>
      <c r="G1619">
        <v>241</v>
      </c>
    </row>
    <row r="1620" spans="1:7">
      <c r="A1620" t="s">
        <v>853</v>
      </c>
      <c r="C1620">
        <v>411</v>
      </c>
      <c r="D1620">
        <v>237</v>
      </c>
      <c r="F1620">
        <v>26</v>
      </c>
      <c r="G1620">
        <v>674</v>
      </c>
    </row>
    <row r="1621" spans="1:7">
      <c r="A1621" t="s">
        <v>810</v>
      </c>
    </row>
    <row r="1622" spans="1:7">
      <c r="A1622" t="s">
        <v>903</v>
      </c>
      <c r="B1622">
        <v>270</v>
      </c>
      <c r="C1622">
        <v>490</v>
      </c>
      <c r="F1622">
        <v>270</v>
      </c>
      <c r="G1622">
        <v>1030</v>
      </c>
    </row>
    <row r="1623" spans="1:7">
      <c r="A1623" t="s">
        <v>1460</v>
      </c>
      <c r="B1623">
        <v>883</v>
      </c>
      <c r="G1623">
        <v>883</v>
      </c>
    </row>
    <row r="1624" spans="1:7">
      <c r="A1624" t="s">
        <v>1636</v>
      </c>
      <c r="B1624">
        <v>587</v>
      </c>
      <c r="G1624">
        <v>587</v>
      </c>
    </row>
    <row r="1625" spans="1:7">
      <c r="A1625" t="s">
        <v>835</v>
      </c>
      <c r="B1625">
        <v>500</v>
      </c>
      <c r="C1625">
        <v>985</v>
      </c>
      <c r="D1625">
        <v>860</v>
      </c>
      <c r="E1625">
        <v>212</v>
      </c>
      <c r="G1625">
        <v>2557</v>
      </c>
    </row>
    <row r="1626" spans="1:7">
      <c r="A1626" t="s">
        <v>801</v>
      </c>
      <c r="B1626">
        <v>783</v>
      </c>
      <c r="C1626">
        <v>733</v>
      </c>
      <c r="D1626">
        <v>970</v>
      </c>
      <c r="E1626">
        <v>917</v>
      </c>
      <c r="F1626">
        <v>589</v>
      </c>
      <c r="G1626">
        <v>3992</v>
      </c>
    </row>
    <row r="1627" spans="1:7">
      <c r="A1627" t="s">
        <v>823</v>
      </c>
      <c r="B1627">
        <v>612</v>
      </c>
      <c r="G1627">
        <v>612</v>
      </c>
    </row>
    <row r="1628" spans="1:7">
      <c r="A1628" t="s">
        <v>693</v>
      </c>
      <c r="C1628">
        <v>1309</v>
      </c>
      <c r="D1628">
        <v>427</v>
      </c>
      <c r="E1628">
        <v>421</v>
      </c>
      <c r="G1628">
        <v>2157</v>
      </c>
    </row>
    <row r="1629" spans="1:7">
      <c r="A1629" t="s">
        <v>553</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990</v>
      </c>
      <c r="C1631">
        <v>2110</v>
      </c>
      <c r="D1631">
        <v>218</v>
      </c>
      <c r="E1631">
        <v>796</v>
      </c>
      <c r="F1631">
        <v>800</v>
      </c>
      <c r="G1631">
        <v>3924</v>
      </c>
    </row>
    <row r="1632" spans="1:7">
      <c r="A1632" t="s">
        <v>566</v>
      </c>
      <c r="B1632">
        <v>514</v>
      </c>
      <c r="C1632">
        <v>457</v>
      </c>
      <c r="D1632">
        <v>580</v>
      </c>
      <c r="E1632">
        <v>590</v>
      </c>
      <c r="F1632">
        <v>351</v>
      </c>
      <c r="G1632">
        <v>2492</v>
      </c>
    </row>
    <row r="1633" spans="1:7">
      <c r="A1633" t="s">
        <v>700</v>
      </c>
      <c r="B1633">
        <v>1084</v>
      </c>
      <c r="D1633">
        <v>2699</v>
      </c>
      <c r="G1633">
        <v>3783</v>
      </c>
    </row>
    <row r="1634" spans="1:7">
      <c r="A1634" t="s">
        <v>901</v>
      </c>
      <c r="B1634">
        <v>1433</v>
      </c>
      <c r="C1634">
        <v>2630</v>
      </c>
      <c r="D1634">
        <v>1848</v>
      </c>
      <c r="G1634">
        <v>5911</v>
      </c>
    </row>
    <row r="1635" spans="1:7">
      <c r="A1635" t="s">
        <v>1264</v>
      </c>
      <c r="B1635">
        <v>500</v>
      </c>
      <c r="C1635">
        <v>260</v>
      </c>
      <c r="G1635">
        <v>760</v>
      </c>
    </row>
    <row r="1636" spans="1:7">
      <c r="A1636" t="s">
        <v>649</v>
      </c>
      <c r="E1636">
        <v>590</v>
      </c>
      <c r="F1636">
        <v>261</v>
      </c>
      <c r="G1636">
        <v>851</v>
      </c>
    </row>
    <row r="1637" spans="1:7">
      <c r="A1637" t="s">
        <v>887</v>
      </c>
      <c r="E1637">
        <v>2715</v>
      </c>
      <c r="F1637">
        <v>1377</v>
      </c>
      <c r="G1637">
        <v>4092</v>
      </c>
    </row>
    <row r="1638" spans="1:7">
      <c r="A1638" t="s">
        <v>889</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C1645">
        <v>14</v>
      </c>
      <c r="G1645">
        <v>14</v>
      </c>
    </row>
    <row r="1646" spans="1:7">
      <c r="A1646" t="s">
        <v>898</v>
      </c>
      <c r="C1646">
        <v>9</v>
      </c>
      <c r="G1646">
        <v>9</v>
      </c>
    </row>
    <row r="1647" spans="1:7">
      <c r="A1647" t="s">
        <v>798</v>
      </c>
      <c r="C1647">
        <v>441</v>
      </c>
      <c r="D1647">
        <v>7</v>
      </c>
      <c r="E1647">
        <v>36</v>
      </c>
      <c r="G1647">
        <v>484</v>
      </c>
    </row>
    <row r="1648" spans="1:7">
      <c r="A1648" t="s">
        <v>689</v>
      </c>
      <c r="E1648">
        <v>525</v>
      </c>
      <c r="G1648">
        <v>525</v>
      </c>
    </row>
    <row r="1649" spans="1:7">
      <c r="A1649" t="s">
        <v>853</v>
      </c>
    </row>
    <row r="1650" spans="1:7">
      <c r="A1650" t="s">
        <v>903</v>
      </c>
      <c r="B1650">
        <v>100</v>
      </c>
      <c r="G1650">
        <v>100</v>
      </c>
    </row>
    <row r="1651" spans="1:7">
      <c r="A1651" t="s">
        <v>835</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693</v>
      </c>
      <c r="E1654">
        <v>43</v>
      </c>
      <c r="G1654">
        <v>43</v>
      </c>
    </row>
    <row r="1655" spans="1:7">
      <c r="A1655" t="s">
        <v>553</v>
      </c>
      <c r="D1655">
        <v>510</v>
      </c>
      <c r="E1655">
        <v>320</v>
      </c>
      <c r="F1655">
        <v>155</v>
      </c>
      <c r="G1655">
        <v>985</v>
      </c>
    </row>
    <row r="1656" spans="1:7">
      <c r="A1656" t="s">
        <v>859</v>
      </c>
      <c r="C1656">
        <v>68</v>
      </c>
      <c r="F1656">
        <v>2404</v>
      </c>
      <c r="G1656">
        <v>2472</v>
      </c>
    </row>
    <row r="1657" spans="1:7">
      <c r="A1657" t="s">
        <v>990</v>
      </c>
      <c r="B1657">
        <v>363</v>
      </c>
      <c r="G1657">
        <v>363</v>
      </c>
    </row>
    <row r="1658" spans="1:7">
      <c r="A1658" t="s">
        <v>566</v>
      </c>
      <c r="B1658">
        <v>370</v>
      </c>
      <c r="G1658">
        <v>370</v>
      </c>
    </row>
    <row r="1659" spans="1:7">
      <c r="A1659" t="s">
        <v>649</v>
      </c>
    </row>
    <row r="1660" spans="1:7">
      <c r="A1660" t="s">
        <v>887</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856</v>
      </c>
      <c r="B1662">
        <v>1403</v>
      </c>
      <c r="C1662">
        <v>1668</v>
      </c>
      <c r="D1662">
        <v>1670</v>
      </c>
      <c r="E1662">
        <v>1364</v>
      </c>
      <c r="G1662">
        <v>6105</v>
      </c>
    </row>
    <row r="1663" spans="1:7">
      <c r="A1663" t="s">
        <v>862</v>
      </c>
      <c r="B1663">
        <v>935</v>
      </c>
      <c r="C1663">
        <v>2201</v>
      </c>
      <c r="D1663">
        <v>2415</v>
      </c>
      <c r="E1663">
        <v>1484</v>
      </c>
      <c r="F1663">
        <v>792</v>
      </c>
      <c r="G1663">
        <v>7827</v>
      </c>
    </row>
    <row r="1664" spans="1:7">
      <c r="A1664" t="s">
        <v>599</v>
      </c>
      <c r="B1664">
        <v>557</v>
      </c>
      <c r="C1664">
        <v>788</v>
      </c>
      <c r="D1664">
        <v>911</v>
      </c>
      <c r="E1664">
        <v>820</v>
      </c>
      <c r="G1664">
        <v>3076</v>
      </c>
    </row>
    <row r="1665" spans="1:7">
      <c r="A1665" t="s">
        <v>890</v>
      </c>
      <c r="B1665">
        <v>554</v>
      </c>
      <c r="C1665">
        <v>592</v>
      </c>
      <c r="G1665">
        <v>1146</v>
      </c>
    </row>
    <row r="1666" spans="1:7">
      <c r="A1666" t="s">
        <v>841</v>
      </c>
      <c r="D1666">
        <v>1095</v>
      </c>
      <c r="E1666">
        <v>1806</v>
      </c>
      <c r="G1666">
        <v>2901</v>
      </c>
    </row>
    <row r="1667" spans="1:7">
      <c r="A1667" t="s">
        <v>864</v>
      </c>
      <c r="E1667">
        <v>800</v>
      </c>
      <c r="G1667">
        <v>800</v>
      </c>
    </row>
    <row r="1668" spans="1:7">
      <c r="A1668" t="s">
        <v>836</v>
      </c>
      <c r="F1668">
        <v>1633</v>
      </c>
      <c r="G1668">
        <v>1633</v>
      </c>
    </row>
    <row r="1669" spans="1:7">
      <c r="A1669" t="s">
        <v>839</v>
      </c>
      <c r="E1669">
        <v>981</v>
      </c>
      <c r="F1669">
        <v>1038</v>
      </c>
      <c r="G1669">
        <v>2019</v>
      </c>
    </row>
    <row r="1670" spans="1:7">
      <c r="A1670" t="s">
        <v>687</v>
      </c>
      <c r="E1670">
        <v>1809</v>
      </c>
      <c r="F1670">
        <v>1876</v>
      </c>
      <c r="G1670">
        <v>3685</v>
      </c>
    </row>
    <row r="1671" spans="1:7">
      <c r="A1671" t="s">
        <v>802</v>
      </c>
      <c r="E1671">
        <v>682</v>
      </c>
      <c r="F1671">
        <v>370</v>
      </c>
      <c r="G1671">
        <v>1052</v>
      </c>
    </row>
    <row r="1672" spans="1:7">
      <c r="A1672" t="s">
        <v>863</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C1679">
        <v>120</v>
      </c>
      <c r="E1679">
        <v>40</v>
      </c>
      <c r="G1679">
        <v>160</v>
      </c>
    </row>
    <row r="1680" spans="1:7">
      <c r="A1680" t="s">
        <v>565</v>
      </c>
      <c r="C1680">
        <v>1083</v>
      </c>
      <c r="G1680">
        <v>1083</v>
      </c>
    </row>
    <row r="1681" spans="1:7">
      <c r="A1681" t="s">
        <v>801</v>
      </c>
      <c r="B1681">
        <v>27</v>
      </c>
      <c r="C1681">
        <v>32</v>
      </c>
      <c r="D1681">
        <v>32</v>
      </c>
      <c r="E1681">
        <v>65</v>
      </c>
      <c r="F1681">
        <v>31</v>
      </c>
      <c r="G1681">
        <v>187</v>
      </c>
    </row>
    <row r="1682" spans="1:7">
      <c r="A1682" t="s">
        <v>553</v>
      </c>
      <c r="B1682">
        <v>350</v>
      </c>
      <c r="C1682">
        <v>180</v>
      </c>
      <c r="D1682">
        <v>529</v>
      </c>
      <c r="E1682">
        <v>415</v>
      </c>
      <c r="G1682">
        <v>1474</v>
      </c>
    </row>
    <row r="1683" spans="1:7">
      <c r="A1683" t="s">
        <v>566</v>
      </c>
      <c r="D1683">
        <v>1008</v>
      </c>
      <c r="E1683">
        <v>653</v>
      </c>
      <c r="G1683">
        <v>1661</v>
      </c>
    </row>
    <row r="1684" spans="1:7">
      <c r="A1684" t="s">
        <v>700</v>
      </c>
      <c r="B1684">
        <v>1076</v>
      </c>
      <c r="C1684">
        <v>999</v>
      </c>
      <c r="F1684">
        <v>309</v>
      </c>
      <c r="G1684">
        <v>2384</v>
      </c>
    </row>
    <row r="1685" spans="1:7">
      <c r="A1685" t="s">
        <v>856</v>
      </c>
    </row>
    <row r="1686" spans="1:7">
      <c r="A1686" t="s">
        <v>862</v>
      </c>
      <c r="D1686">
        <v>289</v>
      </c>
      <c r="G1686">
        <v>289</v>
      </c>
    </row>
    <row r="1687" spans="1:7">
      <c r="A1687" t="s">
        <v>599</v>
      </c>
      <c r="B1687">
        <v>572</v>
      </c>
      <c r="C1687">
        <v>236</v>
      </c>
      <c r="D1687">
        <v>550</v>
      </c>
      <c r="E1687">
        <v>510</v>
      </c>
      <c r="G1687">
        <v>1868</v>
      </c>
    </row>
    <row r="1688" spans="1:7">
      <c r="A1688" t="s">
        <v>890</v>
      </c>
      <c r="E1688">
        <v>3</v>
      </c>
      <c r="F1688">
        <v>402</v>
      </c>
      <c r="G1688">
        <v>405</v>
      </c>
    </row>
    <row r="1689" spans="1:7">
      <c r="A1689" t="s">
        <v>836</v>
      </c>
      <c r="D1689">
        <v>1210</v>
      </c>
      <c r="E1689">
        <v>1249</v>
      </c>
      <c r="G1689">
        <v>2459</v>
      </c>
    </row>
    <row r="1690" spans="1:7">
      <c r="A1690" t="s">
        <v>839</v>
      </c>
      <c r="B1690">
        <v>806</v>
      </c>
      <c r="C1690">
        <v>977</v>
      </c>
      <c r="D1690">
        <v>621</v>
      </c>
      <c r="G1690">
        <v>2404</v>
      </c>
    </row>
    <row r="1691" spans="1:7">
      <c r="A1691" t="s">
        <v>687</v>
      </c>
      <c r="B1691">
        <v>636</v>
      </c>
      <c r="G1691">
        <v>636</v>
      </c>
    </row>
    <row r="1692" spans="1:7">
      <c r="A1692" t="s">
        <v>802</v>
      </c>
      <c r="B1692">
        <v>587</v>
      </c>
      <c r="C1692">
        <v>708</v>
      </c>
      <c r="D1692">
        <v>512</v>
      </c>
      <c r="E1692">
        <v>661</v>
      </c>
      <c r="F1692">
        <v>303</v>
      </c>
      <c r="G1692">
        <v>2771</v>
      </c>
    </row>
    <row r="1693" spans="1:7">
      <c r="A1693" t="s">
        <v>863</v>
      </c>
      <c r="B1693">
        <v>1830</v>
      </c>
      <c r="G1693">
        <v>1830</v>
      </c>
    </row>
    <row r="1694" spans="1:7">
      <c r="A1694" t="s">
        <v>582</v>
      </c>
      <c r="B1694">
        <v>889</v>
      </c>
      <c r="C1694">
        <v>1618</v>
      </c>
      <c r="D1694">
        <v>597</v>
      </c>
      <c r="E1694">
        <v>984</v>
      </c>
      <c r="G1694">
        <v>4088</v>
      </c>
    </row>
    <row r="1695" spans="1:7">
      <c r="A1695" t="s">
        <v>858</v>
      </c>
      <c r="B1695">
        <v>1161</v>
      </c>
      <c r="D1695">
        <v>2191</v>
      </c>
      <c r="E1695">
        <v>520</v>
      </c>
      <c r="G1695">
        <v>3872</v>
      </c>
    </row>
    <row r="1696" spans="1:7">
      <c r="A1696" t="s">
        <v>562</v>
      </c>
      <c r="B1696">
        <v>1639</v>
      </c>
      <c r="C1696">
        <v>2989</v>
      </c>
      <c r="D1696">
        <v>1756</v>
      </c>
      <c r="E1696">
        <v>1605</v>
      </c>
      <c r="G1696">
        <v>7989</v>
      </c>
    </row>
    <row r="1697" spans="1:7">
      <c r="A1697" t="s">
        <v>590</v>
      </c>
      <c r="B1697">
        <v>300</v>
      </c>
      <c r="C1697">
        <v>387</v>
      </c>
      <c r="D1697">
        <v>245</v>
      </c>
      <c r="E1697">
        <v>245</v>
      </c>
      <c r="G1697">
        <v>1177</v>
      </c>
    </row>
    <row r="1698" spans="1:7">
      <c r="A1698" t="s">
        <v>1637</v>
      </c>
      <c r="B1698">
        <v>75</v>
      </c>
      <c r="C1698">
        <v>248</v>
      </c>
      <c r="G1698">
        <v>323</v>
      </c>
    </row>
    <row r="1699" spans="1:7">
      <c r="A1699" t="s">
        <v>610</v>
      </c>
      <c r="B1699">
        <v>139</v>
      </c>
      <c r="C1699">
        <v>361</v>
      </c>
      <c r="D1699">
        <v>2000</v>
      </c>
      <c r="E1699">
        <v>2076</v>
      </c>
      <c r="G1699">
        <v>4576</v>
      </c>
    </row>
    <row r="1700" spans="1:7">
      <c r="A1700" t="s">
        <v>579</v>
      </c>
      <c r="E1700">
        <v>1289</v>
      </c>
      <c r="G1700">
        <v>1289</v>
      </c>
    </row>
    <row r="1701" spans="1:7">
      <c r="A1701" t="s">
        <v>614</v>
      </c>
      <c r="C1701">
        <v>579</v>
      </c>
      <c r="E1701">
        <v>2842</v>
      </c>
      <c r="G1701">
        <v>3421</v>
      </c>
    </row>
    <row r="1702" spans="1:7">
      <c r="A1702" t="s">
        <v>696</v>
      </c>
      <c r="C1702">
        <v>608</v>
      </c>
      <c r="D1702">
        <v>784</v>
      </c>
      <c r="E1702">
        <v>337</v>
      </c>
      <c r="G1702">
        <v>1729</v>
      </c>
    </row>
    <row r="1703" spans="1:7">
      <c r="A1703" t="s">
        <v>888</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701</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657</v>
      </c>
      <c r="E1712">
        <v>865</v>
      </c>
      <c r="G1712">
        <v>865</v>
      </c>
    </row>
    <row r="1713" spans="1:7">
      <c r="A1713" t="s">
        <v>702</v>
      </c>
      <c r="E1713">
        <v>382</v>
      </c>
      <c r="G1713">
        <v>382</v>
      </c>
    </row>
    <row r="1714" spans="1:7">
      <c r="A1714" t="s">
        <v>650</v>
      </c>
      <c r="F1714">
        <v>822</v>
      </c>
      <c r="G1714">
        <v>822</v>
      </c>
    </row>
    <row r="1715" spans="1:7">
      <c r="A1715" t="s">
        <v>472</v>
      </c>
      <c r="B1715">
        <v>10087</v>
      </c>
      <c r="C1715">
        <v>14184</v>
      </c>
      <c r="D1715">
        <v>17524</v>
      </c>
      <c r="E1715">
        <v>21515</v>
      </c>
      <c r="F1715">
        <v>3314</v>
      </c>
      <c r="G1715">
        <v>66624</v>
      </c>
    </row>
    <row r="1718" spans="1:7">
      <c r="A1718" s="12" t="s">
        <v>1557</v>
      </c>
      <c r="B1718" s="12" t="s">
        <v>1556</v>
      </c>
    </row>
    <row r="1719" spans="1:7">
      <c r="A1719" s="12" t="s">
        <v>1558</v>
      </c>
      <c r="B1719" s="47">
        <v>46195</v>
      </c>
      <c r="C1719" s="47">
        <v>46196</v>
      </c>
      <c r="D1719" s="47">
        <v>46197</v>
      </c>
      <c r="E1719" t="s">
        <v>472</v>
      </c>
    </row>
    <row r="1720" spans="1:7">
      <c r="A1720" t="s">
        <v>984</v>
      </c>
    </row>
    <row r="1721" spans="1:7">
      <c r="A1721" t="s">
        <v>981</v>
      </c>
    </row>
    <row r="1722" spans="1:7">
      <c r="A1722" t="s">
        <v>987</v>
      </c>
    </row>
    <row r="1723" spans="1:7">
      <c r="A1723" t="s">
        <v>810</v>
      </c>
    </row>
    <row r="1724" spans="1:7">
      <c r="A1724" t="s">
        <v>1460</v>
      </c>
    </row>
    <row r="1725" spans="1:7">
      <c r="A1725" t="s">
        <v>553</v>
      </c>
      <c r="B1725">
        <v>171</v>
      </c>
      <c r="D1725">
        <v>93</v>
      </c>
      <c r="E1725">
        <v>264</v>
      </c>
    </row>
    <row r="1726" spans="1:7">
      <c r="A1726" t="s">
        <v>566</v>
      </c>
      <c r="B1726">
        <v>214</v>
      </c>
      <c r="C1726">
        <v>1276</v>
      </c>
      <c r="E1726">
        <v>1490</v>
      </c>
    </row>
    <row r="1727" spans="1:7">
      <c r="A1727" t="s">
        <v>700</v>
      </c>
      <c r="B1727">
        <v>511</v>
      </c>
      <c r="D1727">
        <v>84</v>
      </c>
      <c r="E1727">
        <v>595</v>
      </c>
    </row>
    <row r="1728" spans="1:7">
      <c r="A1728" t="s">
        <v>695</v>
      </c>
    </row>
    <row r="1729" spans="1:5">
      <c r="A1729" t="s">
        <v>599</v>
      </c>
      <c r="B1729">
        <v>87</v>
      </c>
      <c r="E1729">
        <v>87</v>
      </c>
    </row>
    <row r="1730" spans="1:5">
      <c r="A1730" t="s">
        <v>890</v>
      </c>
      <c r="B1730">
        <v>697</v>
      </c>
      <c r="E1730">
        <v>697</v>
      </c>
    </row>
    <row r="1731" spans="1:5">
      <c r="A1731" t="s">
        <v>802</v>
      </c>
      <c r="B1731">
        <v>672</v>
      </c>
      <c r="C1731">
        <v>710</v>
      </c>
      <c r="E1731">
        <v>1382</v>
      </c>
    </row>
    <row r="1732" spans="1:5">
      <c r="A1732" t="s">
        <v>863</v>
      </c>
    </row>
    <row r="1733" spans="1:5">
      <c r="A1733" t="s">
        <v>582</v>
      </c>
      <c r="B1733">
        <v>391</v>
      </c>
      <c r="E1733">
        <v>391</v>
      </c>
    </row>
    <row r="1734" spans="1:5">
      <c r="A1734" t="s">
        <v>858</v>
      </c>
      <c r="D1734">
        <v>2241</v>
      </c>
      <c r="E1734">
        <v>2241</v>
      </c>
    </row>
    <row r="1735" spans="1:5">
      <c r="A1735" t="s">
        <v>562</v>
      </c>
      <c r="D1735">
        <v>1179</v>
      </c>
      <c r="E1735">
        <v>1179</v>
      </c>
    </row>
    <row r="1736" spans="1:5">
      <c r="A1736" t="s">
        <v>610</v>
      </c>
      <c r="B1736">
        <v>364</v>
      </c>
      <c r="E1736">
        <v>364</v>
      </c>
    </row>
    <row r="1737" spans="1:5">
      <c r="A1737" t="s">
        <v>579</v>
      </c>
      <c r="D1737">
        <v>2452</v>
      </c>
      <c r="E1737">
        <v>2452</v>
      </c>
    </row>
    <row r="1738" spans="1:5">
      <c r="A1738" t="s">
        <v>614</v>
      </c>
      <c r="B1738">
        <v>2283</v>
      </c>
      <c r="C1738">
        <v>1160</v>
      </c>
      <c r="D1738">
        <v>803</v>
      </c>
      <c r="E1738">
        <v>4246</v>
      </c>
    </row>
    <row r="1739" spans="1:5">
      <c r="A1739" t="s">
        <v>696</v>
      </c>
      <c r="C1739">
        <v>689</v>
      </c>
      <c r="E1739">
        <v>689</v>
      </c>
    </row>
    <row r="1740" spans="1:5">
      <c r="A1740" t="s">
        <v>888</v>
      </c>
      <c r="C1740">
        <v>193</v>
      </c>
      <c r="E1740">
        <v>193</v>
      </c>
    </row>
    <row r="1741" spans="1:5">
      <c r="A1741" t="s">
        <v>569</v>
      </c>
      <c r="B1741">
        <v>825</v>
      </c>
      <c r="C1741">
        <v>950</v>
      </c>
      <c r="D1741">
        <v>502</v>
      </c>
      <c r="E1741">
        <v>2277</v>
      </c>
    </row>
    <row r="1742" spans="1:5">
      <c r="A1742" t="s">
        <v>607</v>
      </c>
      <c r="B1742">
        <v>281</v>
      </c>
      <c r="C1742">
        <v>115</v>
      </c>
      <c r="D1742">
        <v>253</v>
      </c>
      <c r="E1742">
        <v>649</v>
      </c>
    </row>
    <row r="1743" spans="1:5">
      <c r="A1743" t="s">
        <v>701</v>
      </c>
      <c r="C1743">
        <v>210</v>
      </c>
      <c r="E1743">
        <v>210</v>
      </c>
    </row>
    <row r="1744" spans="1:5">
      <c r="A1744" t="s">
        <v>571</v>
      </c>
      <c r="B1744">
        <v>2294</v>
      </c>
      <c r="D1744">
        <v>1974</v>
      </c>
      <c r="E1744">
        <v>4268</v>
      </c>
    </row>
    <row r="1745" spans="1:5">
      <c r="A1745" t="s">
        <v>576</v>
      </c>
      <c r="B1745">
        <v>350</v>
      </c>
      <c r="E1745">
        <v>350</v>
      </c>
    </row>
    <row r="1746" spans="1:5">
      <c r="A1746" t="s">
        <v>583</v>
      </c>
      <c r="B1746">
        <v>1140</v>
      </c>
      <c r="C1746">
        <v>5027</v>
      </c>
      <c r="D1746">
        <v>1021</v>
      </c>
      <c r="E1746">
        <v>7188</v>
      </c>
    </row>
    <row r="1747" spans="1:5">
      <c r="A1747" t="s">
        <v>604</v>
      </c>
    </row>
    <row r="1748" spans="1:5">
      <c r="A1748" t="s">
        <v>657</v>
      </c>
      <c r="B1748">
        <v>859</v>
      </c>
      <c r="C1748">
        <v>971</v>
      </c>
      <c r="D1748">
        <v>667</v>
      </c>
      <c r="E1748">
        <v>2497</v>
      </c>
    </row>
    <row r="1749" spans="1:5">
      <c r="A1749" t="s">
        <v>702</v>
      </c>
      <c r="C1749">
        <v>949</v>
      </c>
      <c r="D1749">
        <v>514</v>
      </c>
      <c r="E1749">
        <v>1463</v>
      </c>
    </row>
    <row r="1750" spans="1:5">
      <c r="A1750" t="s">
        <v>650</v>
      </c>
      <c r="B1750">
        <v>648</v>
      </c>
      <c r="C1750">
        <v>1155</v>
      </c>
      <c r="D1750">
        <v>778</v>
      </c>
      <c r="E1750">
        <v>2581</v>
      </c>
    </row>
    <row r="1751" spans="1:5">
      <c r="A1751" t="s">
        <v>580</v>
      </c>
      <c r="B1751">
        <v>335</v>
      </c>
      <c r="C1751">
        <v>558</v>
      </c>
      <c r="D1751">
        <v>815</v>
      </c>
      <c r="E1751">
        <v>1708</v>
      </c>
    </row>
    <row r="1752" spans="1:5">
      <c r="A1752" t="s">
        <v>603</v>
      </c>
      <c r="B1752">
        <v>500</v>
      </c>
      <c r="C1752">
        <v>559</v>
      </c>
      <c r="D1752">
        <v>1506</v>
      </c>
      <c r="E1752">
        <v>2565</v>
      </c>
    </row>
    <row r="1753" spans="1:5">
      <c r="A1753" t="s">
        <v>609</v>
      </c>
      <c r="B1753">
        <v>620</v>
      </c>
      <c r="E1753">
        <v>620</v>
      </c>
    </row>
    <row r="1754" spans="1:5">
      <c r="A1754" t="s">
        <v>625</v>
      </c>
      <c r="B1754">
        <v>1115</v>
      </c>
      <c r="C1754">
        <v>891</v>
      </c>
      <c r="D1754">
        <v>1345</v>
      </c>
      <c r="E1754">
        <v>3351</v>
      </c>
    </row>
    <row r="1755" spans="1:5">
      <c r="A1755" t="s">
        <v>572</v>
      </c>
      <c r="B1755">
        <v>876</v>
      </c>
      <c r="C1755">
        <v>890</v>
      </c>
      <c r="D1755">
        <v>749</v>
      </c>
      <c r="E1755">
        <v>2515</v>
      </c>
    </row>
    <row r="1756" spans="1:5">
      <c r="A1756" t="s">
        <v>567</v>
      </c>
      <c r="D1756">
        <v>520</v>
      </c>
      <c r="E1756">
        <v>520</v>
      </c>
    </row>
    <row r="1757" spans="1:5">
      <c r="A1757" t="s">
        <v>472</v>
      </c>
      <c r="B1757">
        <v>15233</v>
      </c>
      <c r="C1757">
        <v>16303</v>
      </c>
      <c r="D1757">
        <v>17496</v>
      </c>
      <c r="E1757">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7" activePane="bottomLeft" state="frozen"/>
      <selection pane="bottomLeft" activeCell="E3444" sqref="E344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D6B280-8DCF-4926-8E1A-9EA42F5DEC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2026-06-24T21:43:28Z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