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15" documentId="8_{E14B221E-02E2-46A3-8CEC-C736815F2DD5}" xr6:coauthVersionLast="47" xr6:coauthVersionMax="47" xr10:uidLastSave="{5A04E0E8-4677-43A3-8268-1D2DEE0A6C40}"/>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625" r:id="rId12"/>
    <pivotCache cacheId="3626" r:id="rId13"/>
    <pivotCache cacheId="3627" r:id="rId14"/>
    <pivotCache cacheId="36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<sst xmlns="http://schemas.openxmlformats.org/spreadsheetml/2006/main" count="11502" uniqueCount="1353">
  <si>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</si>
  <si>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</si>
  <si>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</si>
  <si>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</si>
  <si>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</si>
  <si>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</si>
  <si>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</si>
  <si>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</si>
  <si>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</si>
  <si>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</si>
  <si>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</si>
  <si>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</si>
  <si>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</si>
  <si>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</si>
  <si>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</si>
  <si>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</si>
  <si>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</si>
  <si>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</si>
  <si>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</si>
  <si>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</si>
  <si>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</si>
  <si>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</si>
  <si>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</si>
  <si>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</si>
  <si>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</si>
  <si>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</si>
  <si>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</si>
  <si>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</si>
  <si>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</si>
  <si>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</si>
  <si>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</si>
  <si>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</si>
  <si>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</si>
  <si>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</si>
  <si>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</si>
  <si>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</si>
  <si>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</si>
  <si>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</si>
  <si>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</si>
  <si>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</si>
  <si>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</si>
  <si>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</si>
  <si>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</si>
  <si>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</si>
  <si>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</si>
  <si>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</si>
  <si>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</si>
  <si>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</si>
  <si>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</si>
  <si>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</si>
  <si>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</si>
  <si>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</si>
  <si>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</si>
  <si>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</si>
  <si>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</si>
  <si>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</si>
  <si>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</si>
  <si>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</si>
  <si>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</si>
  <si>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</si>
  <si>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</si>
  <si>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</si>
  <si>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</si>
  <si>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</si>
  <si>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</si>
  <si>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</si>
  <si>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</si>
  <si>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</si>
  <si>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</si>
  <si>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</si>
  <si>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</si>
  <si>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</si>
  <si>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</si>
  <si>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</si>
  <si>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</si>
  <si>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</si>
  <si>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</si>
  <si>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</si>
  <si>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</si>
  <si>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</si>
  <si>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</si>
  <si>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</si>
  <si>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</si>
  <si>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</si>
  <si>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</si>
  <si>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</si>
  <si>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</si>
  <si>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</si>
  <si>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</si>
  <si>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</si>
  <si>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</si>
  <si>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</si>
  <si>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</si>
  <si>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</si>
  <si>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</si>
  <si>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</si>
  <si>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</si>
  <si>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</si>
  <si>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</si>
  <si>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</si>
  <si>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</si>
  <si>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</si>
  <si>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</si>
  <si>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</si>
  <si>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</si>
  <si>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</si>
  <si>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</si>
  <si>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</si>
  <si>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</si>
  <si>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</si>
  <si>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</si>
  <si>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</si>
  <si>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</si>
  <si>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</si>
  <si>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</si>
  <si>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</si>
  <si>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</si>
  <si>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</si>
  <si>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</si>
  <si>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</si>
  <si>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</si>
  <si>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</si>
  <si>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</si>
  <si>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</si>
  <si>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</si>
  <si>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D-HWP803</t>
  </si>
  <si>
    <t>Brothers</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</si>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</sst>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35078634259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D-HWP826"/>
        <s v="FB-HWP482"/>
        <s v="FB-HWP775"/>
        <s v="FB-HWP801"/>
        <s v="FB-HWP802"/>
        <s v="FB-HWP1376"/>
        <s v="12 Oaks MHP"/>
        <s v="D-H0222A"/>
        <s v="D-H0222C"/>
        <s v="D-HDH04"/>
        <s v="D-HDH84"/>
        <s v="FB-H0223A"/>
        <s v="FB-HDH02A"/>
        <s v="Pending QC Form From Tillman"/>
        <s v="D-HOE102"/>
        <s v="D-HOE116"/>
        <s v="FB-HDH275"/>
        <s v="FB-HWP375"/>
        <s v="FB-HWP776"/>
        <s v="FB-HWP804"/>
        <s v="FB-HWP902"/>
        <s v="FB-HWP1375"/>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350786342591" createdVersion="8" refreshedVersion="8" minRefreshableVersion="3" recordCount="155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35078634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35078645833" createdVersion="8" refreshedVersion="8" minRefreshableVersion="3" recordCount="1556"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Locates Called"/>
    <d v="2025-09-03T00:00:00"/>
    <m/>
    <m/>
    <m/>
    <m/>
    <n v="4833"/>
    <m/>
    <n v="4833"/>
    <n v="0"/>
    <n v="0"/>
    <m/>
    <n v="0"/>
    <n v="0"/>
    <n v="0"/>
    <m/>
  </r>
  <r>
    <x v="27"/>
    <s v="Lakeland"/>
    <x v="2"/>
    <x v="7"/>
    <m/>
    <m/>
    <s v="PLK99387"/>
    <n v="67"/>
    <x v="0"/>
    <s v="Pending"/>
    <s v="Permits"/>
    <d v="2025-09-03T00:00:00"/>
    <s v="Yes"/>
    <n v="40406"/>
    <s v="Yes"/>
    <s v="Locates Call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Locates Call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2"/>
    <x v="8"/>
    <d v="2025-08-27T00:00:00"/>
    <s v="Anthony"/>
    <m/>
    <n v="87"/>
    <x v="0"/>
    <s v="Received"/>
    <m/>
    <d v="2025-08-28T00:00:00"/>
    <s v="Yes"/>
    <n v="52204"/>
    <s v="Yes"/>
    <s v="Locates Call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3"/>
    <x v="7"/>
    <m/>
    <m/>
    <m/>
    <n v="59"/>
    <x v="0"/>
    <s v="Pending"/>
    <s v="Permits"/>
    <m/>
    <s v="Yes"/>
    <n v="44697.599999999999"/>
    <s v="Yes"/>
    <s v="Not Started"/>
    <m/>
    <m/>
    <m/>
    <m/>
    <m/>
    <n v="3495"/>
    <m/>
    <n v="3495"/>
    <n v="0"/>
    <n v="0"/>
    <m/>
    <n v="0"/>
    <n v="0"/>
    <n v="0"/>
    <s v="9/8 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n v="465"/>
    <m/>
    <n v="465"/>
    <n v="0"/>
    <n v="0"/>
    <m/>
    <n v="0"/>
    <n v="0"/>
    <n v="0"/>
    <s v="9/4 Pending Permit."/>
  </r>
  <r>
    <x v="62"/>
    <s v="Lakeland"/>
    <x v="3"/>
    <x v="7"/>
    <m/>
    <m/>
    <m/>
    <n v="0"/>
    <x v="0"/>
    <s v="Pending"/>
    <s v="Permits"/>
    <m/>
    <s v="Yes"/>
    <n v="34863"/>
    <s v="Yes"/>
    <s v="Not Started"/>
    <m/>
    <m/>
    <m/>
    <m/>
    <m/>
    <n v="2710"/>
    <m/>
    <n v="2710"/>
    <n v="0"/>
    <n v="0"/>
    <m/>
    <n v="0"/>
    <n v="0"/>
    <n v="0"/>
    <s v="9/8 Pending Permit."/>
  </r>
  <r>
    <x v="63"/>
    <s v="Lakeland"/>
    <x v="4"/>
    <x v="7"/>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s v="Travis"/>
    <m/>
    <n v="0"/>
    <x v="0"/>
    <s v="Received"/>
    <s v="Pending Locates"/>
    <d v="2025-09-02T00:00:00"/>
    <s v="Yes"/>
    <n v="3067.9"/>
    <s v="Yes"/>
    <s v="Locates Called"/>
    <d v="2025-09-02T00:00:00"/>
    <m/>
    <m/>
    <m/>
    <m/>
    <n v="124"/>
    <m/>
    <n v="124"/>
    <n v="0"/>
    <n v="0"/>
    <m/>
    <n v="0"/>
    <n v="0"/>
    <n v="0"/>
    <s v="8/28 Pending permit/received permit 9-4/CL 9-2"/>
  </r>
  <r>
    <x v="66"/>
    <s v="Lakeland"/>
    <x v="2"/>
    <x v="4"/>
    <d v="2025-09-02T00:00:00"/>
    <m/>
    <m/>
    <n v="0"/>
    <x v="0"/>
    <s v="Received"/>
    <s v="Pending Locates"/>
    <d v="2025-09-02T00:00:00"/>
    <s v="Yes"/>
    <n v="12695"/>
    <s v="Yes"/>
    <s v="Locates Called"/>
    <d v="2025-09-02T00:00:00"/>
    <m/>
    <m/>
    <m/>
    <m/>
    <n v="1010"/>
    <m/>
    <n v="1010"/>
    <n v="0"/>
    <n v="0"/>
    <m/>
    <n v="0"/>
    <n v="0"/>
    <n v="0"/>
    <s v="9-2 permit received/locates called 9-2"/>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1"/>
    <n v="1"/>
    <n v="1"/>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5"/>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7"/>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n v="254"/>
    <m/>
    <s v="4 Toby Boxes / 3 Daps"/>
    <x v="3"/>
  </r>
  <r>
    <s v="Skyview"/>
    <x v="5"/>
    <d v="2025-09-08T00:00:00"/>
    <m/>
    <m/>
    <m/>
    <x v="3"/>
  </r>
  <r>
    <s v="D-HWP1310"/>
    <x v="5"/>
    <d v="2025-09-08T00:00:00"/>
    <n v="918"/>
    <m/>
    <s v="11 Toby Boxes / 4 Daps"/>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n v="254"/>
    <m/>
    <s v="4 Toby Boxes / 3 Daps"/>
  </r>
  <r>
    <x v="177"/>
    <x v="5"/>
    <x v="149"/>
    <m/>
    <m/>
    <m/>
  </r>
  <r>
    <x v="187"/>
    <x v="5"/>
    <x v="149"/>
    <n v="918"/>
    <m/>
    <s v="11 Toby Boxes / 4 Daps"/>
  </r>
  <r>
    <x v="125"/>
    <x v="16"/>
    <x v="15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6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3"/>
        <item x="103"/>
        <item m="1" x="173"/>
        <item x="104"/>
        <item m="1" x="207"/>
        <item x="122"/>
        <item m="1" x="191"/>
        <item x="123"/>
        <item x="124"/>
        <item m="1" x="197"/>
        <item x="105"/>
        <item m="1" x="174"/>
        <item x="125"/>
        <item x="126"/>
        <item m="1" x="152"/>
        <item m="1" x="226"/>
        <item m="1" x="251"/>
        <item m="1" x="200"/>
        <item m="1" x="165"/>
        <item m="1" x="166"/>
        <item m="1" x="167"/>
        <item x="145"/>
        <item m="1" x="208"/>
        <item x="131"/>
        <item m="1" x="229"/>
        <item m="1" x="230"/>
        <item x="106"/>
        <item x="7"/>
        <item x="132"/>
        <item m="1" x="214"/>
        <item m="1" x="231"/>
        <item m="1" x="209"/>
        <item x="133"/>
        <item x="110"/>
        <item m="1" x="232"/>
        <item m="1" x="233"/>
        <item m="1" x="215"/>
        <item m="1" x="234"/>
        <item m="1" x="235"/>
        <item m="1" x="219"/>
        <item m="1" x="205"/>
        <item m="1" x="236"/>
        <item m="1" x="237"/>
        <item m="1" x="240"/>
        <item m="1" x="243"/>
        <item m="1" x="157"/>
        <item m="1" x="188"/>
        <item m="1" x="153"/>
        <item x="107"/>
        <item x="108"/>
        <item x="112"/>
        <item x="17"/>
        <item m="1" x="179"/>
        <item m="1" x="203"/>
        <item m="1" x="155"/>
        <item m="1" x="189"/>
        <item m="1" x="222"/>
        <item m="1" x="223"/>
        <item x="85"/>
        <item x="146"/>
        <item x="147"/>
        <item x="149"/>
        <item x="140"/>
        <item x="141"/>
        <item x="12"/>
        <item m="1" x="225"/>
        <item m="1" x="213"/>
        <item m="1" x="194"/>
        <item m="1" x="201"/>
        <item m="1" x="168"/>
        <item x="137"/>
        <item x="111"/>
        <item x="138"/>
        <item x="139"/>
        <item x="89"/>
        <item x="78"/>
        <item x="79"/>
        <item x="88"/>
        <item m="1" x="250"/>
        <item x="72"/>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30"/>
        <item m="1" x="159"/>
        <item m="1" x="216"/>
        <item x="118"/>
        <item x="84"/>
        <item m="1" x="202"/>
        <item m="1" x="212"/>
        <item m="1" x="183"/>
        <item m="1" x="198"/>
        <item m="1" x="184"/>
        <item m="1" x="185"/>
        <item x="129"/>
        <item m="1" x="220"/>
        <item m="1" x="221"/>
        <item m="1" x="196"/>
        <item m="1" x="170"/>
        <item m="1" x="169"/>
        <item m="1" x="181"/>
        <item x="135"/>
        <item x="99"/>
        <item m="1" x="244"/>
        <item m="1" x="248"/>
        <item m="1" x="224"/>
        <item m="1" x="154"/>
        <item x="94"/>
        <item x="91"/>
        <item m="1" x="158"/>
        <item x="21"/>
        <item x="22"/>
        <item x="23"/>
        <item x="24"/>
        <item x="58"/>
        <item x="117"/>
        <item x="101"/>
        <item x="92"/>
        <item x="93"/>
        <item m="1" x="171"/>
        <item m="1" x="178"/>
        <item m="1" x="161"/>
        <item x="95"/>
        <item x="86"/>
        <item m="1" x="160"/>
        <item m="1" x="163"/>
        <item x="98"/>
        <item m="1" x="156"/>
        <item x="87"/>
        <item m="1" x="176"/>
        <item m="1" x="162"/>
        <item m="1" x="177"/>
        <item x="116"/>
        <item x="59"/>
        <item x="25"/>
        <item x="97"/>
        <item x="115"/>
        <item x="63"/>
        <item x="69"/>
        <item x="26"/>
        <item x="100"/>
        <item x="80"/>
        <item x="90"/>
        <item x="83"/>
        <item x="0"/>
        <item x="60"/>
        <item x="82"/>
        <item x="81"/>
        <item x="102"/>
        <item m="1" x="180"/>
        <item x="67"/>
        <item x="113"/>
        <item x="27"/>
        <item x="114"/>
        <item x="51"/>
        <item x="32"/>
        <item x="96"/>
        <item x="20"/>
        <item x="19"/>
        <item x="50"/>
        <item x="31"/>
        <item x="34"/>
        <item x="36"/>
        <item x="37"/>
        <item x="54"/>
        <item x="55"/>
        <item x="56"/>
        <item x="68"/>
        <item x="109"/>
        <item x="136"/>
        <item x="150"/>
        <item x="151"/>
        <item x="33"/>
        <item x="71"/>
        <item x="39"/>
        <item x="44"/>
        <item x="29"/>
        <item x="35"/>
        <item x="40"/>
        <item x="47"/>
        <item x="52"/>
        <item x="77"/>
        <item x="64"/>
        <item x="74"/>
        <item x="75"/>
        <item x="28"/>
        <item x="43"/>
        <item x="53"/>
        <item x="70"/>
        <item x="76"/>
        <item x="65"/>
        <item x="57"/>
        <item x="66"/>
        <item x="42"/>
        <item x="45"/>
        <item x="48"/>
        <item x="49"/>
        <item x="41"/>
        <item x="46"/>
        <item x="61"/>
        <item x="38"/>
        <item x="62"/>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AD1" activePane="topRight" state="frozen"/>
      <selection pane="topRight" activeCell="AE23" sqref="AE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503">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1023">
        <v>1157</v>
      </c>
      <c r="X22" s="503">
        <f>SUM(V22-W22)</f>
        <v>3082</v>
      </c>
      <c r="Y22" s="513">
        <v>0</v>
      </c>
      <c r="Z22" s="504">
        <v>0.27</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503">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5"/>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6"/>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1023">
        <v>4348</v>
      </c>
      <c r="X53" s="503">
        <f t="shared" si="1"/>
        <v>1108</v>
      </c>
      <c r="Y53" s="513">
        <v>0</v>
      </c>
      <c r="Z53" s="504">
        <v>0.79</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7"/>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6"/>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503">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503">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503">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7"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4">
        <v>0</v>
      </c>
      <c r="Z86" s="504">
        <v>0</v>
      </c>
      <c r="AA86" s="367"/>
      <c r="AB86" s="370">
        <v>0</v>
      </c>
      <c r="AC86" s="370">
        <v>0</v>
      </c>
      <c r="AD86" s="370">
        <v>0</v>
      </c>
      <c r="AE86" s="505"/>
      <c r="AF86" s="405"/>
    </row>
    <row r="87" spans="1:38" ht="24.75" customHeight="1">
      <c r="A87" s="390"/>
      <c r="B87" s="478"/>
      <c r="C87" s="391"/>
      <c r="D87" s="918"/>
      <c r="E87" s="391"/>
      <c r="F87" s="390"/>
      <c r="G87" s="874"/>
      <c r="H87" s="390"/>
      <c r="I87" s="393"/>
      <c r="J87" s="392"/>
      <c r="K87" s="919"/>
      <c r="L87" s="51"/>
      <c r="M87" s="390"/>
      <c r="N87" s="920"/>
      <c r="O87" s="73"/>
      <c r="P87" s="88"/>
      <c r="Q87" s="921"/>
      <c r="R87" s="922"/>
      <c r="S87" s="922"/>
      <c r="T87" s="922"/>
      <c r="U87" s="922"/>
      <c r="V87" s="923"/>
      <c r="W87" s="923"/>
      <c r="X87" s="923"/>
      <c r="Y87" s="923"/>
      <c r="Z87" s="71"/>
      <c r="AA87" s="55"/>
      <c r="AB87" s="150"/>
      <c r="AC87" s="150"/>
      <c r="AD87" s="150"/>
      <c r="AE87" s="462"/>
      <c r="AF87" s="405"/>
    </row>
    <row r="88" spans="1:38" ht="24.75" customHeight="1">
      <c r="A88" s="390"/>
      <c r="B88" s="478"/>
      <c r="C88" s="391"/>
      <c r="D88" s="918"/>
      <c r="E88" s="391"/>
      <c r="F88" s="390"/>
      <c r="G88" s="874"/>
      <c r="H88" s="390"/>
      <c r="I88" s="393"/>
      <c r="J88" s="392"/>
      <c r="K88" s="919"/>
      <c r="L88" s="51"/>
      <c r="M88" s="390"/>
      <c r="N88" s="920"/>
      <c r="O88" s="73"/>
      <c r="P88" s="88"/>
      <c r="Q88" s="921"/>
      <c r="R88" s="922"/>
      <c r="S88" s="922"/>
      <c r="T88" s="922"/>
      <c r="U88" s="922"/>
      <c r="V88" s="923"/>
      <c r="W88" s="923"/>
      <c r="X88" s="923"/>
      <c r="Y88" s="923"/>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5"/>
      <c r="Q89" s="925"/>
      <c r="R89" s="925"/>
      <c r="S89" s="925"/>
      <c r="T89" s="925"/>
      <c r="U89" s="925"/>
      <c r="V89" s="925"/>
      <c r="W89" s="925"/>
      <c r="X89" s="925"/>
      <c r="Y89" s="925"/>
      <c r="Z89" s="925"/>
      <c r="AA89" s="925"/>
      <c r="AB89" s="925"/>
      <c r="AC89" s="925"/>
      <c r="AD89" s="925"/>
      <c r="AE89" s="926"/>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3" t="s">
        <v>246</v>
      </c>
      <c r="Q99" s="126">
        <v>45887</v>
      </c>
      <c r="R99" s="915"/>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2" t="s">
        <v>338</v>
      </c>
      <c r="B119" s="977" t="s">
        <v>122</v>
      </c>
      <c r="C119" s="507">
        <v>45899</v>
      </c>
      <c r="D119" s="497" t="s">
        <v>77</v>
      </c>
      <c r="E119" s="497">
        <v>45876</v>
      </c>
      <c r="F119" s="497" t="s">
        <v>136</v>
      </c>
      <c r="G119" s="978"/>
      <c r="H119" s="499">
        <v>0</v>
      </c>
      <c r="I119" s="942" t="s">
        <v>263</v>
      </c>
      <c r="J119" s="499" t="s">
        <v>64</v>
      </c>
      <c r="K119" s="499"/>
      <c r="L119" s="391">
        <v>45876</v>
      </c>
      <c r="M119" s="392" t="s">
        <v>58</v>
      </c>
      <c r="N119" s="676">
        <v>1462.85</v>
      </c>
      <c r="O119" s="392" t="s">
        <v>58</v>
      </c>
      <c r="P119" s="680" t="s">
        <v>246</v>
      </c>
      <c r="Q119" s="502">
        <v>45876</v>
      </c>
      <c r="R119" s="567"/>
      <c r="S119" s="567"/>
      <c r="T119" s="512"/>
      <c r="U119" s="88" t="s">
        <v>332</v>
      </c>
      <c r="V119" s="979">
        <v>116</v>
      </c>
      <c r="W119" s="865">
        <v>130</v>
      </c>
      <c r="X119" s="503">
        <f>SUM(V119-W119)</f>
        <v>-14</v>
      </c>
      <c r="Y119" s="503">
        <v>0</v>
      </c>
      <c r="Z119" s="943">
        <v>1</v>
      </c>
      <c r="AA119" s="512">
        <v>45896</v>
      </c>
      <c r="AB119" s="943">
        <v>1</v>
      </c>
      <c r="AC119" s="943">
        <v>1</v>
      </c>
      <c r="AD119" s="943">
        <v>1</v>
      </c>
      <c r="AE119" s="949"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0"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7">
        <v>581</v>
      </c>
      <c r="W121" s="941">
        <v>581</v>
      </c>
      <c r="X121" s="503">
        <f>SUM(V121-W121)</f>
        <v>0</v>
      </c>
      <c r="Y121" s="503">
        <v>1200</v>
      </c>
      <c r="Z121" s="943">
        <v>1</v>
      </c>
      <c r="AA121" s="512">
        <v>45868</v>
      </c>
      <c r="AB121" s="370">
        <v>1</v>
      </c>
      <c r="AC121" s="370">
        <v>1</v>
      </c>
      <c r="AD121" s="370">
        <v>1</v>
      </c>
      <c r="AE121" s="980"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2"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7">
        <v>45691</v>
      </c>
      <c r="F2" s="937" t="s">
        <v>136</v>
      </c>
      <c r="G2" s="958" t="s">
        <v>438</v>
      </c>
      <c r="H2" s="52">
        <v>0</v>
      </c>
      <c r="I2" s="939" t="s">
        <v>263</v>
      </c>
      <c r="J2" s="52" t="s">
        <v>64</v>
      </c>
      <c r="K2" s="51">
        <v>45708</v>
      </c>
      <c r="L2" s="52" t="s">
        <v>58</v>
      </c>
      <c r="M2" s="450">
        <v>62460.45</v>
      </c>
      <c r="N2" s="629">
        <v>61491.05</v>
      </c>
      <c r="O2" s="52" t="s">
        <v>58</v>
      </c>
      <c r="P2" s="52" t="s">
        <v>246</v>
      </c>
      <c r="Q2" s="969">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8" t="s">
        <v>440</v>
      </c>
      <c r="E3" s="391">
        <v>45735</v>
      </c>
      <c r="F3" s="918" t="s">
        <v>136</v>
      </c>
      <c r="G3" s="653" t="s">
        <v>441</v>
      </c>
      <c r="H3" s="392">
        <v>0</v>
      </c>
      <c r="I3" s="955" t="s">
        <v>263</v>
      </c>
      <c r="J3" s="392" t="s">
        <v>64</v>
      </c>
      <c r="K3" s="391">
        <v>45735</v>
      </c>
      <c r="L3" s="392" t="s">
        <v>58</v>
      </c>
      <c r="M3" s="454">
        <v>15690.1</v>
      </c>
      <c r="N3" s="629">
        <v>16153.75</v>
      </c>
      <c r="O3" s="392" t="s">
        <v>58</v>
      </c>
      <c r="P3" s="392" t="s">
        <v>246</v>
      </c>
      <c r="Q3" s="927">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8" t="s">
        <v>126</v>
      </c>
      <c r="E4" s="391">
        <v>45778</v>
      </c>
      <c r="F4" s="390" t="s">
        <v>136</v>
      </c>
      <c r="G4" s="963"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8">
        <v>0.98</v>
      </c>
      <c r="V4" s="502">
        <v>45792</v>
      </c>
      <c r="W4" s="370">
        <v>1</v>
      </c>
      <c r="X4" s="370">
        <v>1</v>
      </c>
      <c r="Y4" s="370">
        <v>1</v>
      </c>
      <c r="Z4" s="512">
        <v>45897</v>
      </c>
      <c r="AA4" s="949" t="s">
        <v>445</v>
      </c>
    </row>
    <row r="5" spans="1:27" ht="39.75" customHeight="1">
      <c r="A5" s="389" t="s">
        <v>446</v>
      </c>
      <c r="B5" s="50" t="s">
        <v>122</v>
      </c>
      <c r="C5" s="51">
        <v>45787</v>
      </c>
      <c r="D5" s="937" t="s">
        <v>126</v>
      </c>
      <c r="E5" s="51">
        <v>45715</v>
      </c>
      <c r="F5" s="50" t="s">
        <v>136</v>
      </c>
      <c r="G5" s="958" t="s">
        <v>447</v>
      </c>
      <c r="H5" s="52">
        <v>0</v>
      </c>
      <c r="I5" s="939" t="s">
        <v>263</v>
      </c>
      <c r="J5" s="52" t="s">
        <v>64</v>
      </c>
      <c r="K5" s="50" t="s">
        <v>246</v>
      </c>
      <c r="L5" s="52" t="s">
        <v>58</v>
      </c>
      <c r="M5" s="450">
        <v>12601.45</v>
      </c>
      <c r="N5" s="629">
        <v>13008.1</v>
      </c>
      <c r="O5" s="52" t="s">
        <v>58</v>
      </c>
      <c r="P5" s="52" t="s">
        <v>246</v>
      </c>
      <c r="Q5" s="969">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8" t="s">
        <v>123</v>
      </c>
      <c r="G6" s="964" t="s">
        <v>87</v>
      </c>
      <c r="H6" s="392">
        <v>54</v>
      </c>
      <c r="I6" s="955" t="s">
        <v>315</v>
      </c>
      <c r="J6" s="392" t="s">
        <v>64</v>
      </c>
      <c r="K6" s="390" t="s">
        <v>246</v>
      </c>
      <c r="L6" s="955" t="s">
        <v>58</v>
      </c>
      <c r="M6" s="454">
        <v>47461.5</v>
      </c>
      <c r="N6" s="648">
        <v>45340</v>
      </c>
      <c r="O6" s="955" t="s">
        <v>58</v>
      </c>
      <c r="P6" s="392" t="s">
        <v>246</v>
      </c>
      <c r="Q6" s="927">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7" t="s">
        <v>126</v>
      </c>
      <c r="E7" s="51">
        <v>45712</v>
      </c>
      <c r="F7" s="937" t="s">
        <v>136</v>
      </c>
      <c r="G7" s="954" t="s">
        <v>451</v>
      </c>
      <c r="H7" s="52">
        <v>49</v>
      </c>
      <c r="I7" s="52" t="s">
        <v>315</v>
      </c>
      <c r="J7" s="52" t="s">
        <v>64</v>
      </c>
      <c r="K7" s="51">
        <v>45713</v>
      </c>
      <c r="L7" s="939" t="s">
        <v>58</v>
      </c>
      <c r="M7" s="450">
        <v>43064</v>
      </c>
      <c r="N7" s="649">
        <v>44346</v>
      </c>
      <c r="O7" s="939" t="s">
        <v>58</v>
      </c>
      <c r="P7" s="392" t="s">
        <v>246</v>
      </c>
      <c r="Q7" s="927">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7" t="s">
        <v>126</v>
      </c>
      <c r="E8" s="51">
        <v>45706</v>
      </c>
      <c r="F8" s="937" t="s">
        <v>123</v>
      </c>
      <c r="G8" s="958" t="s">
        <v>453</v>
      </c>
      <c r="H8" s="52">
        <v>56</v>
      </c>
      <c r="I8" s="939" t="s">
        <v>315</v>
      </c>
      <c r="J8" s="52" t="s">
        <v>64</v>
      </c>
      <c r="K8" s="953">
        <v>45707</v>
      </c>
      <c r="L8" s="52" t="s">
        <v>58</v>
      </c>
      <c r="M8" s="450">
        <v>62522.54</v>
      </c>
      <c r="N8" s="629">
        <v>56001</v>
      </c>
      <c r="O8" s="52" t="s">
        <v>58</v>
      </c>
      <c r="P8" s="52" t="s">
        <v>246</v>
      </c>
      <c r="Q8" s="969">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7" t="s">
        <v>126</v>
      </c>
      <c r="E9" s="51">
        <v>45755</v>
      </c>
      <c r="F9" s="937" t="s">
        <v>123</v>
      </c>
      <c r="G9" s="653" t="s">
        <v>455</v>
      </c>
      <c r="H9" s="52">
        <v>82</v>
      </c>
      <c r="I9" s="939" t="s">
        <v>263</v>
      </c>
      <c r="J9" s="52" t="s">
        <v>64</v>
      </c>
      <c r="K9" s="953">
        <v>45756</v>
      </c>
      <c r="L9" s="52" t="s">
        <v>58</v>
      </c>
      <c r="M9" s="450">
        <v>67171.5</v>
      </c>
      <c r="N9" s="629">
        <v>64739</v>
      </c>
      <c r="O9" s="52" t="s">
        <v>58</v>
      </c>
      <c r="P9" s="52" t="s">
        <v>246</v>
      </c>
      <c r="Q9" s="969">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7" t="s">
        <v>440</v>
      </c>
      <c r="E10" s="51">
        <v>45749</v>
      </c>
      <c r="F10" s="937" t="s">
        <v>123</v>
      </c>
      <c r="G10" s="958" t="s">
        <v>457</v>
      </c>
      <c r="H10" s="52">
        <v>79</v>
      </c>
      <c r="I10" s="939" t="s">
        <v>263</v>
      </c>
      <c r="J10" s="52" t="s">
        <v>64</v>
      </c>
      <c r="K10" s="51">
        <v>45749</v>
      </c>
      <c r="L10" s="52" t="s">
        <v>58</v>
      </c>
      <c r="M10" s="450">
        <v>72492</v>
      </c>
      <c r="N10" s="629">
        <v>73087.5</v>
      </c>
      <c r="O10" s="52" t="s">
        <v>58</v>
      </c>
      <c r="P10" s="52" t="s">
        <v>246</v>
      </c>
      <c r="Q10" s="970">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7" t="s">
        <v>126</v>
      </c>
      <c r="E11" s="51">
        <v>45749</v>
      </c>
      <c r="F11" s="937" t="s">
        <v>136</v>
      </c>
      <c r="G11" s="958" t="s">
        <v>459</v>
      </c>
      <c r="H11" s="52">
        <v>59</v>
      </c>
      <c r="I11" s="939" t="s">
        <v>263</v>
      </c>
      <c r="J11" s="52" t="s">
        <v>64</v>
      </c>
      <c r="K11" s="51">
        <v>45750</v>
      </c>
      <c r="L11" s="52" t="s">
        <v>58</v>
      </c>
      <c r="M11" s="450">
        <v>51295</v>
      </c>
      <c r="N11" s="629">
        <v>51485.5</v>
      </c>
      <c r="O11" s="52" t="s">
        <v>58</v>
      </c>
      <c r="P11" s="52" t="s">
        <v>246</v>
      </c>
      <c r="Q11" s="970">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7" t="s">
        <v>136</v>
      </c>
      <c r="G12" s="954" t="s">
        <v>462</v>
      </c>
      <c r="H12" s="52">
        <v>23</v>
      </c>
      <c r="I12" s="52" t="s">
        <v>263</v>
      </c>
      <c r="J12" s="52" t="s">
        <v>64</v>
      </c>
      <c r="K12" s="50" t="s">
        <v>246</v>
      </c>
      <c r="L12" s="939" t="s">
        <v>58</v>
      </c>
      <c r="M12" s="450">
        <v>26617</v>
      </c>
      <c r="N12" s="649">
        <v>25405</v>
      </c>
      <c r="O12" s="939" t="s">
        <v>58</v>
      </c>
      <c r="P12" s="52" t="s">
        <v>246</v>
      </c>
      <c r="Q12" s="970">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7" t="s">
        <v>136</v>
      </c>
      <c r="G13" s="954" t="s">
        <v>464</v>
      </c>
      <c r="H13" s="52">
        <v>70</v>
      </c>
      <c r="I13" s="939" t="s">
        <v>315</v>
      </c>
      <c r="J13" s="52" t="s">
        <v>64</v>
      </c>
      <c r="K13" s="50" t="s">
        <v>246</v>
      </c>
      <c r="L13" s="939" t="s">
        <v>58</v>
      </c>
      <c r="M13" s="450">
        <v>72118</v>
      </c>
      <c r="N13" s="965">
        <v>70778</v>
      </c>
      <c r="O13" s="939" t="s">
        <v>58</v>
      </c>
      <c r="P13" s="52" t="s">
        <v>246</v>
      </c>
      <c r="Q13" s="970">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7" t="s">
        <v>136</v>
      </c>
      <c r="G14" s="954" t="s">
        <v>466</v>
      </c>
      <c r="H14" s="52">
        <v>75</v>
      </c>
      <c r="I14" s="939" t="s">
        <v>315</v>
      </c>
      <c r="J14" s="52" t="s">
        <v>64</v>
      </c>
      <c r="K14" s="50" t="s">
        <v>246</v>
      </c>
      <c r="L14" s="939" t="s">
        <v>58</v>
      </c>
      <c r="M14" s="450">
        <v>69288</v>
      </c>
      <c r="N14" s="649">
        <v>70664</v>
      </c>
      <c r="O14" s="939" t="s">
        <v>58</v>
      </c>
      <c r="P14" s="52" t="s">
        <v>246</v>
      </c>
      <c r="Q14" s="970">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7" t="s">
        <v>123</v>
      </c>
      <c r="G15" s="954" t="s">
        <v>469</v>
      </c>
      <c r="H15" s="52">
        <v>65</v>
      </c>
      <c r="I15" s="939" t="s">
        <v>315</v>
      </c>
      <c r="J15" s="52" t="s">
        <v>64</v>
      </c>
      <c r="K15" s="51">
        <v>45673</v>
      </c>
      <c r="L15" s="939" t="s">
        <v>58</v>
      </c>
      <c r="M15" s="450">
        <v>69555</v>
      </c>
      <c r="N15" s="965">
        <v>70432</v>
      </c>
      <c r="O15" s="939" t="s">
        <v>58</v>
      </c>
      <c r="P15" s="52" t="s">
        <v>246</v>
      </c>
      <c r="Q15" s="970">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7" t="s">
        <v>136</v>
      </c>
      <c r="G16" s="954" t="s">
        <v>471</v>
      </c>
      <c r="H16" s="52">
        <v>81</v>
      </c>
      <c r="I16" s="939" t="s">
        <v>315</v>
      </c>
      <c r="J16" s="52" t="s">
        <v>64</v>
      </c>
      <c r="K16" s="50" t="s">
        <v>246</v>
      </c>
      <c r="L16" s="939" t="s">
        <v>58</v>
      </c>
      <c r="M16" s="450">
        <v>83754</v>
      </c>
      <c r="N16" s="649">
        <v>80572.5</v>
      </c>
      <c r="O16" s="939" t="s">
        <v>58</v>
      </c>
      <c r="P16" s="52" t="s">
        <v>246</v>
      </c>
      <c r="Q16" s="970">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7" t="s">
        <v>126</v>
      </c>
      <c r="E17" s="51">
        <v>45708</v>
      </c>
      <c r="F17" s="937" t="s">
        <v>123</v>
      </c>
      <c r="G17" s="958" t="s">
        <v>473</v>
      </c>
      <c r="H17" s="52">
        <v>50</v>
      </c>
      <c r="I17" s="52" t="s">
        <v>315</v>
      </c>
      <c r="J17" s="52" t="s">
        <v>64</v>
      </c>
      <c r="K17" s="51">
        <v>45705</v>
      </c>
      <c r="L17" s="52" t="s">
        <v>58</v>
      </c>
      <c r="M17" s="450">
        <v>43895.5</v>
      </c>
      <c r="N17" s="649">
        <v>44479.5</v>
      </c>
      <c r="O17" s="52" t="s">
        <v>58</v>
      </c>
      <c r="P17" s="52" t="s">
        <v>246</v>
      </c>
      <c r="Q17" s="969">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7" t="s">
        <v>126</v>
      </c>
      <c r="E18" s="51">
        <v>45729</v>
      </c>
      <c r="F18" s="50" t="s">
        <v>123</v>
      </c>
      <c r="G18" s="958" t="s">
        <v>475</v>
      </c>
      <c r="H18" s="52">
        <v>52</v>
      </c>
      <c r="I18" s="52" t="s">
        <v>263</v>
      </c>
      <c r="J18" s="52" t="s">
        <v>64</v>
      </c>
      <c r="K18" s="51">
        <v>45733</v>
      </c>
      <c r="L18" s="52" t="s">
        <v>58</v>
      </c>
      <c r="M18" s="450">
        <v>50824.5</v>
      </c>
      <c r="N18" s="649">
        <v>50928.5</v>
      </c>
      <c r="O18" s="52" t="s">
        <v>58</v>
      </c>
      <c r="P18" s="52" t="s">
        <v>246</v>
      </c>
      <c r="Q18" s="970">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7" t="s">
        <v>126</v>
      </c>
      <c r="E19" s="51">
        <v>45735</v>
      </c>
      <c r="F19" s="937" t="s">
        <v>136</v>
      </c>
      <c r="G19" s="958" t="s">
        <v>477</v>
      </c>
      <c r="H19" s="52">
        <v>86</v>
      </c>
      <c r="I19" s="52" t="s">
        <v>263</v>
      </c>
      <c r="J19" s="52" t="s">
        <v>64</v>
      </c>
      <c r="K19" s="51">
        <v>45737</v>
      </c>
      <c r="L19" s="52" t="s">
        <v>58</v>
      </c>
      <c r="M19" s="450">
        <v>83462</v>
      </c>
      <c r="N19" s="649">
        <v>83033</v>
      </c>
      <c r="O19" s="52" t="s">
        <v>58</v>
      </c>
      <c r="P19" s="52" t="s">
        <v>246</v>
      </c>
      <c r="Q19" s="970">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7" t="s">
        <v>126</v>
      </c>
      <c r="E20" s="51">
        <v>45712</v>
      </c>
      <c r="F20" s="937" t="s">
        <v>123</v>
      </c>
      <c r="G20" s="958" t="s">
        <v>479</v>
      </c>
      <c r="H20" s="52">
        <v>51</v>
      </c>
      <c r="I20" s="939" t="s">
        <v>315</v>
      </c>
      <c r="J20" s="52" t="s">
        <v>64</v>
      </c>
      <c r="K20" s="50" t="s">
        <v>246</v>
      </c>
      <c r="L20" s="52" t="s">
        <v>58</v>
      </c>
      <c r="M20" s="450">
        <v>47414</v>
      </c>
      <c r="N20" s="649">
        <v>45744</v>
      </c>
      <c r="O20" s="52" t="s">
        <v>58</v>
      </c>
      <c r="P20" s="52" t="s">
        <v>246</v>
      </c>
      <c r="Q20" s="969">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7" t="s">
        <v>126</v>
      </c>
      <c r="E21" s="51">
        <v>45735</v>
      </c>
      <c r="F21" s="937" t="s">
        <v>123</v>
      </c>
      <c r="G21" s="958" t="s">
        <v>481</v>
      </c>
      <c r="H21" s="52">
        <v>59</v>
      </c>
      <c r="I21" s="939"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7" t="s">
        <v>126</v>
      </c>
      <c r="E22" s="51">
        <v>45735</v>
      </c>
      <c r="F22" s="937" t="s">
        <v>136</v>
      </c>
      <c r="G22" s="958"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7" t="s">
        <v>126</v>
      </c>
      <c r="E24" s="51">
        <v>45758</v>
      </c>
      <c r="F24" s="937"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0">
        <v>45805</v>
      </c>
      <c r="D29" s="960" t="s">
        <v>126</v>
      </c>
      <c r="E29" s="960">
        <v>45695</v>
      </c>
      <c r="F29" s="960" t="s">
        <v>123</v>
      </c>
      <c r="G29" s="976" t="s">
        <v>499</v>
      </c>
      <c r="H29" s="547">
        <v>0</v>
      </c>
      <c r="I29" s="959" t="s">
        <v>263</v>
      </c>
      <c r="J29" s="547" t="s">
        <v>64</v>
      </c>
      <c r="K29" s="548">
        <v>45705</v>
      </c>
      <c r="L29" s="547" t="s">
        <v>58</v>
      </c>
      <c r="M29" s="646">
        <v>88491.8</v>
      </c>
      <c r="N29" s="883">
        <v>85791.25</v>
      </c>
      <c r="O29" s="547" t="s">
        <v>58</v>
      </c>
      <c r="P29" s="650" t="s">
        <v>246</v>
      </c>
      <c r="Q29" s="502">
        <v>45705</v>
      </c>
      <c r="R29" s="503">
        <v>7207</v>
      </c>
      <c r="S29" s="503">
        <v>6778</v>
      </c>
      <c r="T29" s="367">
        <v>0</v>
      </c>
      <c r="U29" s="948">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7" t="s">
        <v>136</v>
      </c>
      <c r="G31" s="653" t="s">
        <v>503</v>
      </c>
      <c r="H31" s="52">
        <v>48</v>
      </c>
      <c r="I31" s="939"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7" t="s">
        <v>51</v>
      </c>
      <c r="C33" s="51">
        <v>45742</v>
      </c>
      <c r="D33" s="50" t="s">
        <v>358</v>
      </c>
      <c r="E33" s="51">
        <v>45716</v>
      </c>
      <c r="F33" s="50" t="s">
        <v>359</v>
      </c>
      <c r="G33" s="956"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6">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7" t="s">
        <v>510</v>
      </c>
      <c r="B35" s="957" t="s">
        <v>51</v>
      </c>
      <c r="C35" s="51">
        <v>45772</v>
      </c>
      <c r="D35" s="51" t="s">
        <v>126</v>
      </c>
      <c r="E35" s="937">
        <v>45685</v>
      </c>
      <c r="F35" s="937" t="s">
        <v>90</v>
      </c>
      <c r="G35" s="938" t="s">
        <v>511</v>
      </c>
      <c r="H35" s="939">
        <v>76</v>
      </c>
      <c r="I35" s="955" t="s">
        <v>263</v>
      </c>
      <c r="J35" s="939" t="s">
        <v>64</v>
      </c>
      <c r="K35" s="937">
        <v>45692</v>
      </c>
      <c r="L35" s="939" t="s">
        <v>58</v>
      </c>
      <c r="M35" s="944">
        <v>90302</v>
      </c>
      <c r="N35" s="450">
        <v>98764.5</v>
      </c>
      <c r="O35" s="939" t="s">
        <v>58</v>
      </c>
      <c r="P35" s="392" t="s">
        <v>246</v>
      </c>
      <c r="Q35" s="970">
        <v>45694</v>
      </c>
      <c r="R35" s="945">
        <v>8420</v>
      </c>
      <c r="S35" s="947">
        <v>8553</v>
      </c>
      <c r="T35" s="367">
        <v>0</v>
      </c>
      <c r="U35" s="936">
        <v>1.02</v>
      </c>
      <c r="V35" s="54">
        <v>45709</v>
      </c>
      <c r="W35" s="936">
        <v>1</v>
      </c>
      <c r="X35" s="936">
        <v>1</v>
      </c>
      <c r="Y35" s="936">
        <v>1</v>
      </c>
      <c r="Z35" s="54">
        <v>45867</v>
      </c>
      <c r="AA35" s="946" t="s">
        <v>379</v>
      </c>
    </row>
    <row r="36" spans="1:27" ht="39.75" customHeight="1">
      <c r="A36" s="968" t="s">
        <v>512</v>
      </c>
      <c r="B36" s="394" t="s">
        <v>51</v>
      </c>
      <c r="C36" s="51">
        <v>45772</v>
      </c>
      <c r="D36" s="51" t="s">
        <v>358</v>
      </c>
      <c r="E36" s="937">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8"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7" t="s">
        <v>51</v>
      </c>
      <c r="C39" s="937">
        <v>45688</v>
      </c>
      <c r="D39" s="937" t="s">
        <v>317</v>
      </c>
      <c r="E39" s="937">
        <v>45692</v>
      </c>
      <c r="F39" s="937" t="s">
        <v>78</v>
      </c>
      <c r="G39" s="938" t="s">
        <v>520</v>
      </c>
      <c r="H39" s="52">
        <v>86</v>
      </c>
      <c r="I39" s="939" t="s">
        <v>315</v>
      </c>
      <c r="J39" s="52" t="s">
        <v>64</v>
      </c>
      <c r="K39" s="390" t="s">
        <v>246</v>
      </c>
      <c r="L39" s="939" t="s">
        <v>58</v>
      </c>
      <c r="M39" s="450">
        <v>82480.5</v>
      </c>
      <c r="N39" s="450">
        <v>77870.5</v>
      </c>
      <c r="O39" s="939" t="s">
        <v>58</v>
      </c>
      <c r="P39" s="392" t="s">
        <v>246</v>
      </c>
      <c r="Q39" s="202">
        <v>45675</v>
      </c>
      <c r="R39" s="42">
        <v>6390</v>
      </c>
      <c r="S39" s="912">
        <v>6114</v>
      </c>
      <c r="T39" s="30">
        <v>0</v>
      </c>
      <c r="U39" s="940">
        <v>0.96</v>
      </c>
      <c r="V39" s="54">
        <v>45687</v>
      </c>
      <c r="W39" s="936">
        <v>1</v>
      </c>
      <c r="X39" s="936">
        <v>1</v>
      </c>
      <c r="Y39" s="936">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7" t="s">
        <v>51</v>
      </c>
      <c r="C41" s="937">
        <v>45711</v>
      </c>
      <c r="D41" s="937" t="s">
        <v>317</v>
      </c>
      <c r="E41" s="937">
        <v>45691</v>
      </c>
      <c r="F41" s="937" t="s">
        <v>78</v>
      </c>
      <c r="G41" s="938" t="s">
        <v>526</v>
      </c>
      <c r="H41" s="52">
        <v>73</v>
      </c>
      <c r="I41" s="955" t="s">
        <v>315</v>
      </c>
      <c r="J41" s="52" t="s">
        <v>64</v>
      </c>
      <c r="K41" s="51">
        <v>45698</v>
      </c>
      <c r="L41" s="939" t="s">
        <v>58</v>
      </c>
      <c r="M41" s="450">
        <v>60575.5</v>
      </c>
      <c r="N41" s="629">
        <v>59352</v>
      </c>
      <c r="O41" s="939" t="s">
        <v>58</v>
      </c>
      <c r="P41" s="392" t="s">
        <v>246</v>
      </c>
      <c r="Q41" s="970">
        <v>45691</v>
      </c>
      <c r="R41" s="41">
        <v>4614</v>
      </c>
      <c r="S41" s="503">
        <v>4614</v>
      </c>
      <c r="T41" s="935">
        <v>0</v>
      </c>
      <c r="U41" s="943">
        <v>1</v>
      </c>
      <c r="V41" s="512">
        <v>45706</v>
      </c>
      <c r="W41" s="943">
        <v>1</v>
      </c>
      <c r="X41" s="943">
        <v>1</v>
      </c>
      <c r="Y41" s="943">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7" t="s">
        <v>51</v>
      </c>
      <c r="C44" s="51">
        <v>45772</v>
      </c>
      <c r="D44" s="50" t="s">
        <v>358</v>
      </c>
      <c r="E44" s="51">
        <v>45743</v>
      </c>
      <c r="F44" s="50" t="s">
        <v>359</v>
      </c>
      <c r="G44" s="958" t="s">
        <v>533</v>
      </c>
      <c r="H44" s="52">
        <v>84</v>
      </c>
      <c r="I44" s="939"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7"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39"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7" t="s">
        <v>51</v>
      </c>
      <c r="C53" s="937">
        <v>45688</v>
      </c>
      <c r="D53" s="51" t="s">
        <v>358</v>
      </c>
      <c r="E53" s="937">
        <v>45684</v>
      </c>
      <c r="F53" s="50" t="s">
        <v>359</v>
      </c>
      <c r="G53" s="938" t="s">
        <v>555</v>
      </c>
      <c r="H53" s="52">
        <v>90</v>
      </c>
      <c r="I53" s="939" t="s">
        <v>315</v>
      </c>
      <c r="J53" s="52" t="s">
        <v>64</v>
      </c>
      <c r="K53" s="50" t="s">
        <v>246</v>
      </c>
      <c r="L53" s="939" t="s">
        <v>58</v>
      </c>
      <c r="M53" s="450">
        <v>60625.5</v>
      </c>
      <c r="N53" s="629">
        <v>59084</v>
      </c>
      <c r="O53" s="939"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7" t="s">
        <v>51</v>
      </c>
      <c r="C54" s="51">
        <v>45772</v>
      </c>
      <c r="D54" s="50" t="s">
        <v>67</v>
      </c>
      <c r="E54" s="51">
        <v>45716</v>
      </c>
      <c r="F54" s="50" t="s">
        <v>62</v>
      </c>
      <c r="G54" s="958" t="s">
        <v>557</v>
      </c>
      <c r="H54" s="52">
        <v>86</v>
      </c>
      <c r="I54" s="939" t="s">
        <v>263</v>
      </c>
      <c r="J54" s="52" t="s">
        <v>64</v>
      </c>
      <c r="K54" s="51">
        <v>45721</v>
      </c>
      <c r="L54" s="52" t="s">
        <v>58</v>
      </c>
      <c r="M54" s="687">
        <v>79507</v>
      </c>
      <c r="N54" s="629">
        <v>86709.5</v>
      </c>
      <c r="O54" s="52" t="s">
        <v>58</v>
      </c>
      <c r="P54" s="52" t="s">
        <v>246</v>
      </c>
      <c r="Q54" s="971">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7" t="s">
        <v>51</v>
      </c>
      <c r="C56" s="51">
        <v>45772</v>
      </c>
      <c r="D56" s="937" t="s">
        <v>67</v>
      </c>
      <c r="E56" s="937">
        <v>45692</v>
      </c>
      <c r="F56" s="937" t="s">
        <v>62</v>
      </c>
      <c r="G56" s="938" t="s">
        <v>561</v>
      </c>
      <c r="H56" s="52">
        <v>59</v>
      </c>
      <c r="I56" s="939" t="s">
        <v>263</v>
      </c>
      <c r="J56" s="52" t="s">
        <v>64</v>
      </c>
      <c r="K56" s="51">
        <v>45698</v>
      </c>
      <c r="L56" s="939" t="s">
        <v>58</v>
      </c>
      <c r="M56" s="450">
        <v>52222</v>
      </c>
      <c r="N56" s="629">
        <v>51838</v>
      </c>
      <c r="O56" s="939" t="s">
        <v>58</v>
      </c>
      <c r="P56" s="52" t="s">
        <v>246</v>
      </c>
      <c r="Q56" s="972">
        <v>45691</v>
      </c>
      <c r="R56" s="633">
        <v>4772</v>
      </c>
      <c r="S56" s="75">
        <v>4329</v>
      </c>
      <c r="T56" s="83">
        <v>0</v>
      </c>
      <c r="U56" s="22">
        <v>0.91</v>
      </c>
      <c r="V56" s="54">
        <v>45707</v>
      </c>
      <c r="W56" s="22">
        <v>1</v>
      </c>
      <c r="X56" s="22">
        <v>1</v>
      </c>
      <c r="Y56" s="22">
        <v>1</v>
      </c>
      <c r="Z56" s="372">
        <v>45791</v>
      </c>
      <c r="AA56" s="43"/>
    </row>
    <row r="57" spans="1:27" ht="39.75" customHeight="1">
      <c r="A57" s="389" t="s">
        <v>562</v>
      </c>
      <c r="B57" s="957" t="s">
        <v>51</v>
      </c>
      <c r="C57" s="51">
        <v>45772</v>
      </c>
      <c r="D57" s="50" t="s">
        <v>71</v>
      </c>
      <c r="E57" s="51">
        <v>45716</v>
      </c>
      <c r="F57" s="50" t="s">
        <v>72</v>
      </c>
      <c r="G57" s="958" t="s">
        <v>563</v>
      </c>
      <c r="H57" s="52">
        <v>88</v>
      </c>
      <c r="I57" s="939"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7" t="s">
        <v>51</v>
      </c>
      <c r="C58" s="937">
        <v>45711</v>
      </c>
      <c r="D58" s="937" t="s">
        <v>565</v>
      </c>
      <c r="E58" s="937">
        <v>45692</v>
      </c>
      <c r="F58" s="937" t="s">
        <v>313</v>
      </c>
      <c r="G58" s="938" t="s">
        <v>566</v>
      </c>
      <c r="H58" s="52">
        <v>86</v>
      </c>
      <c r="I58" s="955" t="s">
        <v>315</v>
      </c>
      <c r="J58" s="52" t="s">
        <v>64</v>
      </c>
      <c r="K58" s="51">
        <v>45698</v>
      </c>
      <c r="L58" s="939" t="s">
        <v>58</v>
      </c>
      <c r="M58" s="450">
        <v>66638</v>
      </c>
      <c r="N58" s="648">
        <v>65072</v>
      </c>
      <c r="O58" s="939"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4" t="s">
        <v>568</v>
      </c>
      <c r="H59" s="52">
        <v>85</v>
      </c>
      <c r="I59" s="396" t="s">
        <v>263</v>
      </c>
      <c r="J59" s="52" t="s">
        <v>64</v>
      </c>
      <c r="K59" s="51">
        <v>45707</v>
      </c>
      <c r="L59" s="52" t="s">
        <v>58</v>
      </c>
      <c r="M59" s="450" t="s">
        <v>569</v>
      </c>
      <c r="N59" s="648">
        <v>67080</v>
      </c>
      <c r="O59" s="52" t="s">
        <v>58</v>
      </c>
      <c r="P59" s="392" t="s">
        <v>246</v>
      </c>
      <c r="Q59" s="973">
        <v>45707</v>
      </c>
      <c r="R59" s="108">
        <v>5564</v>
      </c>
      <c r="S59" s="108">
        <v>5576</v>
      </c>
      <c r="T59" s="83">
        <v>0</v>
      </c>
      <c r="U59" s="22">
        <v>1</v>
      </c>
      <c r="V59" s="54">
        <v>45727</v>
      </c>
      <c r="W59" s="22">
        <v>1</v>
      </c>
      <c r="X59" s="22">
        <v>1</v>
      </c>
      <c r="Y59" s="22">
        <v>1</v>
      </c>
      <c r="Z59" s="372">
        <v>45757</v>
      </c>
      <c r="AA59" s="43"/>
    </row>
    <row r="60" spans="1:27" ht="39.75" customHeight="1">
      <c r="A60" s="389" t="s">
        <v>570</v>
      </c>
      <c r="B60" s="957" t="s">
        <v>51</v>
      </c>
      <c r="C60" s="51">
        <v>45772</v>
      </c>
      <c r="D60" s="50" t="s">
        <v>330</v>
      </c>
      <c r="E60" s="51">
        <v>45743</v>
      </c>
      <c r="F60" s="50" t="s">
        <v>571</v>
      </c>
      <c r="G60" s="958" t="s">
        <v>572</v>
      </c>
      <c r="H60" s="52">
        <v>91</v>
      </c>
      <c r="I60" s="939"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7" t="s">
        <v>51</v>
      </c>
      <c r="C61" s="51">
        <v>45772</v>
      </c>
      <c r="D61" s="50" t="s">
        <v>330</v>
      </c>
      <c r="E61" s="51">
        <v>45743</v>
      </c>
      <c r="F61" s="50" t="s">
        <v>571</v>
      </c>
      <c r="G61" s="958" t="s">
        <v>574</v>
      </c>
      <c r="H61" s="52">
        <v>20</v>
      </c>
      <c r="I61" s="939" t="s">
        <v>263</v>
      </c>
      <c r="J61" s="392" t="s">
        <v>64</v>
      </c>
      <c r="K61" s="51">
        <v>45741</v>
      </c>
      <c r="L61" s="392" t="s">
        <v>58</v>
      </c>
      <c r="M61" s="450">
        <v>16398</v>
      </c>
      <c r="N61" s="629">
        <v>15664</v>
      </c>
      <c r="O61" s="392" t="s">
        <v>58</v>
      </c>
      <c r="P61" s="392" t="s">
        <v>246</v>
      </c>
      <c r="Q61" s="971">
        <v>45744</v>
      </c>
      <c r="R61" s="632">
        <v>1265</v>
      </c>
      <c r="S61" s="651">
        <v>1257</v>
      </c>
      <c r="T61" s="149">
        <v>0</v>
      </c>
      <c r="U61" s="22">
        <v>1</v>
      </c>
      <c r="V61" s="54">
        <v>45750</v>
      </c>
      <c r="W61" s="22">
        <v>1</v>
      </c>
      <c r="X61" s="22">
        <v>1</v>
      </c>
      <c r="Y61" s="22">
        <v>1</v>
      </c>
      <c r="Z61" s="372">
        <v>45849</v>
      </c>
      <c r="AA61" s="43"/>
    </row>
    <row r="62" spans="1:27" ht="39.75" customHeight="1">
      <c r="A62" s="389" t="s">
        <v>575</v>
      </c>
      <c r="B62" s="957" t="s">
        <v>51</v>
      </c>
      <c r="C62" s="51">
        <v>45777</v>
      </c>
      <c r="D62" s="51" t="s">
        <v>523</v>
      </c>
      <c r="E62" s="51">
        <v>45700</v>
      </c>
      <c r="F62" s="937" t="s">
        <v>78</v>
      </c>
      <c r="G62" s="954" t="s">
        <v>576</v>
      </c>
      <c r="H62" s="52">
        <v>78</v>
      </c>
      <c r="I62" s="939"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39" t="s">
        <v>246</v>
      </c>
      <c r="J64" s="52" t="s">
        <v>64</v>
      </c>
      <c r="K64" s="51">
        <v>45698</v>
      </c>
      <c r="L64" s="396" t="s">
        <v>58</v>
      </c>
      <c r="M64" s="450">
        <v>54861</v>
      </c>
      <c r="N64" s="629">
        <v>55197</v>
      </c>
      <c r="O64" s="396" t="s">
        <v>58</v>
      </c>
      <c r="P64" s="52" t="s">
        <v>246</v>
      </c>
      <c r="Q64" s="974">
        <v>45698</v>
      </c>
      <c r="R64" s="633">
        <v>4552</v>
      </c>
      <c r="S64" s="31">
        <v>4552</v>
      </c>
      <c r="T64" s="83">
        <v>0</v>
      </c>
      <c r="U64" s="22">
        <v>1</v>
      </c>
      <c r="V64" s="54">
        <v>45727</v>
      </c>
      <c r="W64" s="34">
        <v>1</v>
      </c>
      <c r="X64" s="34">
        <v>1</v>
      </c>
      <c r="Y64" s="34">
        <v>1</v>
      </c>
      <c r="Z64" s="372">
        <v>45811</v>
      </c>
      <c r="AA64" s="43"/>
    </row>
    <row r="65" spans="1:27" ht="39.75" customHeight="1">
      <c r="A65" s="389" t="s">
        <v>581</v>
      </c>
      <c r="B65" s="957" t="s">
        <v>51</v>
      </c>
      <c r="C65" s="51">
        <v>45838</v>
      </c>
      <c r="D65" s="50" t="s">
        <v>71</v>
      </c>
      <c r="E65" s="51">
        <v>45736</v>
      </c>
      <c r="F65" s="50" t="s">
        <v>72</v>
      </c>
      <c r="G65" s="958" t="s">
        <v>582</v>
      </c>
      <c r="H65" s="52">
        <v>50</v>
      </c>
      <c r="I65" s="955"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7" t="s">
        <v>51</v>
      </c>
      <c r="C66" s="51">
        <v>45742</v>
      </c>
      <c r="D66" s="50" t="s">
        <v>545</v>
      </c>
      <c r="E66" s="51">
        <v>45707</v>
      </c>
      <c r="F66" s="50" t="s">
        <v>90</v>
      </c>
      <c r="G66" s="958" t="s">
        <v>584</v>
      </c>
      <c r="H66" s="52">
        <v>0</v>
      </c>
      <c r="I66" s="52" t="s">
        <v>315</v>
      </c>
      <c r="J66" s="52" t="s">
        <v>64</v>
      </c>
      <c r="K66" s="953">
        <v>45716</v>
      </c>
      <c r="L66" s="52" t="s">
        <v>58</v>
      </c>
      <c r="M66" s="450">
        <v>21944.6</v>
      </c>
      <c r="N66" s="629">
        <v>26564</v>
      </c>
      <c r="O66" s="52" t="s">
        <v>58</v>
      </c>
      <c r="P66" s="392" t="s">
        <v>246</v>
      </c>
      <c r="Q66" s="975">
        <v>45716</v>
      </c>
      <c r="R66" s="961">
        <v>1695</v>
      </c>
      <c r="S66" s="962">
        <v>1634</v>
      </c>
      <c r="T66" s="950">
        <v>0</v>
      </c>
      <c r="U66" s="951">
        <v>0.96</v>
      </c>
      <c r="V66" s="171">
        <v>45734</v>
      </c>
      <c r="W66" s="951">
        <v>1</v>
      </c>
      <c r="X66" s="951">
        <v>1</v>
      </c>
      <c r="Y66" s="951">
        <v>1</v>
      </c>
      <c r="Z66" s="512">
        <v>45849</v>
      </c>
      <c r="AA66" s="952" t="s">
        <v>585</v>
      </c>
    </row>
    <row r="67" spans="1:27" ht="39.75" customHeight="1">
      <c r="A67" s="389" t="s">
        <v>586</v>
      </c>
      <c r="B67" s="957" t="s">
        <v>51</v>
      </c>
      <c r="C67" s="51">
        <v>45711</v>
      </c>
      <c r="D67" s="51" t="s">
        <v>358</v>
      </c>
      <c r="E67" s="51">
        <v>45695</v>
      </c>
      <c r="F67" s="50" t="s">
        <v>359</v>
      </c>
      <c r="G67" s="954" t="s">
        <v>587</v>
      </c>
      <c r="H67" s="52">
        <v>0</v>
      </c>
      <c r="I67" s="939" t="s">
        <v>315</v>
      </c>
      <c r="J67" s="52" t="s">
        <v>64</v>
      </c>
      <c r="K67" s="51">
        <v>45695</v>
      </c>
      <c r="L67" s="939" t="s">
        <v>58</v>
      </c>
      <c r="M67" s="450">
        <v>20939.75</v>
      </c>
      <c r="N67" s="629">
        <v>13575.75</v>
      </c>
      <c r="O67" s="939" t="s">
        <v>58</v>
      </c>
      <c r="P67" s="392" t="s">
        <v>246</v>
      </c>
      <c r="Q67" s="201">
        <v>45693</v>
      </c>
      <c r="R67" s="31">
        <v>1235</v>
      </c>
      <c r="S67" s="108">
        <v>1160</v>
      </c>
      <c r="T67" s="935">
        <v>0</v>
      </c>
      <c r="U67" s="936">
        <v>0.95</v>
      </c>
      <c r="V67" s="54">
        <v>45727</v>
      </c>
      <c r="W67" s="936">
        <v>1</v>
      </c>
      <c r="X67" s="936">
        <v>1</v>
      </c>
      <c r="Y67" s="936">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8">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29">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c r="B727">
        <v>918</v>
      </c>
      <c r="C727">
        <v>918</v>
      </c>
    </row>
    <row r="728" spans="1:7">
      <c r="A728" t="s">
        <v>121</v>
      </c>
      <c r="B728">
        <v>254</v>
      </c>
      <c r="C728">
        <v>254</v>
      </c>
    </row>
    <row r="729" spans="1:7">
      <c r="A729" t="s">
        <v>645</v>
      </c>
      <c r="B729">
        <v>1172</v>
      </c>
      <c r="C729">
        <v>1172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35" activePane="bottomLeft" state="frozen"/>
      <selection pane="bottomLeft" activeCell="A1557" sqref="A1557"/>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1"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0"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0"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3" t="s">
        <v>654</v>
      </c>
      <c r="C1551" s="56">
        <v>45905</v>
      </c>
      <c r="D1551" s="43">
        <v>125</v>
      </c>
    </row>
    <row r="1552" spans="1:7">
      <c r="A1552" s="934" t="s">
        <v>695</v>
      </c>
      <c r="B1552" s="934" t="s">
        <v>126</v>
      </c>
      <c r="C1552" s="56">
        <v>45905</v>
      </c>
    </row>
    <row r="1553" spans="1:6">
      <c r="A1553" s="254" t="s">
        <v>253</v>
      </c>
      <c r="B1553" s="933" t="s">
        <v>654</v>
      </c>
      <c r="C1553" s="56">
        <v>45905</v>
      </c>
      <c r="D1553" s="43">
        <v>285</v>
      </c>
    </row>
    <row r="1554" spans="1:6">
      <c r="A1554" s="416" t="s">
        <v>121</v>
      </c>
      <c r="B1554" s="235" t="s">
        <v>71</v>
      </c>
      <c r="C1554" s="56">
        <v>45908</v>
      </c>
      <c r="D1554" s="43">
        <v>254</v>
      </c>
      <c r="F1554" s="43" t="s">
        <v>1200</v>
      </c>
    </row>
    <row r="1555" spans="1:6">
      <c r="A1555" s="981" t="s">
        <v>695</v>
      </c>
      <c r="B1555" s="133" t="s">
        <v>126</v>
      </c>
      <c r="C1555" s="56">
        <v>45908</v>
      </c>
    </row>
    <row r="1556" spans="1:6">
      <c r="A1556" s="69" t="s">
        <v>183</v>
      </c>
      <c r="B1556" s="982" t="s">
        <v>126</v>
      </c>
      <c r="C1556" s="56">
        <v>45908</v>
      </c>
      <c r="D1556" s="43">
        <v>918</v>
      </c>
      <c r="F1556" s="43" t="s">
        <v>1201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1202</v>
      </c>
      <c r="Q1" s="162" t="s">
        <v>1203</v>
      </c>
      <c r="R1" s="129" t="s">
        <v>1204</v>
      </c>
      <c r="S1" s="129" t="s">
        <v>1205</v>
      </c>
      <c r="T1" s="162" t="s">
        <v>1206</v>
      </c>
      <c r="U1" s="129" t="s">
        <v>773</v>
      </c>
      <c r="V1" s="163" t="s">
        <v>1207</v>
      </c>
      <c r="W1" s="163" t="s">
        <v>1208</v>
      </c>
      <c r="X1" s="167" t="s">
        <v>1209</v>
      </c>
      <c r="Y1" s="265" t="e" cm="1">
        <f t="array" ref="Y1">VLOOKUP(#REF!,#REF!, FALSE)</f>
        <v>#REF!</v>
      </c>
    </row>
    <row r="2" spans="1:25">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25">
      <c r="A3" s="353" t="s">
        <v>261</v>
      </c>
      <c r="B3" s="598" t="s">
        <v>215</v>
      </c>
      <c r="C3" s="989">
        <v>45742</v>
      </c>
      <c r="D3" s="990"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25">
      <c r="A4" s="381" t="s">
        <v>227</v>
      </c>
      <c r="B4" s="428" t="s">
        <v>215</v>
      </c>
      <c r="C4" s="429">
        <v>45742</v>
      </c>
      <c r="D4" s="999"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25">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25">
      <c r="A6" s="381" t="s">
        <v>329</v>
      </c>
      <c r="B6" s="428" t="s">
        <v>215</v>
      </c>
      <c r="C6" s="429">
        <v>45747</v>
      </c>
      <c r="D6" s="994" t="s">
        <v>331</v>
      </c>
      <c r="E6" s="196"/>
      <c r="F6" s="140"/>
      <c r="G6" s="140"/>
      <c r="H6" s="191">
        <v>56</v>
      </c>
      <c r="I6" s="187"/>
      <c r="J6" s="194" t="s">
        <v>58</v>
      </c>
      <c r="K6" s="194" t="s">
        <v>58</v>
      </c>
      <c r="L6" s="191" t="s">
        <v>64</v>
      </c>
      <c r="M6" s="201">
        <v>45701</v>
      </c>
      <c r="N6" s="30" t="s">
        <v>246</v>
      </c>
      <c r="O6" s="372">
        <v>45718</v>
      </c>
      <c r="P6" s="30" t="s">
        <v>246</v>
      </c>
      <c r="Q6" s="349" t="s">
        <v>246</v>
      </c>
      <c r="R6" s="43" t="s">
        <v>1210</v>
      </c>
      <c r="S6" s="43" t="s">
        <v>246</v>
      </c>
      <c r="T6" s="43" t="s">
        <v>246</v>
      </c>
      <c r="U6" s="160" t="s">
        <v>246</v>
      </c>
      <c r="V6" s="69" t="s">
        <v>140</v>
      </c>
      <c r="W6" s="79"/>
      <c r="X6" s="69" t="s">
        <v>140</v>
      </c>
      <c r="Y6" t="e">
        <f>VLOOKUP(A6,#REF!,2,FALSE)</f>
        <v>#REF!</v>
      </c>
    </row>
    <row r="7" spans="1:25">
      <c r="A7" s="401" t="s">
        <v>404</v>
      </c>
      <c r="B7" s="986"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1210</v>
      </c>
      <c r="S7" s="43" t="s">
        <v>246</v>
      </c>
      <c r="T7" s="43" t="s">
        <v>246</v>
      </c>
      <c r="U7" s="43" t="s">
        <v>246</v>
      </c>
      <c r="V7" s="69" t="s">
        <v>140</v>
      </c>
      <c r="W7" s="30"/>
      <c r="X7" s="69" t="s">
        <v>140</v>
      </c>
      <c r="Y7" t="e">
        <f>VLOOKUP(A7,#REF!,2,FALSE)</f>
        <v>#REF!</v>
      </c>
    </row>
    <row r="8" spans="1:25">
      <c r="A8" s="181" t="s">
        <v>333</v>
      </c>
      <c r="B8" s="186" t="s">
        <v>215</v>
      </c>
      <c r="C8" s="182">
        <v>45742</v>
      </c>
      <c r="D8" s="191" t="s">
        <v>1211</v>
      </c>
      <c r="E8" s="122"/>
      <c r="F8" s="110"/>
      <c r="G8" s="110"/>
      <c r="H8" s="185">
        <v>84</v>
      </c>
      <c r="I8" s="187"/>
      <c r="J8" s="191" t="s">
        <v>58</v>
      </c>
      <c r="K8" s="191" t="s">
        <v>58</v>
      </c>
      <c r="L8" s="191" t="s">
        <v>64</v>
      </c>
      <c r="M8" s="199">
        <v>45716</v>
      </c>
      <c r="N8" s="30" t="s">
        <v>246</v>
      </c>
      <c r="O8" s="30" t="s">
        <v>246</v>
      </c>
      <c r="P8" s="1021" t="s">
        <v>246</v>
      </c>
      <c r="Q8" s="69" t="s">
        <v>246</v>
      </c>
      <c r="R8" s="43" t="s">
        <v>1210</v>
      </c>
      <c r="S8" s="43" t="s">
        <v>246</v>
      </c>
      <c r="T8" s="43" t="s">
        <v>246</v>
      </c>
      <c r="U8" s="43" t="s">
        <v>246</v>
      </c>
      <c r="V8" s="69" t="s">
        <v>140</v>
      </c>
      <c r="W8" s="30"/>
      <c r="X8" s="69" t="s">
        <v>140</v>
      </c>
      <c r="Y8" t="e">
        <f>VLOOKUP(A8,#REF!,2,FALSE)</f>
        <v>#REF!</v>
      </c>
    </row>
    <row r="9" spans="1:25">
      <c r="A9" s="181" t="s">
        <v>405</v>
      </c>
      <c r="B9" s="186" t="s">
        <v>215</v>
      </c>
      <c r="C9" s="182">
        <v>45742</v>
      </c>
      <c r="D9" s="586" t="s">
        <v>334</v>
      </c>
      <c r="E9" s="197"/>
      <c r="F9" s="141"/>
      <c r="G9" s="141"/>
      <c r="H9" s="191">
        <v>79</v>
      </c>
      <c r="I9" s="187"/>
      <c r="J9" s="191" t="s">
        <v>58</v>
      </c>
      <c r="K9" s="191" t="s">
        <v>58</v>
      </c>
      <c r="L9" s="191" t="s">
        <v>64</v>
      </c>
      <c r="M9" s="199">
        <v>45716</v>
      </c>
      <c r="N9" s="121" t="s">
        <v>246</v>
      </c>
      <c r="O9" s="54">
        <v>45718</v>
      </c>
      <c r="P9" s="121" t="s">
        <v>246</v>
      </c>
      <c r="Q9" s="69" t="s">
        <v>246</v>
      </c>
      <c r="R9" s="43" t="s">
        <v>1210</v>
      </c>
      <c r="S9" s="43" t="s">
        <v>246</v>
      </c>
      <c r="T9" s="43" t="s">
        <v>246</v>
      </c>
      <c r="U9" s="43" t="s">
        <v>246</v>
      </c>
      <c r="V9" s="69" t="s">
        <v>140</v>
      </c>
      <c r="W9" s="30"/>
      <c r="X9" s="69" t="s">
        <v>140</v>
      </c>
      <c r="Y9" t="e">
        <f>VLOOKUP(A9,#REF!,2,FALSE)</f>
        <v>#REF!</v>
      </c>
    </row>
    <row r="10" spans="1:25">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1210</v>
      </c>
      <c r="S10" s="43" t="s">
        <v>246</v>
      </c>
      <c r="T10" s="43" t="s">
        <v>246</v>
      </c>
      <c r="U10" s="164" t="s">
        <v>246</v>
      </c>
      <c r="V10" s="349" t="s">
        <v>140</v>
      </c>
      <c r="W10" s="30"/>
      <c r="X10" s="69" t="s">
        <v>140</v>
      </c>
      <c r="Y10" t="e">
        <f>VLOOKUP(A10,#REF!,2,FALSE)</f>
        <v>#REF!</v>
      </c>
    </row>
    <row r="11" spans="1:25">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1210</v>
      </c>
      <c r="S11" s="43" t="s">
        <v>246</v>
      </c>
      <c r="T11" s="43" t="s">
        <v>246</v>
      </c>
      <c r="U11" s="349" t="s">
        <v>140</v>
      </c>
      <c r="V11" s="69" t="s">
        <v>140</v>
      </c>
      <c r="W11" s="30"/>
      <c r="X11" s="43"/>
    </row>
    <row r="12" spans="1:25">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1210</v>
      </c>
      <c r="S12" s="43" t="s">
        <v>246</v>
      </c>
      <c r="T12" s="43" t="s">
        <v>246</v>
      </c>
      <c r="U12" s="69" t="s">
        <v>140</v>
      </c>
      <c r="V12" s="69" t="s">
        <v>140</v>
      </c>
      <c r="W12" s="30"/>
      <c r="X12" s="69" t="s">
        <v>140</v>
      </c>
      <c r="Y12" t="e">
        <f>VLOOKUP(A12,#REF!,2,FALSE)</f>
        <v>#REF!</v>
      </c>
    </row>
    <row r="13" spans="1:25">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25">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25">
      <c r="A15" s="181" t="s">
        <v>264</v>
      </c>
      <c r="B15" s="186" t="s">
        <v>215</v>
      </c>
      <c r="C15" s="321">
        <v>45742</v>
      </c>
      <c r="D15" s="1002" t="s">
        <v>266</v>
      </c>
      <c r="E15" s="197"/>
      <c r="F15" s="141"/>
      <c r="G15" s="141"/>
      <c r="H15" s="191">
        <v>0</v>
      </c>
      <c r="I15" s="187"/>
      <c r="J15" s="191" t="s">
        <v>58</v>
      </c>
      <c r="K15" s="191" t="s">
        <v>58</v>
      </c>
      <c r="L15" s="191" t="s">
        <v>64</v>
      </c>
      <c r="M15" s="201" t="s">
        <v>1212</v>
      </c>
      <c r="N15" s="30" t="s">
        <v>246</v>
      </c>
      <c r="O15" s="54" t="s">
        <v>1212</v>
      </c>
      <c r="P15" s="30" t="s">
        <v>246</v>
      </c>
      <c r="Q15" s="69" t="s">
        <v>246</v>
      </c>
      <c r="R15" s="43" t="s">
        <v>246</v>
      </c>
      <c r="S15" s="43" t="s">
        <v>57</v>
      </c>
      <c r="T15" s="43" t="s">
        <v>246</v>
      </c>
      <c r="U15" s="69" t="s">
        <v>140</v>
      </c>
      <c r="V15" s="69" t="s">
        <v>140</v>
      </c>
      <c r="W15" s="30"/>
      <c r="X15" s="69" t="s">
        <v>140</v>
      </c>
      <c r="Y15" t="e">
        <f>VLOOKUP(A15,#REF!,2,FALSE)</f>
        <v>#REF!</v>
      </c>
    </row>
    <row r="16" spans="1:25">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25">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25">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1213</v>
      </c>
      <c r="Y18" t="e">
        <f>VLOOKUP(A18,#REF!,2,FALSE)</f>
        <v>#REF!</v>
      </c>
    </row>
    <row r="19" spans="1:25">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1213</v>
      </c>
      <c r="Y19" t="e">
        <f>VLOOKUP(A19,#REF!,2,FALSE)</f>
        <v>#REF!</v>
      </c>
    </row>
    <row r="20" spans="1:25">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25">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25">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25">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1213</v>
      </c>
      <c r="Y23" t="e">
        <f>VLOOKUP(A23,#REF!,2,FALSE)</f>
        <v>#REF!</v>
      </c>
    </row>
    <row r="24" spans="1:25">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25">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25">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25">
      <c r="A27" s="184" t="s">
        <v>448</v>
      </c>
      <c r="B27" s="181" t="s">
        <v>122</v>
      </c>
      <c r="C27" s="182">
        <v>45711</v>
      </c>
      <c r="D27" s="205" t="s">
        <v>248</v>
      </c>
      <c r="E27" s="1005"/>
      <c r="F27" s="1012"/>
      <c r="G27" s="1012"/>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1213</v>
      </c>
      <c r="Y27" t="e">
        <f>VLOOKUP(A27,#REF!,2,FALSE)</f>
        <v>#REF!</v>
      </c>
    </row>
    <row r="28" spans="1:25">
      <c r="A28" s="181" t="s">
        <v>450</v>
      </c>
      <c r="B28" s="181" t="s">
        <v>122</v>
      </c>
      <c r="C28" s="182">
        <v>45711</v>
      </c>
      <c r="D28" s="182" t="s">
        <v>451</v>
      </c>
      <c r="E28" s="1005"/>
      <c r="F28" s="1012"/>
      <c r="G28" s="1012"/>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1213</v>
      </c>
      <c r="Y28" t="e">
        <f>VLOOKUP(A28,#REF!,2,FALSE)</f>
        <v>#REF!</v>
      </c>
    </row>
    <row r="29" spans="1:25">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1210</v>
      </c>
      <c r="S29" s="43" t="s">
        <v>246</v>
      </c>
      <c r="T29" s="142" t="s">
        <v>246</v>
      </c>
      <c r="U29" s="117" t="s">
        <v>246</v>
      </c>
      <c r="V29" s="69" t="s">
        <v>246</v>
      </c>
      <c r="W29" s="54">
        <v>45779</v>
      </c>
      <c r="X29" s="69" t="s">
        <v>1213</v>
      </c>
      <c r="Y29" t="e">
        <f>VLOOKUP(A29,#REF!,2,FALSE)</f>
        <v>#REF!</v>
      </c>
    </row>
    <row r="30" spans="1:25">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1210</v>
      </c>
      <c r="S30" s="43" t="s">
        <v>246</v>
      </c>
      <c r="T30" s="142" t="s">
        <v>246</v>
      </c>
      <c r="U30" s="43" t="s">
        <v>246</v>
      </c>
      <c r="V30" s="69" t="s">
        <v>246</v>
      </c>
      <c r="W30" s="54">
        <v>45792</v>
      </c>
      <c r="X30" s="69" t="s">
        <v>1213</v>
      </c>
    </row>
    <row r="31" spans="1:25">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1210</v>
      </c>
      <c r="S31" s="43" t="s">
        <v>246</v>
      </c>
      <c r="T31" s="142" t="s">
        <v>246</v>
      </c>
      <c r="U31" s="43" t="s">
        <v>246</v>
      </c>
      <c r="V31" s="349" t="s">
        <v>246</v>
      </c>
      <c r="W31" s="54">
        <v>45812</v>
      </c>
      <c r="X31" s="69" t="s">
        <v>1213</v>
      </c>
      <c r="Y31" t="e">
        <f>VLOOKUP(A31,#REF!,2,FALSE)</f>
        <v>#REF!</v>
      </c>
    </row>
    <row r="32" spans="1:25">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1210</v>
      </c>
      <c r="S32" s="43" t="s">
        <v>246</v>
      </c>
      <c r="T32" s="142" t="s">
        <v>246</v>
      </c>
      <c r="U32" s="43" t="s">
        <v>246</v>
      </c>
      <c r="V32" s="424" t="s">
        <v>246</v>
      </c>
      <c r="W32" s="171">
        <v>45797</v>
      </c>
      <c r="X32" s="69" t="s">
        <v>1213</v>
      </c>
    </row>
    <row r="33" spans="1:25">
      <c r="A33" s="184" t="s">
        <v>460</v>
      </c>
      <c r="B33" s="181" t="s">
        <v>122</v>
      </c>
      <c r="C33" s="182">
        <v>45688</v>
      </c>
      <c r="D33" s="182" t="s">
        <v>462</v>
      </c>
      <c r="E33" s="1005"/>
      <c r="F33" s="1012"/>
      <c r="G33" s="1012"/>
      <c r="H33" s="185">
        <v>23</v>
      </c>
      <c r="I33" s="187"/>
      <c r="J33" s="195" t="s">
        <v>58</v>
      </c>
      <c r="K33" s="195" t="s">
        <v>58</v>
      </c>
      <c r="L33" s="185" t="s">
        <v>64</v>
      </c>
      <c r="M33" s="201">
        <v>45659</v>
      </c>
      <c r="N33" s="30" t="s">
        <v>246</v>
      </c>
      <c r="O33" s="126">
        <v>45659</v>
      </c>
      <c r="P33" s="88" t="s">
        <v>246</v>
      </c>
      <c r="Q33" s="43" t="s">
        <v>246</v>
      </c>
      <c r="R33" s="43" t="s">
        <v>1210</v>
      </c>
      <c r="S33" s="43" t="s">
        <v>246</v>
      </c>
      <c r="T33" s="142" t="s">
        <v>246</v>
      </c>
      <c r="U33" s="174" t="s">
        <v>246</v>
      </c>
      <c r="V33" s="69" t="s">
        <v>246</v>
      </c>
      <c r="W33" s="54">
        <v>45789</v>
      </c>
      <c r="X33" s="349" t="s">
        <v>1213</v>
      </c>
      <c r="Y33" t="e">
        <f>VLOOKUP(A33,#REF!,2,FALSE)</f>
        <v>#REF!</v>
      </c>
    </row>
    <row r="34" spans="1:25">
      <c r="A34" s="184" t="s">
        <v>463</v>
      </c>
      <c r="B34" s="181" t="s">
        <v>122</v>
      </c>
      <c r="C34" s="182">
        <v>45688</v>
      </c>
      <c r="D34" s="182" t="s">
        <v>464</v>
      </c>
      <c r="E34" s="1005"/>
      <c r="F34" s="1012"/>
      <c r="G34" s="1012"/>
      <c r="H34" s="185">
        <v>70</v>
      </c>
      <c r="I34" s="187"/>
      <c r="J34" s="195" t="s">
        <v>58</v>
      </c>
      <c r="K34" s="195" t="s">
        <v>58</v>
      </c>
      <c r="L34" s="185" t="s">
        <v>64</v>
      </c>
      <c r="M34" s="201">
        <v>45659</v>
      </c>
      <c r="N34" s="30" t="s">
        <v>246</v>
      </c>
      <c r="O34" s="126">
        <v>45659</v>
      </c>
      <c r="P34" s="88" t="s">
        <v>246</v>
      </c>
      <c r="Q34" s="43" t="s">
        <v>246</v>
      </c>
      <c r="R34" s="43" t="s">
        <v>1210</v>
      </c>
      <c r="S34" s="43" t="s">
        <v>246</v>
      </c>
      <c r="T34" s="142" t="s">
        <v>246</v>
      </c>
      <c r="U34" s="43" t="s">
        <v>246</v>
      </c>
      <c r="V34" s="69" t="s">
        <v>246</v>
      </c>
      <c r="W34" s="54">
        <v>45824</v>
      </c>
      <c r="X34" s="349" t="s">
        <v>1213</v>
      </c>
      <c r="Y34" t="e">
        <f>VLOOKUP(A34,#REF!,2,FALSE)</f>
        <v>#REF!</v>
      </c>
    </row>
    <row r="35" spans="1:25">
      <c r="A35" s="184" t="s">
        <v>465</v>
      </c>
      <c r="B35" s="181" t="s">
        <v>122</v>
      </c>
      <c r="C35" s="182">
        <v>45688</v>
      </c>
      <c r="D35" s="182" t="s">
        <v>466</v>
      </c>
      <c r="E35" s="1005"/>
      <c r="F35" s="1012"/>
      <c r="G35" s="1012"/>
      <c r="H35" s="185">
        <v>75</v>
      </c>
      <c r="I35" s="187"/>
      <c r="J35" s="195" t="s">
        <v>58</v>
      </c>
      <c r="K35" s="195" t="s">
        <v>58</v>
      </c>
      <c r="L35" s="185" t="s">
        <v>64</v>
      </c>
      <c r="M35" s="49" t="s">
        <v>246</v>
      </c>
      <c r="N35" s="30" t="s">
        <v>246</v>
      </c>
      <c r="O35" s="126">
        <v>45672</v>
      </c>
      <c r="P35" s="30" t="s">
        <v>246</v>
      </c>
      <c r="Q35" s="43" t="s">
        <v>246</v>
      </c>
      <c r="R35" s="43" t="s">
        <v>1210</v>
      </c>
      <c r="S35" s="43" t="s">
        <v>246</v>
      </c>
      <c r="T35" s="43" t="s">
        <v>246</v>
      </c>
      <c r="U35" s="174" t="s">
        <v>246</v>
      </c>
      <c r="V35" s="69" t="s">
        <v>246</v>
      </c>
      <c r="W35" s="159">
        <v>45789</v>
      </c>
      <c r="X35" s="69" t="s">
        <v>1213</v>
      </c>
      <c r="Y35" t="e">
        <f>VLOOKUP(A35,#REF!,2,FALSE)</f>
        <v>#REF!</v>
      </c>
    </row>
    <row r="36" spans="1:25">
      <c r="A36" s="184" t="s">
        <v>467</v>
      </c>
      <c r="B36" s="181" t="s">
        <v>122</v>
      </c>
      <c r="C36" s="182">
        <v>45688</v>
      </c>
      <c r="D36" s="182" t="s">
        <v>469</v>
      </c>
      <c r="E36" s="1005"/>
      <c r="F36" s="1012"/>
      <c r="G36" s="1012"/>
      <c r="H36" s="185">
        <v>65</v>
      </c>
      <c r="I36" s="187"/>
      <c r="J36" s="195" t="s">
        <v>58</v>
      </c>
      <c r="K36" s="195" t="s">
        <v>58</v>
      </c>
      <c r="L36" s="185" t="s">
        <v>64</v>
      </c>
      <c r="M36" s="199">
        <v>45673</v>
      </c>
      <c r="N36" s="30" t="s">
        <v>246</v>
      </c>
      <c r="O36" s="126">
        <v>45673</v>
      </c>
      <c r="P36" s="30" t="s">
        <v>246</v>
      </c>
      <c r="Q36" s="43" t="s">
        <v>246</v>
      </c>
      <c r="R36" s="43" t="s">
        <v>1210</v>
      </c>
      <c r="S36" s="43" t="s">
        <v>246</v>
      </c>
      <c r="T36" s="43" t="s">
        <v>246</v>
      </c>
      <c r="U36" s="174" t="s">
        <v>246</v>
      </c>
      <c r="V36" s="69" t="s">
        <v>246</v>
      </c>
      <c r="W36" s="54">
        <v>45789</v>
      </c>
      <c r="X36" s="69" t="s">
        <v>1213</v>
      </c>
      <c r="Y36" t="e">
        <f>VLOOKUP(A36,#REF!,2,FALSE)</f>
        <v>#REF!</v>
      </c>
    </row>
    <row r="37" spans="1:25">
      <c r="A37" s="184" t="s">
        <v>470</v>
      </c>
      <c r="B37" s="181" t="s">
        <v>122</v>
      </c>
      <c r="C37" s="182">
        <v>45688</v>
      </c>
      <c r="D37" s="182" t="s">
        <v>471</v>
      </c>
      <c r="E37" s="1005"/>
      <c r="F37" s="1012"/>
      <c r="G37" s="1012"/>
      <c r="H37" s="185">
        <v>81</v>
      </c>
      <c r="I37" s="187"/>
      <c r="J37" s="195" t="s">
        <v>58</v>
      </c>
      <c r="K37" s="195" t="s">
        <v>58</v>
      </c>
      <c r="L37" s="185" t="s">
        <v>64</v>
      </c>
      <c r="M37" s="49" t="s">
        <v>246</v>
      </c>
      <c r="N37" s="30" t="s">
        <v>246</v>
      </c>
      <c r="O37" s="126">
        <v>45672</v>
      </c>
      <c r="P37" s="30" t="s">
        <v>246</v>
      </c>
      <c r="Q37" s="43" t="s">
        <v>246</v>
      </c>
      <c r="R37" s="43" t="s">
        <v>1210</v>
      </c>
      <c r="S37" s="43" t="s">
        <v>246</v>
      </c>
      <c r="T37" s="43" t="s">
        <v>246</v>
      </c>
      <c r="U37" s="174" t="s">
        <v>246</v>
      </c>
      <c r="V37" s="69" t="s">
        <v>246</v>
      </c>
      <c r="W37" s="54">
        <v>45789</v>
      </c>
      <c r="X37" s="69" t="s">
        <v>1213</v>
      </c>
      <c r="Y37" t="e">
        <f>VLOOKUP(A37,#REF!,2,FALSE)</f>
        <v>#REF!</v>
      </c>
    </row>
    <row r="38" spans="1:25">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1213</v>
      </c>
      <c r="Y38" t="e">
        <f>VLOOKUP(A38,#REF!,2,FALSE)</f>
        <v>#REF!</v>
      </c>
    </row>
    <row r="39" spans="1:25">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1213</v>
      </c>
      <c r="Y39" t="e">
        <f>VLOOKUP(A39,#REF!,2,FALSE)</f>
        <v>#REF!</v>
      </c>
    </row>
    <row r="40" spans="1:25"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1213</v>
      </c>
      <c r="Y40" t="e">
        <f>VLOOKUP(A40,#REF!,2,FALSE)</f>
        <v>#REF!</v>
      </c>
    </row>
    <row r="41" spans="1:25"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1213</v>
      </c>
      <c r="Y41" t="e">
        <f>VLOOKUP(A41,#REF!,2,FALSE)</f>
        <v>#REF!</v>
      </c>
    </row>
    <row r="42" spans="1:25">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1213</v>
      </c>
      <c r="Y42" t="e">
        <f>VLOOKUP(A42,#REF!,2,FALSE)</f>
        <v>#REF!</v>
      </c>
    </row>
    <row r="43" spans="1:25">
      <c r="A43" s="184" t="s">
        <v>484</v>
      </c>
      <c r="B43" s="181" t="s">
        <v>122</v>
      </c>
      <c r="C43" s="189">
        <v>45711</v>
      </c>
      <c r="D43" s="189" t="s">
        <v>485</v>
      </c>
      <c r="E43" s="1009"/>
      <c r="F43" s="1014"/>
      <c r="G43" s="1014"/>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1213</v>
      </c>
      <c r="Y43" t="e">
        <f>VLOOKUP(A43,#REF!,2,FALSE)</f>
        <v>#REF!</v>
      </c>
    </row>
    <row r="44" spans="1:25">
      <c r="A44" s="184" t="s">
        <v>613</v>
      </c>
      <c r="B44" s="181" t="s">
        <v>122</v>
      </c>
      <c r="C44" s="189">
        <v>45868</v>
      </c>
      <c r="D44" s="185" t="s">
        <v>614</v>
      </c>
      <c r="E44" s="1009"/>
      <c r="F44" s="1014"/>
      <c r="G44" s="1014"/>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25">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X45" s="43"/>
    </row>
    <row r="46" spans="1:25">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25">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25">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0"/>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1210</v>
      </c>
      <c r="S54" s="43" t="s">
        <v>246</v>
      </c>
      <c r="T54" s="43" t="s">
        <v>246</v>
      </c>
      <c r="U54" s="43" t="s">
        <v>246</v>
      </c>
      <c r="V54" s="69" t="s">
        <v>246</v>
      </c>
      <c r="W54" s="54">
        <v>45813</v>
      </c>
      <c r="X54" s="69" t="s">
        <v>1213</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1210</v>
      </c>
      <c r="S55" s="43" t="s">
        <v>246</v>
      </c>
      <c r="T55" s="43" t="s">
        <v>246</v>
      </c>
      <c r="U55" s="43" t="s">
        <v>246</v>
      </c>
      <c r="V55" s="69" t="s">
        <v>246</v>
      </c>
      <c r="W55" s="54">
        <v>45796</v>
      </c>
      <c r="X55" s="69" t="s">
        <v>1213</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1210</v>
      </c>
      <c r="S56" s="43" t="s">
        <v>246</v>
      </c>
      <c r="T56" s="43" t="s">
        <v>246</v>
      </c>
      <c r="U56" s="43" t="s">
        <v>246</v>
      </c>
      <c r="V56" s="349" t="s">
        <v>246</v>
      </c>
      <c r="W56" s="54">
        <v>45796</v>
      </c>
      <c r="X56" s="69" t="s">
        <v>1213</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1210</v>
      </c>
      <c r="S57" s="43" t="s">
        <v>246</v>
      </c>
      <c r="T57" s="43" t="s">
        <v>246</v>
      </c>
      <c r="U57" s="43" t="s">
        <v>246</v>
      </c>
      <c r="V57" s="349" t="s">
        <v>246</v>
      </c>
      <c r="W57" s="54">
        <v>45824</v>
      </c>
      <c r="X57" s="69" t="s">
        <v>1213</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05"/>
      <c r="F58" s="1012"/>
      <c r="G58" s="1012"/>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1213</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1"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1"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04" t="s">
        <v>611</v>
      </c>
      <c r="E63" s="1005"/>
      <c r="F63" s="1005"/>
      <c r="G63" s="1005"/>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07"/>
      <c r="F67" s="1013"/>
      <c r="G67" s="1013"/>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09"/>
      <c r="F70" s="1014"/>
      <c r="G70" s="1014"/>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05"/>
      <c r="F74" s="1012"/>
      <c r="G74" s="1012"/>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1213</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85" t="s">
        <v>1214</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1210</v>
      </c>
      <c r="S76" s="43" t="s">
        <v>246</v>
      </c>
      <c r="T76" s="43" t="s">
        <v>246</v>
      </c>
      <c r="U76" s="43" t="s">
        <v>246</v>
      </c>
      <c r="V76" s="349" t="s">
        <v>246</v>
      </c>
      <c r="W76" s="54">
        <v>45789</v>
      </c>
      <c r="X76" s="69" t="s">
        <v>1213</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1210</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1210</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1210</v>
      </c>
      <c r="S82" s="174" t="s">
        <v>246</v>
      </c>
      <c r="T82" s="174" t="s">
        <v>246</v>
      </c>
      <c r="U82" s="93" t="s">
        <v>246</v>
      </c>
      <c r="V82" s="93" t="s">
        <v>246</v>
      </c>
      <c r="W82" s="54">
        <v>45824</v>
      </c>
      <c r="X82" s="69" t="s">
        <v>1213</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1210</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1210</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2" t="s">
        <v>360</v>
      </c>
      <c r="E85" s="177"/>
      <c r="F85" s="118"/>
      <c r="G85" s="118"/>
      <c r="H85" s="191">
        <v>56</v>
      </c>
      <c r="I85" s="187"/>
      <c r="J85" s="191" t="s">
        <v>58</v>
      </c>
      <c r="K85" s="191" t="s">
        <v>58</v>
      </c>
      <c r="L85" s="191" t="s">
        <v>64</v>
      </c>
      <c r="M85" s="201">
        <v>45716</v>
      </c>
      <c r="N85" s="30" t="s">
        <v>246</v>
      </c>
      <c r="O85" s="54">
        <v>45722</v>
      </c>
      <c r="P85" s="30" t="s">
        <v>246</v>
      </c>
      <c r="Q85" s="69" t="s">
        <v>246</v>
      </c>
      <c r="R85" s="43" t="s">
        <v>1210</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1210</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1210</v>
      </c>
      <c r="S87" s="69" t="s">
        <v>246</v>
      </c>
      <c r="T87" s="69" t="s">
        <v>246</v>
      </c>
      <c r="U87" s="70" t="s">
        <v>246</v>
      </c>
      <c r="V87" s="69" t="s">
        <v>246</v>
      </c>
      <c r="W87" s="54">
        <v>45831</v>
      </c>
      <c r="X87" s="69" t="s">
        <v>1213</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1210</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1210</v>
      </c>
      <c r="S89" s="43" t="s">
        <v>246</v>
      </c>
      <c r="T89" s="43" t="s">
        <v>246</v>
      </c>
      <c r="U89" s="349" t="s">
        <v>246</v>
      </c>
      <c r="V89" s="69" t="s">
        <v>246</v>
      </c>
      <c r="W89" s="54">
        <v>45789</v>
      </c>
      <c r="X89" s="69" t="s">
        <v>1213</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1210</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1210</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1210</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995" t="s">
        <v>309</v>
      </c>
      <c r="E93" s="198"/>
      <c r="F93" s="139"/>
      <c r="G93" s="139"/>
      <c r="H93" s="194">
        <v>86</v>
      </c>
      <c r="I93" s="187"/>
      <c r="J93" s="194" t="s">
        <v>58</v>
      </c>
      <c r="K93" s="194" t="s">
        <v>58</v>
      </c>
      <c r="L93" s="194" t="s">
        <v>64</v>
      </c>
      <c r="M93" s="200">
        <v>45698</v>
      </c>
      <c r="N93" s="30" t="s">
        <v>246</v>
      </c>
      <c r="O93" s="54">
        <v>45688</v>
      </c>
      <c r="P93" s="30" t="s">
        <v>246</v>
      </c>
      <c r="Q93" s="69" t="s">
        <v>246</v>
      </c>
      <c r="R93" s="93" t="s">
        <v>1210</v>
      </c>
      <c r="S93" s="69" t="s">
        <v>246</v>
      </c>
      <c r="T93" s="69" t="s">
        <v>246</v>
      </c>
      <c r="U93" s="69" t="s">
        <v>246</v>
      </c>
      <c r="V93" s="43" t="s">
        <v>246</v>
      </c>
      <c r="W93" s="54">
        <v>45824</v>
      </c>
      <c r="X93" s="69" t="s">
        <v>1213</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1210</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1" t="s">
        <v>514</v>
      </c>
      <c r="E95" s="198"/>
      <c r="F95" s="139"/>
      <c r="G95" s="139"/>
      <c r="H95" s="194">
        <v>81</v>
      </c>
      <c r="I95" s="187"/>
      <c r="J95" s="194" t="s">
        <v>58</v>
      </c>
      <c r="K95" s="194" t="s">
        <v>58</v>
      </c>
      <c r="L95" s="194" t="s">
        <v>64</v>
      </c>
      <c r="M95" s="200">
        <v>45700</v>
      </c>
      <c r="N95" s="30" t="s">
        <v>246</v>
      </c>
      <c r="O95" s="54">
        <v>45692</v>
      </c>
      <c r="P95" s="30" t="s">
        <v>246</v>
      </c>
      <c r="Q95" s="43" t="s">
        <v>246</v>
      </c>
      <c r="R95" s="43" t="s">
        <v>1210</v>
      </c>
      <c r="S95" s="43" t="s">
        <v>246</v>
      </c>
      <c r="T95" s="43" t="s">
        <v>246</v>
      </c>
      <c r="U95" s="69" t="s">
        <v>246</v>
      </c>
      <c r="V95" s="69" t="s">
        <v>246</v>
      </c>
      <c r="W95" s="54">
        <v>45814</v>
      </c>
      <c r="X95" s="69" t="s">
        <v>1213</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06"/>
      <c r="F96" s="1006"/>
      <c r="G96" s="1006"/>
      <c r="H96" s="194">
        <v>81</v>
      </c>
      <c r="I96" s="187"/>
      <c r="J96" s="194" t="s">
        <v>58</v>
      </c>
      <c r="K96" s="194" t="s">
        <v>58</v>
      </c>
      <c r="L96" s="194" t="s">
        <v>64</v>
      </c>
      <c r="M96" s="200">
        <v>45699</v>
      </c>
      <c r="N96" s="30" t="s">
        <v>246</v>
      </c>
      <c r="O96" s="54">
        <v>45691</v>
      </c>
      <c r="P96" s="30" t="s">
        <v>246</v>
      </c>
      <c r="Q96" s="43" t="s">
        <v>246</v>
      </c>
      <c r="R96" s="43" t="s">
        <v>1210</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06"/>
      <c r="F97" s="1006"/>
      <c r="G97" s="1006"/>
      <c r="H97" s="194">
        <v>84</v>
      </c>
      <c r="I97" s="187"/>
      <c r="J97" s="194" t="s">
        <v>58</v>
      </c>
      <c r="K97" s="194" t="s">
        <v>58</v>
      </c>
      <c r="L97" s="194" t="s">
        <v>64</v>
      </c>
      <c r="M97" s="1020">
        <v>45698</v>
      </c>
      <c r="N97" s="116" t="s">
        <v>246</v>
      </c>
      <c r="O97" s="171">
        <v>45695</v>
      </c>
      <c r="P97" s="30" t="s">
        <v>246</v>
      </c>
      <c r="Q97" s="43" t="s">
        <v>246</v>
      </c>
      <c r="R97" s="43" t="s">
        <v>1210</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06"/>
      <c r="F98" s="1006"/>
      <c r="G98" s="1006"/>
      <c r="H98" s="194">
        <v>90</v>
      </c>
      <c r="I98" s="187"/>
      <c r="J98" s="194" t="s">
        <v>58</v>
      </c>
      <c r="K98" s="194" t="s">
        <v>58</v>
      </c>
      <c r="L98" s="194" t="s">
        <v>64</v>
      </c>
      <c r="M98" s="102" t="s">
        <v>246</v>
      </c>
      <c r="N98" s="30" t="s">
        <v>246</v>
      </c>
      <c r="O98" s="54">
        <v>45699</v>
      </c>
      <c r="P98" s="88" t="s">
        <v>246</v>
      </c>
      <c r="Q98" s="89" t="s">
        <v>246</v>
      </c>
      <c r="R98" s="43" t="s">
        <v>1210</v>
      </c>
      <c r="S98" s="43" t="s">
        <v>246</v>
      </c>
      <c r="T98" s="43" t="s">
        <v>246</v>
      </c>
      <c r="U98" s="43" t="s">
        <v>246</v>
      </c>
      <c r="V98" s="208" t="s">
        <v>246</v>
      </c>
      <c r="W98" s="54">
        <v>45835</v>
      </c>
      <c r="X98" s="69" t="s">
        <v>1213</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06"/>
      <c r="F99" s="1006"/>
      <c r="G99" s="1006"/>
      <c r="H99" s="191">
        <v>86</v>
      </c>
      <c r="I99" s="187"/>
      <c r="J99" s="194" t="s">
        <v>58</v>
      </c>
      <c r="K99" s="194" t="s">
        <v>58</v>
      </c>
      <c r="L99" s="191" t="s">
        <v>64</v>
      </c>
      <c r="M99" s="201">
        <v>45677</v>
      </c>
      <c r="N99" s="30" t="s">
        <v>246</v>
      </c>
      <c r="O99" s="54">
        <v>45675</v>
      </c>
      <c r="P99" s="88" t="s">
        <v>246</v>
      </c>
      <c r="Q99" s="43" t="s">
        <v>246</v>
      </c>
      <c r="R99" s="43" t="s">
        <v>1210</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06"/>
      <c r="F100" s="1006"/>
      <c r="G100" s="1006"/>
      <c r="H100" s="191">
        <v>86</v>
      </c>
      <c r="I100" s="187"/>
      <c r="J100" s="194" t="s">
        <v>58</v>
      </c>
      <c r="K100" s="194" t="s">
        <v>58</v>
      </c>
      <c r="L100" s="191" t="s">
        <v>64</v>
      </c>
      <c r="M100" s="102" t="s">
        <v>246</v>
      </c>
      <c r="N100" s="30" t="s">
        <v>246</v>
      </c>
      <c r="O100" s="54">
        <v>45675</v>
      </c>
      <c r="P100" s="88" t="s">
        <v>246</v>
      </c>
      <c r="Q100" s="43" t="s">
        <v>246</v>
      </c>
      <c r="R100" s="43" t="s">
        <v>1210</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06"/>
      <c r="F101" s="1006"/>
      <c r="G101" s="1006"/>
      <c r="H101" s="191">
        <v>88</v>
      </c>
      <c r="I101" s="187"/>
      <c r="J101" s="194" t="s">
        <v>58</v>
      </c>
      <c r="K101" s="194" t="s">
        <v>58</v>
      </c>
      <c r="L101" s="194" t="s">
        <v>64</v>
      </c>
      <c r="M101" s="201">
        <v>45742</v>
      </c>
      <c r="N101" s="121" t="s">
        <v>246</v>
      </c>
      <c r="O101" s="54">
        <v>45743</v>
      </c>
      <c r="P101" s="220" t="s">
        <v>246</v>
      </c>
      <c r="Q101" s="160" t="s">
        <v>246</v>
      </c>
      <c r="R101" s="69" t="s">
        <v>1210</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06"/>
      <c r="F102" s="1006"/>
      <c r="G102" s="1006"/>
      <c r="H102" s="191">
        <v>88</v>
      </c>
      <c r="I102" s="187"/>
      <c r="J102" s="194" t="s">
        <v>58</v>
      </c>
      <c r="K102" s="194" t="s">
        <v>58</v>
      </c>
      <c r="L102" s="191" t="s">
        <v>64</v>
      </c>
      <c r="M102" s="201">
        <v>45706</v>
      </c>
      <c r="N102" s="30" t="s">
        <v>246</v>
      </c>
      <c r="O102" s="54">
        <v>45679</v>
      </c>
      <c r="P102" s="88" t="s">
        <v>246</v>
      </c>
      <c r="Q102" s="43" t="s">
        <v>246</v>
      </c>
      <c r="R102" s="43" t="s">
        <v>1210</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c r="F103"/>
      <c r="G103"/>
      <c r="H103" s="191">
        <v>85</v>
      </c>
      <c r="I103" s="187"/>
      <c r="J103" s="185" t="s">
        <v>58</v>
      </c>
      <c r="K103" s="185" t="s">
        <v>58</v>
      </c>
      <c r="L103" s="185" t="s">
        <v>64</v>
      </c>
      <c r="M103" s="201">
        <v>45741</v>
      </c>
      <c r="N103" s="88" t="s">
        <v>246</v>
      </c>
      <c r="O103" s="54">
        <v>45749</v>
      </c>
      <c r="P103" s="30" t="s">
        <v>246</v>
      </c>
      <c r="Q103" s="43" t="s">
        <v>246</v>
      </c>
      <c r="R103" s="43" t="s">
        <v>1210</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220"/>
      <c r="F104" s="220"/>
      <c r="G104" s="220"/>
      <c r="H104" s="185">
        <v>88</v>
      </c>
      <c r="I104" s="187"/>
      <c r="J104" s="185" t="s">
        <v>58</v>
      </c>
      <c r="K104" s="185" t="s">
        <v>58</v>
      </c>
      <c r="L104" s="185" t="s">
        <v>64</v>
      </c>
      <c r="M104" s="201">
        <v>45741</v>
      </c>
      <c r="N104" s="88" t="s">
        <v>246</v>
      </c>
      <c r="O104" s="54">
        <v>45749</v>
      </c>
      <c r="P104" s="30" t="s">
        <v>246</v>
      </c>
      <c r="Q104" s="43" t="s">
        <v>246</v>
      </c>
      <c r="R104" s="69" t="s">
        <v>1210</v>
      </c>
      <c r="S104" s="43" t="s">
        <v>246</v>
      </c>
      <c r="T104" s="43" t="s">
        <v>246</v>
      </c>
      <c r="U104" s="89" t="s">
        <v>246</v>
      </c>
      <c r="V104" s="339" t="s">
        <v>246</v>
      </c>
      <c r="W104" s="54">
        <v>45798</v>
      </c>
      <c r="X104" s="69" t="s">
        <v>1213</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c r="F105"/>
      <c r="G105"/>
      <c r="H105" s="191">
        <v>57</v>
      </c>
      <c r="I105" s="187"/>
      <c r="J105" s="185" t="s">
        <v>58</v>
      </c>
      <c r="K105" s="185" t="s">
        <v>58</v>
      </c>
      <c r="L105" s="185" t="s">
        <v>64</v>
      </c>
      <c r="M105" s="201">
        <v>45741</v>
      </c>
      <c r="N105" s="30" t="s">
        <v>246</v>
      </c>
      <c r="O105" s="54">
        <v>45744</v>
      </c>
      <c r="P105" s="30" t="s">
        <v>246</v>
      </c>
      <c r="Q105" s="43" t="s">
        <v>246</v>
      </c>
      <c r="R105" s="349" t="s">
        <v>1210</v>
      </c>
      <c r="S105" s="43" t="s">
        <v>246</v>
      </c>
      <c r="T105" s="43" t="s">
        <v>246</v>
      </c>
      <c r="U105" s="43" t="s">
        <v>1215</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995" t="s">
        <v>526</v>
      </c>
      <c r="E106" s="1006"/>
      <c r="F106" s="1006"/>
      <c r="G106" s="1006"/>
      <c r="H106" s="191">
        <v>73</v>
      </c>
      <c r="I106" s="187"/>
      <c r="J106" s="194" t="s">
        <v>58</v>
      </c>
      <c r="K106" s="194" t="s">
        <v>58</v>
      </c>
      <c r="L106" s="191" t="s">
        <v>64</v>
      </c>
      <c r="M106" s="201">
        <v>45698</v>
      </c>
      <c r="N106" s="30" t="s">
        <v>246</v>
      </c>
      <c r="O106" s="54">
        <v>45691</v>
      </c>
      <c r="P106" s="79" t="s">
        <v>246</v>
      </c>
      <c r="Q106" s="43" t="s">
        <v>246</v>
      </c>
      <c r="R106" s="349" t="s">
        <v>1210</v>
      </c>
      <c r="S106" s="43" t="s">
        <v>246</v>
      </c>
      <c r="T106" s="43" t="s">
        <v>246</v>
      </c>
      <c r="U106" s="43" t="s">
        <v>1216</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06"/>
      <c r="F107" s="1006"/>
      <c r="G107" s="1006"/>
      <c r="H107" s="191">
        <v>65</v>
      </c>
      <c r="I107" s="187"/>
      <c r="J107" s="194" t="s">
        <v>58</v>
      </c>
      <c r="K107" s="194" t="s">
        <v>58</v>
      </c>
      <c r="L107" s="191" t="s">
        <v>64</v>
      </c>
      <c r="M107" s="201">
        <v>45698</v>
      </c>
      <c r="N107" s="30" t="s">
        <v>246</v>
      </c>
      <c r="O107" s="54">
        <v>45708</v>
      </c>
      <c r="P107" s="79" t="s">
        <v>246</v>
      </c>
      <c r="Q107" s="43" t="s">
        <v>246</v>
      </c>
      <c r="R107" s="349" t="s">
        <v>1210</v>
      </c>
      <c r="S107" s="43" t="s">
        <v>246</v>
      </c>
      <c r="T107" s="43" t="s">
        <v>246</v>
      </c>
      <c r="U107" s="43" t="s">
        <v>246</v>
      </c>
      <c r="V107" s="207" t="s">
        <v>246</v>
      </c>
      <c r="W107" s="372">
        <v>45790</v>
      </c>
      <c r="X107" s="69" t="s">
        <v>1213</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c r="F108"/>
      <c r="G108"/>
      <c r="H108" s="191">
        <v>70</v>
      </c>
      <c r="I108" s="187"/>
      <c r="J108" s="185" t="s">
        <v>58</v>
      </c>
      <c r="K108" s="185" t="s">
        <v>58</v>
      </c>
      <c r="L108" s="185" t="s">
        <v>64</v>
      </c>
      <c r="M108" s="201">
        <v>45741</v>
      </c>
      <c r="N108" s="30" t="s">
        <v>246</v>
      </c>
      <c r="O108" s="54">
        <v>45744</v>
      </c>
      <c r="P108" s="30" t="s">
        <v>246</v>
      </c>
      <c r="Q108" s="174" t="s">
        <v>246</v>
      </c>
      <c r="R108" s="69" t="s">
        <v>1210</v>
      </c>
      <c r="S108" s="43" t="s">
        <v>246</v>
      </c>
      <c r="T108" s="43" t="s">
        <v>246</v>
      </c>
      <c r="U108" s="43" t="s">
        <v>246</v>
      </c>
      <c r="V108" s="207" t="s">
        <v>246</v>
      </c>
      <c r="W108" s="171">
        <v>45791</v>
      </c>
      <c r="X108" s="69" t="s">
        <v>1213</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c r="F109"/>
      <c r="G109"/>
      <c r="H109" s="191">
        <v>84</v>
      </c>
      <c r="I109" s="187"/>
      <c r="J109" s="185" t="s">
        <v>58</v>
      </c>
      <c r="K109" s="185" t="s">
        <v>58</v>
      </c>
      <c r="L109" s="185" t="s">
        <v>64</v>
      </c>
      <c r="M109" s="202">
        <v>45741</v>
      </c>
      <c r="N109" s="116" t="s">
        <v>246</v>
      </c>
      <c r="O109" s="171">
        <v>45755</v>
      </c>
      <c r="P109" s="116" t="s">
        <v>246</v>
      </c>
      <c r="Q109" s="117" t="s">
        <v>246</v>
      </c>
      <c r="R109" s="151" t="s">
        <v>1210</v>
      </c>
      <c r="S109" s="43" t="s">
        <v>246</v>
      </c>
      <c r="T109" s="43" t="s">
        <v>246</v>
      </c>
      <c r="U109" s="43" t="s">
        <v>246</v>
      </c>
      <c r="V109" s="207" t="s">
        <v>246</v>
      </c>
      <c r="W109" s="512">
        <v>45791</v>
      </c>
      <c r="X109" s="69" t="s">
        <v>1213</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03" t="s">
        <v>535</v>
      </c>
      <c r="H110" s="191">
        <v>75</v>
      </c>
      <c r="I110" s="187"/>
      <c r="J110" s="185" t="s">
        <v>58</v>
      </c>
      <c r="K110" s="185" t="s">
        <v>58</v>
      </c>
      <c r="L110" s="379" t="s">
        <v>64</v>
      </c>
      <c r="M110" s="591">
        <v>45741</v>
      </c>
      <c r="N110" s="116" t="s">
        <v>246</v>
      </c>
      <c r="O110" s="171">
        <v>45747</v>
      </c>
      <c r="P110" s="116" t="s">
        <v>246</v>
      </c>
      <c r="Q110" s="117" t="s">
        <v>246</v>
      </c>
      <c r="R110" s="151" t="s">
        <v>1210</v>
      </c>
      <c r="S110" s="117" t="s">
        <v>246</v>
      </c>
      <c r="T110" s="43" t="s">
        <v>246</v>
      </c>
      <c r="U110" s="160" t="s">
        <v>246</v>
      </c>
      <c r="V110" s="207" t="s">
        <v>246</v>
      </c>
      <c r="W110" s="512">
        <v>45798</v>
      </c>
      <c r="X110" s="151" t="s">
        <v>1213</v>
      </c>
      <c r="Y110" t="e">
        <f>VLOOKUP(A110,#REF!,2,FALSE)</f>
        <v>#REF!</v>
      </c>
    </row>
    <row r="111" spans="1:57">
      <c r="A111" s="184" t="s">
        <v>536</v>
      </c>
      <c r="B111" s="188" t="s">
        <v>51</v>
      </c>
      <c r="C111" s="321">
        <v>45772</v>
      </c>
      <c r="D111" s="426" t="s">
        <v>537</v>
      </c>
      <c r="H111" s="185">
        <v>69</v>
      </c>
      <c r="I111" s="187"/>
      <c r="J111" s="185" t="s">
        <v>58</v>
      </c>
      <c r="K111" s="444" t="s">
        <v>58</v>
      </c>
      <c r="L111" s="185" t="s">
        <v>64</v>
      </c>
      <c r="M111" s="199">
        <v>45757</v>
      </c>
      <c r="N111" s="116" t="s">
        <v>246</v>
      </c>
      <c r="O111" s="126">
        <v>45757</v>
      </c>
      <c r="P111" s="116" t="s">
        <v>246</v>
      </c>
      <c r="Q111" s="117" t="s">
        <v>246</v>
      </c>
      <c r="R111" s="151" t="s">
        <v>1210</v>
      </c>
      <c r="S111" s="117" t="s">
        <v>246</v>
      </c>
      <c r="T111" s="43" t="s">
        <v>246</v>
      </c>
      <c r="U111" s="43" t="s">
        <v>246</v>
      </c>
      <c r="V111" s="515" t="s">
        <v>246</v>
      </c>
      <c r="W111" s="54">
        <v>45814</v>
      </c>
      <c r="X111" s="69" t="s">
        <v>1213</v>
      </c>
    </row>
    <row r="112" spans="1:57">
      <c r="A112" s="184" t="s">
        <v>538</v>
      </c>
      <c r="B112" s="188" t="s">
        <v>51</v>
      </c>
      <c r="C112" s="182">
        <v>45772</v>
      </c>
      <c r="D112" s="993" t="s">
        <v>540</v>
      </c>
      <c r="H112" s="185">
        <v>50</v>
      </c>
      <c r="I112" s="187"/>
      <c r="J112" s="185" t="s">
        <v>58</v>
      </c>
      <c r="K112" s="444" t="s">
        <v>58</v>
      </c>
      <c r="L112" s="185" t="s">
        <v>64</v>
      </c>
      <c r="M112" s="199">
        <v>45757</v>
      </c>
      <c r="N112" s="30" t="s">
        <v>246</v>
      </c>
      <c r="O112" s="126">
        <v>45757</v>
      </c>
      <c r="P112" s="30" t="s">
        <v>246</v>
      </c>
      <c r="Q112" s="43" t="s">
        <v>246</v>
      </c>
      <c r="R112" s="69" t="s">
        <v>1210</v>
      </c>
      <c r="S112" s="43" t="s">
        <v>246</v>
      </c>
      <c r="T112" s="43" t="s">
        <v>246</v>
      </c>
      <c r="U112" s="43" t="s">
        <v>246</v>
      </c>
      <c r="V112" s="89" t="s">
        <v>246</v>
      </c>
      <c r="W112" s="54">
        <v>45807</v>
      </c>
      <c r="X112" s="69" t="s">
        <v>1213</v>
      </c>
    </row>
    <row r="113" spans="1:25">
      <c r="A113" s="184" t="s">
        <v>542</v>
      </c>
      <c r="B113" s="188" t="s">
        <v>51</v>
      </c>
      <c r="C113" s="321">
        <v>45772</v>
      </c>
      <c r="D113" s="385" t="s">
        <v>543</v>
      </c>
      <c r="H113" s="185">
        <v>76</v>
      </c>
      <c r="I113" s="187"/>
      <c r="J113" s="185" t="s">
        <v>58</v>
      </c>
      <c r="K113" s="444" t="s">
        <v>58</v>
      </c>
      <c r="L113" s="185" t="s">
        <v>64</v>
      </c>
      <c r="M113" s="199">
        <v>45757</v>
      </c>
      <c r="N113" s="88" t="s">
        <v>246</v>
      </c>
      <c r="O113" s="126">
        <v>45757</v>
      </c>
      <c r="P113" s="30" t="s">
        <v>246</v>
      </c>
      <c r="Q113" s="43" t="s">
        <v>246</v>
      </c>
      <c r="R113" s="69" t="s">
        <v>1210</v>
      </c>
      <c r="S113" s="43" t="s">
        <v>246</v>
      </c>
      <c r="T113" s="43" t="s">
        <v>246</v>
      </c>
      <c r="U113" s="43" t="s">
        <v>246</v>
      </c>
      <c r="V113" s="515" t="s">
        <v>246</v>
      </c>
      <c r="W113" s="54">
        <v>45811</v>
      </c>
      <c r="X113" s="69" t="s">
        <v>1213</v>
      </c>
    </row>
    <row r="114" spans="1:25">
      <c r="A114" s="184" t="s">
        <v>544</v>
      </c>
      <c r="B114" s="188" t="s">
        <v>51</v>
      </c>
      <c r="C114" s="321">
        <v>45772</v>
      </c>
      <c r="D114" s="585" t="s">
        <v>546</v>
      </c>
      <c r="H114" s="191">
        <v>88</v>
      </c>
      <c r="I114" s="187"/>
      <c r="J114" s="185" t="s">
        <v>58</v>
      </c>
      <c r="K114" s="444" t="s">
        <v>58</v>
      </c>
      <c r="L114" s="185" t="s">
        <v>64</v>
      </c>
      <c r="M114" s="199">
        <v>45757</v>
      </c>
      <c r="N114" s="88" t="s">
        <v>246</v>
      </c>
      <c r="O114" s="126">
        <v>45757</v>
      </c>
      <c r="P114" s="88" t="s">
        <v>246</v>
      </c>
      <c r="Q114" s="43" t="s">
        <v>246</v>
      </c>
      <c r="R114" s="43" t="s">
        <v>1210</v>
      </c>
      <c r="S114" s="43" t="s">
        <v>246</v>
      </c>
      <c r="T114" s="43" t="s">
        <v>246</v>
      </c>
      <c r="U114" s="160" t="s">
        <v>246</v>
      </c>
      <c r="V114" s="89" t="s">
        <v>246</v>
      </c>
      <c r="W114" s="54">
        <v>45810</v>
      </c>
      <c r="X114" s="69" t="s">
        <v>1213</v>
      </c>
    </row>
    <row r="115" spans="1:25">
      <c r="A115" s="184" t="s">
        <v>548</v>
      </c>
      <c r="B115" s="188" t="s">
        <v>51</v>
      </c>
      <c r="C115" s="321">
        <v>45772</v>
      </c>
      <c r="D115" s="185" t="s">
        <v>549</v>
      </c>
      <c r="H115" s="191">
        <v>86</v>
      </c>
      <c r="I115" s="187"/>
      <c r="J115" s="185" t="s">
        <v>58</v>
      </c>
      <c r="K115" s="444" t="s">
        <v>58</v>
      </c>
      <c r="L115" s="185" t="s">
        <v>64</v>
      </c>
      <c r="M115" s="201">
        <v>45756</v>
      </c>
      <c r="N115" s="30" t="s">
        <v>246</v>
      </c>
      <c r="O115" s="126">
        <v>45757</v>
      </c>
      <c r="P115" s="30" t="s">
        <v>246</v>
      </c>
      <c r="Q115" s="69" t="s">
        <v>246</v>
      </c>
      <c r="R115" s="69" t="s">
        <v>1210</v>
      </c>
      <c r="S115" s="43" t="s">
        <v>246</v>
      </c>
      <c r="T115" s="43" t="s">
        <v>246</v>
      </c>
      <c r="U115" s="160" t="s">
        <v>246</v>
      </c>
      <c r="V115" s="89" t="s">
        <v>246</v>
      </c>
      <c r="W115" s="54">
        <v>45813</v>
      </c>
      <c r="X115" s="69" t="s">
        <v>1213</v>
      </c>
    </row>
    <row r="116" spans="1:25">
      <c r="A116" s="184" t="s">
        <v>550</v>
      </c>
      <c r="B116" s="188" t="s">
        <v>51</v>
      </c>
      <c r="C116" s="321">
        <v>45772</v>
      </c>
      <c r="D116" s="205" t="s">
        <v>551</v>
      </c>
      <c r="H116" s="191">
        <v>84</v>
      </c>
      <c r="I116" s="187"/>
      <c r="J116" s="185" t="s">
        <v>58</v>
      </c>
      <c r="K116" s="444" t="s">
        <v>58</v>
      </c>
      <c r="L116" s="185" t="s">
        <v>64</v>
      </c>
      <c r="M116" s="201">
        <v>45741</v>
      </c>
      <c r="N116" s="30" t="s">
        <v>246</v>
      </c>
      <c r="O116" s="54">
        <v>45748</v>
      </c>
      <c r="P116" s="30" t="s">
        <v>246</v>
      </c>
      <c r="Q116" s="43" t="s">
        <v>246</v>
      </c>
      <c r="R116" s="69" t="s">
        <v>1210</v>
      </c>
      <c r="S116" s="43" t="s">
        <v>246</v>
      </c>
      <c r="T116" s="43" t="s">
        <v>246</v>
      </c>
      <c r="U116" s="43" t="s">
        <v>246</v>
      </c>
      <c r="V116" s="89" t="s">
        <v>246</v>
      </c>
      <c r="W116" s="54">
        <v>45811</v>
      </c>
      <c r="X116" s="69" t="s">
        <v>1213</v>
      </c>
    </row>
    <row r="117" spans="1:25">
      <c r="A117" s="184" t="s">
        <v>385</v>
      </c>
      <c r="B117" s="188" t="s">
        <v>51</v>
      </c>
      <c r="C117" s="321">
        <v>45772</v>
      </c>
      <c r="D117" s="379" t="s">
        <v>386</v>
      </c>
      <c r="H117" s="191">
        <v>87</v>
      </c>
      <c r="I117" s="187"/>
      <c r="J117" s="185" t="s">
        <v>58</v>
      </c>
      <c r="K117" s="444" t="s">
        <v>58</v>
      </c>
      <c r="L117" s="185" t="s">
        <v>64</v>
      </c>
      <c r="M117" s="199">
        <v>45757</v>
      </c>
      <c r="N117" s="30" t="s">
        <v>246</v>
      </c>
      <c r="O117" s="126">
        <v>45757</v>
      </c>
      <c r="P117" s="30" t="s">
        <v>246</v>
      </c>
      <c r="Q117" s="69" t="s">
        <v>246</v>
      </c>
      <c r="R117" s="69" t="s">
        <v>1210</v>
      </c>
      <c r="S117" s="43" t="s">
        <v>246</v>
      </c>
      <c r="T117" s="43" t="s">
        <v>246</v>
      </c>
      <c r="U117" s="43" t="s">
        <v>246</v>
      </c>
      <c r="V117" s="69" t="s">
        <v>140</v>
      </c>
      <c r="W117" s="54">
        <v>45838</v>
      </c>
      <c r="X117" s="69" t="s">
        <v>140</v>
      </c>
    </row>
    <row r="118" spans="1:25">
      <c r="A118" s="382" t="s">
        <v>624</v>
      </c>
      <c r="B118" s="988" t="s">
        <v>51</v>
      </c>
      <c r="C118" s="989">
        <v>45772</v>
      </c>
      <c r="D118" s="586" t="s">
        <v>625</v>
      </c>
      <c r="H118" s="356">
        <v>81</v>
      </c>
      <c r="I118" s="354"/>
      <c r="J118" s="379" t="s">
        <v>58</v>
      </c>
      <c r="K118" s="1018" t="s">
        <v>58</v>
      </c>
      <c r="L118" s="185" t="s">
        <v>64</v>
      </c>
      <c r="M118" s="199">
        <v>45741</v>
      </c>
      <c r="N118" s="30" t="s">
        <v>246</v>
      </c>
      <c r="O118" s="54">
        <v>45747</v>
      </c>
      <c r="P118" s="30" t="s">
        <v>246</v>
      </c>
      <c r="Q118" s="69" t="s">
        <v>246</v>
      </c>
      <c r="R118" s="69" t="s">
        <v>1210</v>
      </c>
      <c r="S118" s="43" t="s">
        <v>246</v>
      </c>
      <c r="T118" s="43" t="s">
        <v>246</v>
      </c>
      <c r="U118" s="160" t="s">
        <v>246</v>
      </c>
      <c r="V118" s="160" t="s">
        <v>246</v>
      </c>
      <c r="W118" s="54">
        <v>45789</v>
      </c>
      <c r="X118" s="69" t="s">
        <v>140</v>
      </c>
      <c r="Y118" t="e">
        <f>VLOOKUP(A118,#REF!,2,FALSE)</f>
        <v>#REF!</v>
      </c>
    </row>
    <row r="119" spans="1:25">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1210</v>
      </c>
      <c r="S119" s="43" t="s">
        <v>246</v>
      </c>
      <c r="T119" s="43" t="s">
        <v>246</v>
      </c>
      <c r="U119" s="43" t="s">
        <v>246</v>
      </c>
      <c r="V119" s="69" t="s">
        <v>246</v>
      </c>
      <c r="W119" s="54">
        <v>45811</v>
      </c>
      <c r="X119" s="69" t="s">
        <v>1213</v>
      </c>
      <c r="Y119" t="e">
        <f>VLOOKUP(A119,#REF!,2,FALSE)</f>
        <v>#REF!</v>
      </c>
    </row>
    <row r="120" spans="1:25">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1210</v>
      </c>
      <c r="S120" s="43" t="s">
        <v>246</v>
      </c>
      <c r="T120" s="43" t="s">
        <v>246</v>
      </c>
      <c r="U120" s="43" t="s">
        <v>1215</v>
      </c>
      <c r="V120" s="69" t="s">
        <v>140</v>
      </c>
      <c r="W120" s="54">
        <v>45832</v>
      </c>
      <c r="X120" s="69" t="s">
        <v>140</v>
      </c>
      <c r="Y120" t="e">
        <f>VLOOKUP(A120,#REF!,2,FALSE)</f>
        <v>#REF!</v>
      </c>
    </row>
    <row r="121" spans="1:25">
      <c r="A121" s="184" t="s">
        <v>554</v>
      </c>
      <c r="B121" s="188" t="s">
        <v>51</v>
      </c>
      <c r="C121" s="189">
        <v>45688</v>
      </c>
      <c r="D121" s="991" t="s">
        <v>555</v>
      </c>
      <c r="E121" s="190"/>
      <c r="F121" s="190"/>
      <c r="G121" s="190"/>
      <c r="H121" s="191">
        <v>90</v>
      </c>
      <c r="I121" s="187"/>
      <c r="J121" s="194" t="s">
        <v>58</v>
      </c>
      <c r="K121" s="1016" t="s">
        <v>58</v>
      </c>
      <c r="L121" s="191" t="s">
        <v>64</v>
      </c>
      <c r="M121" s="49" t="s">
        <v>246</v>
      </c>
      <c r="N121" s="30" t="s">
        <v>246</v>
      </c>
      <c r="O121" s="54">
        <v>45679</v>
      </c>
      <c r="P121" s="30" t="s">
        <v>246</v>
      </c>
      <c r="Q121" s="69" t="s">
        <v>246</v>
      </c>
      <c r="R121" s="43" t="s">
        <v>1210</v>
      </c>
      <c r="S121" s="43" t="s">
        <v>246</v>
      </c>
      <c r="T121" s="43" t="s">
        <v>246</v>
      </c>
      <c r="U121" s="43" t="s">
        <v>246</v>
      </c>
      <c r="V121" s="43" t="s">
        <v>246</v>
      </c>
      <c r="W121" s="54">
        <v>45814</v>
      </c>
      <c r="X121" s="69" t="s">
        <v>1213</v>
      </c>
      <c r="Y121" t="e">
        <f>VLOOKUP(A121,#REF!,2,FALSE)</f>
        <v>#REF!</v>
      </c>
    </row>
    <row r="122" spans="1:25">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1210</v>
      </c>
      <c r="S122" s="43" t="s">
        <v>246</v>
      </c>
      <c r="T122" s="43" t="s">
        <v>246</v>
      </c>
      <c r="U122" s="43" t="s">
        <v>246</v>
      </c>
      <c r="V122" s="89" t="s">
        <v>246</v>
      </c>
      <c r="W122" s="54">
        <v>45819</v>
      </c>
      <c r="X122" s="69" t="s">
        <v>1213</v>
      </c>
      <c r="Y122" t="e">
        <f>VLOOKUP(A122,#REF!,2,FALSE)</f>
        <v>#REF!</v>
      </c>
    </row>
    <row r="123" spans="1:25">
      <c r="A123" s="184" t="s">
        <v>626</v>
      </c>
      <c r="B123" s="188" t="s">
        <v>51</v>
      </c>
      <c r="C123" s="189">
        <v>45711</v>
      </c>
      <c r="D123" s="190" t="s">
        <v>627</v>
      </c>
      <c r="E123" s="190"/>
      <c r="F123" s="190"/>
      <c r="G123" s="190"/>
      <c r="H123" s="191">
        <v>90</v>
      </c>
      <c r="I123" s="187"/>
      <c r="J123" s="194" t="s">
        <v>58</v>
      </c>
      <c r="K123" s="1016" t="s">
        <v>58</v>
      </c>
      <c r="L123" s="191" t="s">
        <v>64</v>
      </c>
      <c r="M123" s="201">
        <v>45700</v>
      </c>
      <c r="N123" s="30" t="s">
        <v>246</v>
      </c>
      <c r="O123" s="54">
        <v>45679</v>
      </c>
      <c r="P123" s="30" t="s">
        <v>246</v>
      </c>
      <c r="Q123" s="43" t="s">
        <v>246</v>
      </c>
      <c r="R123" s="43" t="s">
        <v>1210</v>
      </c>
      <c r="S123" s="43" t="s">
        <v>246</v>
      </c>
      <c r="T123" s="43" t="s">
        <v>246</v>
      </c>
      <c r="U123" s="43" t="s">
        <v>246</v>
      </c>
      <c r="V123" s="89" t="s">
        <v>246</v>
      </c>
      <c r="W123" s="54">
        <v>45812</v>
      </c>
      <c r="X123" s="69" t="s">
        <v>140</v>
      </c>
      <c r="Y123" t="e">
        <f>VLOOKUP(A123,#REF!,2,FALSE)</f>
        <v>#REF!</v>
      </c>
    </row>
    <row r="124" spans="1:25">
      <c r="A124" s="181" t="s">
        <v>629</v>
      </c>
      <c r="B124" s="188" t="s">
        <v>51</v>
      </c>
      <c r="C124" s="182">
        <v>45742</v>
      </c>
      <c r="D124" s="183" t="s">
        <v>630</v>
      </c>
      <c r="E124" s="183"/>
      <c r="F124" s="183"/>
      <c r="G124" s="183"/>
      <c r="H124" s="191">
        <v>82</v>
      </c>
      <c r="I124" s="187"/>
      <c r="J124" s="194" t="s">
        <v>58</v>
      </c>
      <c r="K124" s="1016" t="s">
        <v>58</v>
      </c>
      <c r="L124" s="191" t="s">
        <v>64</v>
      </c>
      <c r="M124" s="201">
        <v>45698</v>
      </c>
      <c r="N124" s="30" t="s">
        <v>246</v>
      </c>
      <c r="O124" s="126">
        <v>45694</v>
      </c>
      <c r="P124" s="88" t="s">
        <v>246</v>
      </c>
      <c r="Q124" s="43" t="s">
        <v>246</v>
      </c>
      <c r="R124" s="43" t="s">
        <v>1210</v>
      </c>
      <c r="S124" s="43" t="s">
        <v>246</v>
      </c>
      <c r="T124" s="43" t="s">
        <v>246</v>
      </c>
      <c r="U124" s="43" t="s">
        <v>246</v>
      </c>
      <c r="V124" s="89" t="s">
        <v>246</v>
      </c>
      <c r="W124" s="30"/>
      <c r="X124" s="69" t="s">
        <v>140</v>
      </c>
      <c r="Y124" t="e">
        <f>VLOOKUP(A124,#REF!,2,FALSE)</f>
        <v>#REF!</v>
      </c>
    </row>
    <row r="125" spans="1:25">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1210</v>
      </c>
      <c r="S125" s="43" t="s">
        <v>246</v>
      </c>
      <c r="T125" s="43" t="s">
        <v>246</v>
      </c>
      <c r="U125" s="43" t="s">
        <v>246</v>
      </c>
      <c r="V125" s="69" t="s">
        <v>1216</v>
      </c>
      <c r="W125" s="171">
        <v>45814</v>
      </c>
      <c r="X125" s="69" t="s">
        <v>1213</v>
      </c>
      <c r="Y125" t="e">
        <f>VLOOKUP(A125,#REF!,2,FALSE)</f>
        <v>#REF!</v>
      </c>
    </row>
    <row r="126" spans="1:25">
      <c r="A126" s="382" t="s">
        <v>631</v>
      </c>
      <c r="B126" s="988" t="s">
        <v>51</v>
      </c>
      <c r="C126" s="378">
        <v>45747</v>
      </c>
      <c r="D126" s="386" t="s">
        <v>632</v>
      </c>
      <c r="E126" s="386"/>
      <c r="F126" s="386"/>
      <c r="G126" s="386"/>
      <c r="H126" s="356">
        <v>64</v>
      </c>
      <c r="I126" s="354"/>
      <c r="J126" s="1015" t="s">
        <v>58</v>
      </c>
      <c r="K126" s="1019" t="s">
        <v>58</v>
      </c>
      <c r="L126" s="356" t="s">
        <v>64</v>
      </c>
      <c r="M126" s="202">
        <v>45701</v>
      </c>
      <c r="N126" s="116" t="s">
        <v>246</v>
      </c>
      <c r="O126" s="171">
        <v>45698</v>
      </c>
      <c r="P126" s="116" t="s">
        <v>246</v>
      </c>
      <c r="Q126" s="151" t="s">
        <v>246</v>
      </c>
      <c r="R126" s="43" t="s">
        <v>1210</v>
      </c>
      <c r="S126" s="43" t="s">
        <v>246</v>
      </c>
      <c r="T126" s="117" t="s">
        <v>246</v>
      </c>
      <c r="U126" s="117" t="s">
        <v>246</v>
      </c>
      <c r="V126" s="1022" t="s">
        <v>246</v>
      </c>
      <c r="W126" s="171">
        <v>45798</v>
      </c>
      <c r="X126" s="69" t="s">
        <v>140</v>
      </c>
      <c r="Y126" t="e">
        <f>VLOOKUP(A126,#REF!,2,FALSE)</f>
        <v>#REF!</v>
      </c>
    </row>
    <row r="127" spans="1:25">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1210</v>
      </c>
      <c r="S127" s="43" t="s">
        <v>246</v>
      </c>
      <c r="T127" s="160" t="s">
        <v>246</v>
      </c>
      <c r="U127" s="160" t="s">
        <v>246</v>
      </c>
      <c r="V127" s="69" t="s">
        <v>140</v>
      </c>
      <c r="W127" s="30"/>
      <c r="X127" s="69" t="s">
        <v>140</v>
      </c>
      <c r="Y127" t="e">
        <f>VLOOKUP(A127,#REF!,2,FALSE)</f>
        <v>#REF!</v>
      </c>
    </row>
    <row r="128" spans="1:25">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1210</v>
      </c>
      <c r="S128" s="43" t="s">
        <v>246</v>
      </c>
      <c r="T128" s="43" t="s">
        <v>246</v>
      </c>
      <c r="U128" s="43" t="s">
        <v>246</v>
      </c>
      <c r="V128" s="43" t="s">
        <v>246</v>
      </c>
      <c r="W128" s="54">
        <v>45820</v>
      </c>
      <c r="X128" s="69" t="s">
        <v>1213</v>
      </c>
      <c r="Y128" t="e">
        <f>VLOOKUP(A128,#REF!,2,FALSE)</f>
        <v>#REF!</v>
      </c>
    </row>
    <row r="129" spans="1:25" ht="15" customHeight="1">
      <c r="A129" s="374" t="s">
        <v>560</v>
      </c>
      <c r="B129" s="427" t="s">
        <v>51</v>
      </c>
      <c r="C129" s="383">
        <v>45742</v>
      </c>
      <c r="D129" s="377" t="s">
        <v>1217</v>
      </c>
      <c r="E129" s="377"/>
      <c r="F129" s="377"/>
      <c r="G129" s="377"/>
      <c r="H129" s="377">
        <v>38</v>
      </c>
      <c r="I129" s="376"/>
      <c r="J129" s="377" t="s">
        <v>58</v>
      </c>
      <c r="K129" s="377" t="s">
        <v>58</v>
      </c>
      <c r="L129" s="377" t="s">
        <v>64</v>
      </c>
      <c r="M129" s="49" t="s">
        <v>246</v>
      </c>
      <c r="N129" s="49" t="s">
        <v>246</v>
      </c>
      <c r="O129" s="54">
        <v>45701</v>
      </c>
      <c r="P129" s="30" t="s">
        <v>246</v>
      </c>
      <c r="Q129" s="69" t="s">
        <v>246</v>
      </c>
      <c r="R129" s="43" t="s">
        <v>1210</v>
      </c>
      <c r="S129" s="43" t="s">
        <v>246</v>
      </c>
      <c r="T129" s="43" t="s">
        <v>246</v>
      </c>
      <c r="U129" s="43" t="s">
        <v>246</v>
      </c>
      <c r="V129" s="69" t="s">
        <v>246</v>
      </c>
      <c r="W129" s="54">
        <v>45821</v>
      </c>
      <c r="X129" s="69" t="s">
        <v>1213</v>
      </c>
      <c r="Y129" t="e">
        <f>VLOOKUP(A129,#REF!,2,FALSE)</f>
        <v>#REF!</v>
      </c>
    </row>
    <row r="130" spans="1:25"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1210</v>
      </c>
      <c r="S130" s="43" t="s">
        <v>246</v>
      </c>
      <c r="T130" s="43" t="s">
        <v>246</v>
      </c>
      <c r="U130" s="69" t="s">
        <v>140</v>
      </c>
      <c r="V130" s="69" t="s">
        <v>140</v>
      </c>
      <c r="W130" s="54">
        <v>45825</v>
      </c>
      <c r="X130" s="69" t="s">
        <v>140</v>
      </c>
      <c r="Y130" t="e">
        <f>VLOOKUP(A130,#REF!,2,FALSE)</f>
        <v>#REF!</v>
      </c>
    </row>
    <row r="131" spans="1:25"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1210</v>
      </c>
      <c r="S131" s="43" t="s">
        <v>246</v>
      </c>
      <c r="T131" s="43" t="s">
        <v>246</v>
      </c>
      <c r="U131" s="160" t="s">
        <v>246</v>
      </c>
      <c r="V131" s="43" t="s">
        <v>246</v>
      </c>
      <c r="W131" s="54">
        <v>45819</v>
      </c>
      <c r="X131" s="69" t="s">
        <v>1213</v>
      </c>
      <c r="Y131" t="e">
        <f>VLOOKUP(A131,#REF!,2,FALSE)</f>
        <v>#REF!</v>
      </c>
    </row>
    <row r="132" spans="1:25" ht="15" customHeight="1">
      <c r="A132" s="374" t="s">
        <v>564</v>
      </c>
      <c r="B132" s="427" t="s">
        <v>51</v>
      </c>
      <c r="C132" s="601">
        <v>45711</v>
      </c>
      <c r="D132" s="996"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1210</v>
      </c>
      <c r="S132" s="43" t="s">
        <v>246</v>
      </c>
      <c r="T132" s="43" t="s">
        <v>246</v>
      </c>
      <c r="U132" s="43" t="s">
        <v>246</v>
      </c>
      <c r="V132" s="43" t="s">
        <v>246</v>
      </c>
      <c r="W132" s="54">
        <v>45791</v>
      </c>
      <c r="X132" s="69" t="s">
        <v>1213</v>
      </c>
      <c r="Y132" t="e">
        <f>VLOOKUP(A132,#REF!,2,FALSE)</f>
        <v>#REF!</v>
      </c>
    </row>
    <row r="133" spans="1:25"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1210</v>
      </c>
      <c r="S133" s="43" t="s">
        <v>246</v>
      </c>
      <c r="T133" s="43" t="s">
        <v>246</v>
      </c>
      <c r="U133" s="160" t="s">
        <v>246</v>
      </c>
      <c r="V133" s="69" t="s">
        <v>140</v>
      </c>
      <c r="W133" s="30"/>
      <c r="X133" s="69" t="s">
        <v>140</v>
      </c>
      <c r="Y133" t="e">
        <f>VLOOKUP(A133,#REF!,2,FALSE)</f>
        <v>#REF!</v>
      </c>
    </row>
    <row r="134" spans="1:25"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1210</v>
      </c>
      <c r="S134" s="43" t="s">
        <v>246</v>
      </c>
      <c r="T134" s="43" t="s">
        <v>246</v>
      </c>
      <c r="U134" s="43" t="s">
        <v>246</v>
      </c>
      <c r="V134" s="43" t="s">
        <v>246</v>
      </c>
      <c r="W134" s="54">
        <v>45790</v>
      </c>
      <c r="X134" s="69" t="s">
        <v>1213</v>
      </c>
      <c r="Y134" t="e">
        <f>VLOOKUP(A134,#REF!,2,FALSE)</f>
        <v>#REF!</v>
      </c>
    </row>
    <row r="135" spans="1:25"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1210</v>
      </c>
      <c r="S135" s="43" t="s">
        <v>246</v>
      </c>
      <c r="T135" s="43" t="s">
        <v>246</v>
      </c>
      <c r="U135" s="160" t="s">
        <v>246</v>
      </c>
      <c r="V135" s="69" t="s">
        <v>140</v>
      </c>
      <c r="W135" s="30"/>
      <c r="X135" s="69" t="s">
        <v>140</v>
      </c>
      <c r="Y135" t="e">
        <f>VLOOKUP(A135,#REF!,2,FALSE)</f>
        <v>#REF!</v>
      </c>
    </row>
    <row r="136" spans="1:25"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1210</v>
      </c>
      <c r="S136" s="43" t="s">
        <v>246</v>
      </c>
      <c r="T136" s="43" t="s">
        <v>246</v>
      </c>
      <c r="U136" s="89" t="s">
        <v>246</v>
      </c>
      <c r="V136" s="69" t="s">
        <v>246</v>
      </c>
      <c r="W136" s="54">
        <v>45819</v>
      </c>
      <c r="X136" s="69" t="s">
        <v>1213</v>
      </c>
      <c r="Y136" t="e">
        <f>VLOOKUP(A136,#REF!,2,FALSE)</f>
        <v>#REF!</v>
      </c>
    </row>
    <row r="137" spans="1:25"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1210</v>
      </c>
      <c r="S137" s="43" t="s">
        <v>246</v>
      </c>
      <c r="T137" s="43" t="s">
        <v>246</v>
      </c>
      <c r="U137" s="89" t="s">
        <v>246</v>
      </c>
      <c r="V137" s="89" t="s">
        <v>246</v>
      </c>
      <c r="W137" s="54">
        <v>45811</v>
      </c>
      <c r="X137" s="69" t="s">
        <v>1213</v>
      </c>
      <c r="Y137" t="e">
        <f>VLOOKUP(A137,#REF!,2,FALSE)</f>
        <v>#REF!</v>
      </c>
    </row>
    <row r="138" spans="1:25"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1210</v>
      </c>
      <c r="S138" s="43" t="s">
        <v>246</v>
      </c>
      <c r="T138" s="43" t="s">
        <v>246</v>
      </c>
      <c r="U138" s="160" t="s">
        <v>246</v>
      </c>
      <c r="V138" s="69" t="s">
        <v>140</v>
      </c>
      <c r="W138" s="30"/>
      <c r="X138" s="69" t="s">
        <v>140</v>
      </c>
      <c r="Y138" t="e">
        <f>VLOOKUP(A138,#REF!,2,FALSE)</f>
        <v>#REF!</v>
      </c>
    </row>
    <row r="139" spans="1:25"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1210</v>
      </c>
      <c r="S139" s="43" t="s">
        <v>246</v>
      </c>
      <c r="T139" s="43" t="s">
        <v>246</v>
      </c>
      <c r="U139" s="160" t="s">
        <v>246</v>
      </c>
      <c r="V139" s="69" t="s">
        <v>140</v>
      </c>
      <c r="W139" s="30"/>
      <c r="X139" s="69" t="s">
        <v>140</v>
      </c>
      <c r="Y139" t="e">
        <f>VLOOKUP(A139,#REF!,2,FALSE)</f>
        <v>#REF!</v>
      </c>
    </row>
    <row r="140" spans="1:25"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row>
    <row r="141" spans="1:25"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row>
    <row r="142" spans="1:25"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row>
    <row r="143" spans="1:25"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row>
    <row r="144" spans="1:25" ht="15" customHeight="1">
      <c r="A144" s="866" t="s">
        <v>81</v>
      </c>
      <c r="B144" s="987"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1210</v>
      </c>
      <c r="S144" s="69" t="s">
        <v>65</v>
      </c>
      <c r="T144" s="69" t="s">
        <v>65</v>
      </c>
      <c r="U144" s="69" t="s">
        <v>140</v>
      </c>
      <c r="V144" s="69" t="s">
        <v>140</v>
      </c>
      <c r="W144" s="30"/>
      <c r="X144" s="69" t="s">
        <v>140</v>
      </c>
      <c r="Y144" t="e">
        <f>VLOOKUP(A144,#REF!,2,FALSE)</f>
        <v>#REF!</v>
      </c>
    </row>
    <row r="145" spans="1:25"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1210</v>
      </c>
      <c r="S145" s="69" t="s">
        <v>65</v>
      </c>
      <c r="T145" s="69" t="s">
        <v>65</v>
      </c>
      <c r="U145" s="69" t="s">
        <v>140</v>
      </c>
      <c r="V145" s="69" t="s">
        <v>140</v>
      </c>
      <c r="W145" s="30"/>
      <c r="X145" s="69" t="s">
        <v>140</v>
      </c>
      <c r="Y145" t="e">
        <f>VLOOKUP(A145,#REF!,2,FALSE)</f>
        <v>#REF!</v>
      </c>
    </row>
    <row r="146" spans="1:25" ht="15" customHeight="1">
      <c r="A146" s="374" t="s">
        <v>672</v>
      </c>
      <c r="B146" s="987"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1210</v>
      </c>
      <c r="S146" s="43" t="s">
        <v>246</v>
      </c>
      <c r="T146" s="43" t="s">
        <v>246</v>
      </c>
      <c r="U146" s="69" t="s">
        <v>140</v>
      </c>
      <c r="V146" s="69" t="s">
        <v>140</v>
      </c>
      <c r="W146" s="30"/>
      <c r="X146" s="69" t="s">
        <v>140</v>
      </c>
    </row>
    <row r="147" spans="1:25" ht="15" customHeight="1">
      <c r="A147" s="374" t="s">
        <v>393</v>
      </c>
      <c r="B147" s="427" t="s">
        <v>51</v>
      </c>
      <c r="C147" s="420">
        <v>45991</v>
      </c>
      <c r="D147" s="994"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1210</v>
      </c>
      <c r="S147" s="43" t="s">
        <v>246</v>
      </c>
      <c r="T147" s="43" t="s">
        <v>246</v>
      </c>
      <c r="U147" s="69" t="s">
        <v>140</v>
      </c>
      <c r="V147" s="69" t="s">
        <v>140</v>
      </c>
      <c r="W147" s="54">
        <v>45818</v>
      </c>
      <c r="X147" s="69" t="s">
        <v>140</v>
      </c>
      <c r="Y147" t="e">
        <f>VLOOKUP(A147,#REF!,2,FALSE)</f>
        <v>#REF!</v>
      </c>
    </row>
    <row r="148" spans="1:25"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row>
    <row r="149" spans="1:25"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1210</v>
      </c>
      <c r="S149" s="43" t="s">
        <v>246</v>
      </c>
      <c r="T149" s="160" t="s">
        <v>246</v>
      </c>
      <c r="U149" s="160" t="s">
        <v>246</v>
      </c>
      <c r="V149" s="43" t="s">
        <v>246</v>
      </c>
      <c r="W149" s="54">
        <v>45807</v>
      </c>
      <c r="X149" s="69" t="s">
        <v>1213</v>
      </c>
      <c r="Y149" t="e">
        <f>VLOOKUP(A149,#REF!,2,FALSE)</f>
        <v>#REF!</v>
      </c>
    </row>
    <row r="150" spans="1:25"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1210</v>
      </c>
      <c r="S150" s="43" t="s">
        <v>246</v>
      </c>
      <c r="T150" s="160" t="s">
        <v>246</v>
      </c>
      <c r="U150" s="160" t="s">
        <v>246</v>
      </c>
      <c r="V150" s="43" t="s">
        <v>246</v>
      </c>
      <c r="W150" s="54">
        <v>45792</v>
      </c>
      <c r="X150" s="69" t="s">
        <v>1213</v>
      </c>
      <c r="Y150" t="e">
        <f>VLOOKUP(A150,#REF!,2,FALSE)</f>
        <v>#REF!</v>
      </c>
    </row>
    <row r="151" spans="1:25" ht="15" customHeight="1">
      <c r="A151" s="984" t="s">
        <v>579</v>
      </c>
      <c r="B151" s="427" t="s">
        <v>51</v>
      </c>
      <c r="C151" s="420">
        <v>45991</v>
      </c>
      <c r="D151" s="600" t="s">
        <v>580</v>
      </c>
      <c r="E151" s="1010"/>
      <c r="F151" s="600"/>
      <c r="G151" s="600"/>
      <c r="H151" s="443">
        <v>60</v>
      </c>
      <c r="I151" s="422"/>
      <c r="J151" s="607" t="s">
        <v>58</v>
      </c>
      <c r="K151" s="607" t="s">
        <v>58</v>
      </c>
      <c r="L151" s="443" t="s">
        <v>64</v>
      </c>
      <c r="M151" s="202">
        <v>45698</v>
      </c>
      <c r="N151" s="88" t="s">
        <v>246</v>
      </c>
      <c r="O151" s="171">
        <v>45699</v>
      </c>
      <c r="P151" s="30" t="s">
        <v>246</v>
      </c>
      <c r="Q151" s="69" t="s">
        <v>246</v>
      </c>
      <c r="R151" s="43" t="s">
        <v>1210</v>
      </c>
      <c r="S151" s="43" t="s">
        <v>246</v>
      </c>
      <c r="T151" s="43" t="s">
        <v>246</v>
      </c>
      <c r="U151" s="160" t="s">
        <v>246</v>
      </c>
      <c r="V151" s="43" t="s">
        <v>246</v>
      </c>
      <c r="W151" s="171">
        <v>45821</v>
      </c>
      <c r="X151" s="151" t="s">
        <v>1213</v>
      </c>
      <c r="Y151" t="e">
        <f>VLOOKUP(A151,#REF!,2,FALSE)</f>
        <v>#REF!</v>
      </c>
    </row>
    <row r="152" spans="1:25" ht="15" customHeight="1">
      <c r="A152" s="381" t="s">
        <v>396</v>
      </c>
      <c r="B152" s="427" t="s">
        <v>51</v>
      </c>
      <c r="C152" s="420">
        <v>45991</v>
      </c>
      <c r="D152" s="600" t="s">
        <v>397</v>
      </c>
      <c r="E152" s="604"/>
      <c r="F152" s="375"/>
      <c r="G152" s="375"/>
      <c r="H152" s="377">
        <v>87</v>
      </c>
      <c r="I152" s="376"/>
      <c r="J152" s="607" t="s">
        <v>58</v>
      </c>
      <c r="K152" s="1017" t="s">
        <v>58</v>
      </c>
      <c r="L152" s="377" t="s">
        <v>64</v>
      </c>
      <c r="M152" s="201">
        <v>45699</v>
      </c>
      <c r="N152" s="88" t="s">
        <v>246</v>
      </c>
      <c r="O152" s="54">
        <v>45699</v>
      </c>
      <c r="P152" s="49" t="s">
        <v>246</v>
      </c>
      <c r="Q152" s="69" t="s">
        <v>246</v>
      </c>
      <c r="R152" s="43" t="s">
        <v>1210</v>
      </c>
      <c r="S152" s="43" t="s">
        <v>246</v>
      </c>
      <c r="T152" s="43" t="s">
        <v>246</v>
      </c>
      <c r="U152" s="69" t="s">
        <v>246</v>
      </c>
      <c r="V152" s="69" t="s">
        <v>140</v>
      </c>
      <c r="W152" s="372">
        <v>45747</v>
      </c>
      <c r="X152" s="69" t="s">
        <v>140</v>
      </c>
      <c r="Y152" t="e">
        <f>VLOOKUP(A152,#REF!,2,FALSE)</f>
        <v>#REF!</v>
      </c>
    </row>
    <row r="153" spans="1:25"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1210</v>
      </c>
      <c r="S153" s="69" t="s">
        <v>65</v>
      </c>
      <c r="T153" s="69" t="s">
        <v>65</v>
      </c>
      <c r="U153" s="69" t="s">
        <v>140</v>
      </c>
      <c r="V153" s="69"/>
      <c r="W153" s="79"/>
      <c r="X153" s="69" t="s">
        <v>140</v>
      </c>
      <c r="Y153" t="e">
        <f>VLOOKUP(A153,#REF!,2,FALSE)</f>
        <v>#REF!</v>
      </c>
    </row>
    <row r="154" spans="1:25" ht="15" customHeight="1">
      <c r="A154" s="381" t="s">
        <v>581</v>
      </c>
      <c r="B154" s="427" t="s">
        <v>51</v>
      </c>
      <c r="C154" s="420">
        <v>45991</v>
      </c>
      <c r="D154" s="442" t="s">
        <v>582</v>
      </c>
      <c r="E154" s="1011"/>
      <c r="F154" s="443"/>
      <c r="G154" s="443"/>
      <c r="H154" s="443">
        <v>50</v>
      </c>
      <c r="I154" s="376"/>
      <c r="J154" s="377" t="s">
        <v>58</v>
      </c>
      <c r="K154" s="628" t="s">
        <v>58</v>
      </c>
      <c r="L154" s="377" t="s">
        <v>64</v>
      </c>
      <c r="M154" s="201">
        <v>45735</v>
      </c>
      <c r="N154" s="30" t="s">
        <v>246</v>
      </c>
      <c r="O154" s="54">
        <v>45736</v>
      </c>
      <c r="P154" s="49" t="s">
        <v>246</v>
      </c>
      <c r="Q154" s="69" t="s">
        <v>246</v>
      </c>
      <c r="R154" s="43" t="s">
        <v>1210</v>
      </c>
      <c r="S154" s="43" t="s">
        <v>246</v>
      </c>
      <c r="T154" s="43" t="s">
        <v>246</v>
      </c>
      <c r="U154" s="160" t="s">
        <v>246</v>
      </c>
      <c r="V154" s="160" t="s">
        <v>246</v>
      </c>
      <c r="W154" s="372">
        <v>45817</v>
      </c>
      <c r="X154" s="69" t="s">
        <v>1213</v>
      </c>
      <c r="Y154" t="e">
        <f>VLOOKUP(A154,#REF!,2,FALSE)</f>
        <v>#REF!</v>
      </c>
    </row>
    <row r="155" spans="1:25"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25"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25"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1213</v>
      </c>
      <c r="Y157" t="e">
        <f>VLOOKUP(A157,#REF!,2,FALSE)</f>
        <v>#REF!</v>
      </c>
    </row>
    <row r="158" spans="1:25" ht="15" customHeight="1">
      <c r="A158" s="374" t="s">
        <v>586</v>
      </c>
      <c r="B158" s="427" t="s">
        <v>51</v>
      </c>
      <c r="C158" s="672">
        <v>45711</v>
      </c>
      <c r="D158" s="375" t="s">
        <v>587</v>
      </c>
      <c r="E158" s="1008"/>
      <c r="F158" s="994"/>
      <c r="G158" s="994"/>
      <c r="H158" s="870">
        <v>0</v>
      </c>
      <c r="I158" s="376"/>
      <c r="J158" s="607" t="s">
        <v>58</v>
      </c>
      <c r="K158" s="1017"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25" ht="15" customHeight="1">
      <c r="A159" s="374" t="s">
        <v>320</v>
      </c>
      <c r="B159" s="427" t="s">
        <v>51</v>
      </c>
      <c r="C159" s="672">
        <v>45711</v>
      </c>
      <c r="D159" s="997" t="s">
        <v>321</v>
      </c>
      <c r="E159" s="375"/>
      <c r="F159" s="375"/>
      <c r="G159" s="375"/>
      <c r="H159" s="377">
        <v>0</v>
      </c>
      <c r="I159" s="376"/>
      <c r="J159" s="607" t="s">
        <v>58</v>
      </c>
      <c r="K159" s="1017"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25"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998" t="s">
        <v>637</v>
      </c>
      <c r="E161" s="421"/>
      <c r="F161" s="376"/>
      <c r="G161" s="376"/>
      <c r="H161" s="377">
        <v>0</v>
      </c>
      <c r="I161" s="376"/>
      <c r="J161" s="607" t="s">
        <v>58</v>
      </c>
      <c r="K161" s="1017"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17"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4"/>
      <c r="B1" s="1024"/>
      <c r="C1" s="1024"/>
      <c r="D1" s="1024"/>
      <c r="E1" s="1024"/>
      <c r="F1" s="1024"/>
      <c r="G1" s="1024"/>
      <c r="H1" s="1024"/>
      <c r="I1" s="1024"/>
      <c r="J1" s="1"/>
      <c r="K1" s="1"/>
      <c r="L1" s="1"/>
      <c r="M1" s="1"/>
      <c r="N1" s="1"/>
      <c r="O1" s="1"/>
      <c r="P1" s="1025" t="s">
        <v>34</v>
      </c>
      <c r="Q1" s="1025"/>
      <c r="R1" s="1025"/>
      <c r="S1" s="1025"/>
      <c r="T1" s="1025"/>
      <c r="U1" s="1025"/>
      <c r="V1" s="1025"/>
      <c r="W1" s="1025"/>
      <c r="X1" s="1025"/>
      <c r="Y1" s="1025"/>
      <c r="Z1" s="1025"/>
      <c r="AA1" s="1025"/>
      <c r="AB1" s="66"/>
    </row>
    <row r="2" spans="1:30" ht="15.75" thickBot="1">
      <c r="A2" s="2"/>
      <c r="B2" s="2"/>
      <c r="C2" s="2"/>
      <c r="D2" s="2"/>
      <c r="E2" s="2"/>
      <c r="F2" s="2"/>
      <c r="G2" s="2"/>
      <c r="H2" s="2"/>
      <c r="I2" s="2"/>
      <c r="J2" s="6"/>
      <c r="K2" s="6"/>
      <c r="L2" s="6"/>
      <c r="M2" s="6"/>
      <c r="N2" s="6"/>
      <c r="O2" s="6"/>
      <c r="P2" s="8"/>
      <c r="Q2" s="8"/>
      <c r="R2" s="3"/>
      <c r="S2" s="3"/>
      <c r="T2" s="3"/>
      <c r="U2" s="3"/>
      <c r="V2" s="3" t="s">
        <v>1218</v>
      </c>
      <c r="W2" s="3" t="s">
        <v>1219</v>
      </c>
      <c r="X2" s="3" t="s">
        <v>1219</v>
      </c>
      <c r="Y2" s="3" t="s">
        <v>1219</v>
      </c>
      <c r="Z2" s="3" t="s">
        <v>1219</v>
      </c>
      <c r="AA2" s="8" t="s">
        <v>1220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1221</v>
      </c>
      <c r="T3" s="19" t="s">
        <v>1222</v>
      </c>
      <c r="U3" s="19" t="s">
        <v>1223</v>
      </c>
      <c r="V3" s="5" t="s">
        <v>1224</v>
      </c>
      <c r="W3" s="5" t="s">
        <v>45</v>
      </c>
      <c r="X3" s="5" t="s">
        <v>44</v>
      </c>
      <c r="Y3" s="5" t="s">
        <v>1225</v>
      </c>
      <c r="Z3" s="5" t="s">
        <v>47</v>
      </c>
      <c r="AA3" s="91" t="s">
        <v>48</v>
      </c>
      <c r="AB3" s="68" t="s">
        <v>49</v>
      </c>
    </row>
    <row r="4" spans="1:30" ht="24.75" customHeight="1" thickBot="1">
      <c r="A4" s="467" t="s">
        <v>1226</v>
      </c>
      <c r="B4" s="467" t="s">
        <v>1227</v>
      </c>
      <c r="C4" s="16">
        <v>45717</v>
      </c>
      <c r="D4" s="63" t="s">
        <v>1228</v>
      </c>
      <c r="E4" s="51">
        <v>45707</v>
      </c>
      <c r="F4" s="51" t="s">
        <v>78</v>
      </c>
      <c r="G4" s="398" t="s">
        <v>1229</v>
      </c>
      <c r="H4" s="99">
        <v>0</v>
      </c>
      <c r="I4" s="107"/>
      <c r="J4" s="76" t="s">
        <v>64</v>
      </c>
      <c r="K4" s="76" t="s">
        <v>1230</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1231</v>
      </c>
    </row>
    <row r="5" spans="1:30" ht="24.75" customHeight="1" thickBot="1">
      <c r="A5" s="467" t="s">
        <v>1232</v>
      </c>
      <c r="B5" s="467" t="s">
        <v>1227</v>
      </c>
      <c r="C5" s="16">
        <v>45717</v>
      </c>
      <c r="D5" s="63" t="s">
        <v>1228</v>
      </c>
      <c r="E5" s="51">
        <v>45707</v>
      </c>
      <c r="F5" s="397" t="s">
        <v>78</v>
      </c>
      <c r="G5" s="398" t="s">
        <v>1233</v>
      </c>
      <c r="H5" s="99">
        <v>0</v>
      </c>
      <c r="I5" s="107"/>
      <c r="J5" s="76" t="s">
        <v>64</v>
      </c>
      <c r="K5" s="76" t="s">
        <v>1230</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1234</v>
      </c>
      <c r="B6" s="467" t="s">
        <v>1227</v>
      </c>
      <c r="C6" s="16">
        <v>45717</v>
      </c>
      <c r="D6" s="63" t="s">
        <v>1228</v>
      </c>
      <c r="E6" s="51">
        <v>45707</v>
      </c>
      <c r="F6" s="397" t="s">
        <v>78</v>
      </c>
      <c r="G6" s="398" t="s">
        <v>1235</v>
      </c>
      <c r="H6" s="99">
        <v>0</v>
      </c>
      <c r="I6" s="107"/>
      <c r="J6" s="76" t="s">
        <v>64</v>
      </c>
      <c r="K6" s="76" t="s">
        <v>1230</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1236</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1237</v>
      </c>
      <c r="B8" s="467" t="s">
        <v>1238</v>
      </c>
      <c r="C8" s="16">
        <v>45748</v>
      </c>
      <c r="D8" s="16" t="s">
        <v>1228</v>
      </c>
      <c r="E8" s="96" t="s">
        <v>53</v>
      </c>
      <c r="F8" s="97" t="s">
        <v>53</v>
      </c>
      <c r="G8" s="835" t="s">
        <v>1239</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1240</v>
      </c>
      <c r="AC8" s="461"/>
      <c r="AD8" s="70"/>
    </row>
    <row r="9" spans="1:30" ht="24.75" customHeight="1">
      <c r="A9" s="477" t="s">
        <v>1241</v>
      </c>
      <c r="B9" s="477" t="s">
        <v>1242</v>
      </c>
      <c r="C9" s="23">
        <v>45741</v>
      </c>
      <c r="D9" s="16" t="s">
        <v>1228</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1243</v>
      </c>
    </row>
    <row r="10" spans="1:30" ht="24.75" customHeight="1" thickBot="1">
      <c r="A10" s="26" t="s">
        <v>1244</v>
      </c>
      <c r="B10" s="26" t="s">
        <v>1242</v>
      </c>
      <c r="C10" s="27">
        <v>45741</v>
      </c>
      <c r="D10" s="16" t="s">
        <v>1228</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1245</v>
      </c>
      <c r="B11" s="36" t="s">
        <v>1242</v>
      </c>
      <c r="C11" s="37">
        <v>45747</v>
      </c>
      <c r="D11" s="16" t="s">
        <v>1228</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1246</v>
      </c>
      <c r="B12" s="26" t="s">
        <v>1242</v>
      </c>
      <c r="C12" s="27">
        <v>45741</v>
      </c>
      <c r="D12" s="16" t="s">
        <v>1228</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1243</v>
      </c>
    </row>
    <row r="13" spans="1:30" ht="24.75" customHeight="1" thickBot="1">
      <c r="A13" s="26" t="s">
        <v>1247</v>
      </c>
      <c r="B13" s="26" t="s">
        <v>1242</v>
      </c>
      <c r="C13" s="27">
        <v>45741</v>
      </c>
      <c r="D13" s="27" t="s">
        <v>1228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1243</v>
      </c>
    </row>
    <row r="14" spans="1:30" ht="24.75" customHeight="1" thickBot="1">
      <c r="A14" s="26" t="s">
        <v>1248</v>
      </c>
      <c r="B14" s="26" t="s">
        <v>1242</v>
      </c>
      <c r="C14" s="27">
        <v>45747</v>
      </c>
      <c r="D14" s="27" t="s">
        <v>1228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1249</v>
      </c>
      <c r="B15" s="26" t="s">
        <v>1242</v>
      </c>
      <c r="C15" s="27">
        <v>45741</v>
      </c>
      <c r="D15" s="27" t="s">
        <v>1228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1243</v>
      </c>
    </row>
    <row r="16" spans="1:30" ht="24.75" customHeight="1" thickBot="1">
      <c r="A16" s="26" t="s">
        <v>1250</v>
      </c>
      <c r="B16" s="26" t="s">
        <v>1242</v>
      </c>
      <c r="C16" s="27">
        <v>45741</v>
      </c>
      <c r="D16" s="27" t="s">
        <v>1228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1243</v>
      </c>
    </row>
    <row r="17" spans="1:30" ht="24.75" customHeight="1" thickBot="1">
      <c r="A17" s="36" t="s">
        <v>1251</v>
      </c>
      <c r="B17" s="36" t="s">
        <v>1242</v>
      </c>
      <c r="C17" s="37">
        <v>45747</v>
      </c>
      <c r="D17" s="37" t="s">
        <v>1228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1252</v>
      </c>
      <c r="B18" s="390" t="s">
        <v>1242</v>
      </c>
      <c r="C18" s="51">
        <v>45717</v>
      </c>
      <c r="D18" s="27" t="s">
        <v>1228</v>
      </c>
      <c r="E18" s="86">
        <v>45700</v>
      </c>
      <c r="F18" s="51"/>
      <c r="G18" s="51" t="s">
        <v>1253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1243</v>
      </c>
    </row>
    <row r="19" spans="1:30" ht="24.75" customHeight="1" thickBot="1">
      <c r="A19" s="50" t="s">
        <v>1254</v>
      </c>
      <c r="B19" s="26" t="s">
        <v>1242</v>
      </c>
      <c r="C19" s="51">
        <v>45747</v>
      </c>
      <c r="D19" s="27" t="s">
        <v>1228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1255</v>
      </c>
    </row>
    <row r="20" spans="1:30" ht="24.75" customHeight="1" thickBot="1">
      <c r="A20" s="390" t="s">
        <v>1256</v>
      </c>
      <c r="B20" s="390" t="s">
        <v>1242</v>
      </c>
      <c r="C20" s="391">
        <v>45717</v>
      </c>
      <c r="D20" s="27" t="s">
        <v>1228</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1243</v>
      </c>
    </row>
    <row r="21" spans="1:30" ht="24.75" customHeight="1" thickBot="1">
      <c r="A21" s="390" t="s">
        <v>1257</v>
      </c>
      <c r="B21" s="114" t="s">
        <v>51</v>
      </c>
      <c r="C21" s="51">
        <v>45717</v>
      </c>
      <c r="D21" s="27" t="s">
        <v>1258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1259</v>
      </c>
      <c r="B22" s="394" t="s">
        <v>51</v>
      </c>
      <c r="C22" s="51">
        <v>45717</v>
      </c>
      <c r="D22" s="51" t="s">
        <v>1258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1260</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1260</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1261</v>
      </c>
      <c r="B25" s="115" t="s">
        <v>51</v>
      </c>
      <c r="C25" s="51">
        <v>45747</v>
      </c>
      <c r="D25" s="51" t="s">
        <v>1258</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1262</v>
      </c>
    </row>
    <row r="26" spans="1:30" ht="24.75" customHeight="1">
      <c r="A26" s="103" t="s">
        <v>1263</v>
      </c>
      <c r="B26" s="104" t="s">
        <v>51</v>
      </c>
      <c r="C26" s="77">
        <v>45716</v>
      </c>
      <c r="D26" s="26" t="s">
        <v>1260</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1264</v>
      </c>
      <c r="B27" s="104" t="s">
        <v>51</v>
      </c>
      <c r="C27" s="77">
        <v>45716</v>
      </c>
      <c r="D27" s="50" t="s">
        <v>1260</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1265</v>
      </c>
      <c r="B28" s="104" t="s">
        <v>51</v>
      </c>
      <c r="C28" s="77">
        <v>45717</v>
      </c>
      <c r="D28" s="51" t="s">
        <v>1258</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1266</v>
      </c>
      <c r="B29" s="104" t="s">
        <v>51</v>
      </c>
      <c r="C29" s="77">
        <v>45717</v>
      </c>
      <c r="D29" s="51" t="s">
        <v>1258</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1267</v>
      </c>
      <c r="B30" s="394" t="s">
        <v>51</v>
      </c>
      <c r="C30" s="51">
        <v>45717</v>
      </c>
      <c r="D30" s="51" t="s">
        <v>1258</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1268</v>
      </c>
      <c r="B31" s="394" t="s">
        <v>51</v>
      </c>
      <c r="C31" s="51">
        <v>45717</v>
      </c>
      <c r="D31" s="51" t="s">
        <v>1258</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6" t="s">
        <v>1269</v>
      </c>
      <c r="B1" s="1026"/>
      <c r="C1" s="1026"/>
      <c r="E1" s="1026" t="s">
        <v>1270</v>
      </c>
      <c r="F1" s="1026"/>
      <c r="G1" s="1026"/>
      <c r="I1" s="1026" t="s">
        <v>1271</v>
      </c>
      <c r="J1" s="1026"/>
      <c r="K1" s="1026"/>
    </row>
    <row r="2" spans="1:30">
      <c r="A2" s="44" t="s">
        <v>21</v>
      </c>
      <c r="B2" t="s">
        <v>642</v>
      </c>
      <c r="E2" s="44" t="s">
        <v>1272</v>
      </c>
      <c r="I2" s="44" t="s">
        <v>22</v>
      </c>
      <c r="J2" t="s">
        <v>642</v>
      </c>
      <c r="U2" s="44" t="s">
        <v>27</v>
      </c>
      <c r="V2" t="s">
        <v>1273</v>
      </c>
    </row>
    <row r="3" spans="1:30">
      <c r="E3" s="44" t="s">
        <v>22</v>
      </c>
      <c r="F3" s="44" t="s">
        <v>19</v>
      </c>
      <c r="G3" t="s">
        <v>648</v>
      </c>
      <c r="P3" s="44" t="s">
        <v>1274</v>
      </c>
      <c r="Q3" t="s">
        <v>1269</v>
      </c>
      <c r="U3" s="44" t="s">
        <v>1274</v>
      </c>
      <c r="V3" t="s">
        <v>1269</v>
      </c>
    </row>
    <row r="4" spans="1:30">
      <c r="A4" s="44" t="s">
        <v>1275</v>
      </c>
      <c r="E4" t="s">
        <v>126</v>
      </c>
      <c r="G4">
        <v>106998</v>
      </c>
      <c r="I4" s="44" t="s">
        <v>1272</v>
      </c>
      <c r="AB4" t="s">
        <v>1276</v>
      </c>
      <c r="AC4">
        <v>22</v>
      </c>
    </row>
    <row r="5" spans="1:30">
      <c r="A5" s="44" t="s">
        <v>27</v>
      </c>
      <c r="B5" s="44" t="s">
        <v>19</v>
      </c>
      <c r="C5" t="s">
        <v>648</v>
      </c>
      <c r="E5" t="s">
        <v>336</v>
      </c>
      <c r="G5">
        <v>12907</v>
      </c>
      <c r="I5" s="44" t="s">
        <v>19</v>
      </c>
      <c r="J5" t="s">
        <v>648</v>
      </c>
      <c r="P5" s="44" t="s">
        <v>1277</v>
      </c>
      <c r="U5" s="44" t="s">
        <v>1277</v>
      </c>
      <c r="AB5" t="s">
        <v>1278</v>
      </c>
      <c r="AC5">
        <v>13</v>
      </c>
    </row>
    <row r="6" spans="1:30">
      <c r="A6" t="s">
        <v>645</v>
      </c>
      <c r="E6" t="s">
        <v>312</v>
      </c>
      <c r="G6">
        <v>6526</v>
      </c>
      <c r="I6" t="s">
        <v>399</v>
      </c>
      <c r="J6">
        <v>153</v>
      </c>
      <c r="P6" s="44" t="s">
        <v>27</v>
      </c>
      <c r="Q6" s="44" t="s">
        <v>1279</v>
      </c>
      <c r="R6" t="s">
        <v>648</v>
      </c>
      <c r="U6" s="44" t="s">
        <v>1280</v>
      </c>
      <c r="V6" s="44" t="s">
        <v>1279</v>
      </c>
      <c r="W6" t="s">
        <v>648</v>
      </c>
    </row>
    <row r="7" spans="1:30">
      <c r="E7" t="s">
        <v>77</v>
      </c>
      <c r="G7">
        <v>60261</v>
      </c>
      <c r="I7" t="s">
        <v>305</v>
      </c>
      <c r="J7">
        <v>7980</v>
      </c>
      <c r="P7" t="s">
        <v>1273</v>
      </c>
      <c r="Q7" t="s">
        <v>437</v>
      </c>
      <c r="R7">
        <v>1</v>
      </c>
      <c r="U7" t="s">
        <v>1281</v>
      </c>
      <c r="W7">
        <v>1</v>
      </c>
      <c r="AC7" t="s">
        <v>1282</v>
      </c>
      <c r="AD7" t="s">
        <v>1283</v>
      </c>
    </row>
    <row r="8" spans="1:30">
      <c r="E8" t="s">
        <v>71</v>
      </c>
      <c r="G8">
        <v>17922</v>
      </c>
      <c r="I8" t="s">
        <v>308</v>
      </c>
      <c r="J8">
        <v>7562</v>
      </c>
      <c r="Q8" t="s">
        <v>439</v>
      </c>
      <c r="R8">
        <v>1</v>
      </c>
      <c r="U8" t="s">
        <v>1284</v>
      </c>
      <c r="W8">
        <v>1</v>
      </c>
      <c r="AA8" t="s">
        <v>1285</v>
      </c>
      <c r="AB8" s="264">
        <v>203521</v>
      </c>
      <c r="AC8" s="320">
        <f>AC5/AC4</f>
        <v>0.59090909090909094</v>
      </c>
      <c r="AD8" s="320">
        <f>AB9/AB8</f>
        <v>0.31446386367991508</v>
      </c>
    </row>
    <row r="9" spans="1:30">
      <c r="E9" t="s">
        <v>324</v>
      </c>
      <c r="G9">
        <v>22725</v>
      </c>
      <c r="I9" t="s">
        <v>363</v>
      </c>
      <c r="J9">
        <v>5005</v>
      </c>
      <c r="Q9" t="s">
        <v>1286</v>
      </c>
      <c r="R9">
        <v>1</v>
      </c>
      <c r="U9" t="s">
        <v>1287</v>
      </c>
      <c r="V9" t="s">
        <v>1286</v>
      </c>
      <c r="W9">
        <v>1</v>
      </c>
      <c r="AA9" t="s">
        <v>1288</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1289</v>
      </c>
      <c r="W12">
        <v>1</v>
      </c>
    </row>
    <row r="13" spans="1:30">
      <c r="E13" t="s">
        <v>258</v>
      </c>
      <c r="G13">
        <v>238</v>
      </c>
      <c r="I13" t="s">
        <v>377</v>
      </c>
      <c r="J13">
        <v>5661</v>
      </c>
      <c r="Q13" t="s">
        <v>1290</v>
      </c>
      <c r="R13">
        <v>1</v>
      </c>
      <c r="V13" t="s">
        <v>387</v>
      </c>
      <c r="W13">
        <v>1</v>
      </c>
    </row>
    <row r="14" spans="1:30">
      <c r="E14" t="s">
        <v>358</v>
      </c>
      <c r="G14">
        <v>25454</v>
      </c>
      <c r="I14" t="s">
        <v>419</v>
      </c>
      <c r="J14">
        <v>0</v>
      </c>
      <c r="Q14" t="s">
        <v>536</v>
      </c>
      <c r="R14">
        <v>1</v>
      </c>
      <c r="U14" t="s">
        <v>1291</v>
      </c>
      <c r="W14">
        <v>5</v>
      </c>
    </row>
    <row r="15" spans="1:30">
      <c r="E15" t="s">
        <v>645</v>
      </c>
      <c r="G15">
        <v>298309</v>
      </c>
      <c r="I15" t="s">
        <v>390</v>
      </c>
      <c r="J15">
        <v>5494</v>
      </c>
      <c r="Q15" t="s">
        <v>1289</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1292</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1293</v>
      </c>
      <c r="R25">
        <v>1</v>
      </c>
    </row>
    <row r="26" spans="9:18">
      <c r="I26" t="s">
        <v>66</v>
      </c>
      <c r="J26">
        <v>6041</v>
      </c>
      <c r="P26" t="s">
        <v>1294</v>
      </c>
      <c r="R26">
        <v>19</v>
      </c>
    </row>
    <row r="27" spans="9:18">
      <c r="I27" t="s">
        <v>103</v>
      </c>
      <c r="J27">
        <v>1831</v>
      </c>
      <c r="P27" t="s">
        <v>1295</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1296</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1297</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1298</v>
      </c>
      <c r="D1" s="134" t="s">
        <v>122</v>
      </c>
      <c r="E1" s="134" t="s">
        <v>1298</v>
      </c>
    </row>
    <row r="2" spans="1:5">
      <c r="A2" t="s">
        <v>126</v>
      </c>
      <c r="B2">
        <v>3</v>
      </c>
      <c r="D2" t="s">
        <v>126</v>
      </c>
      <c r="E2">
        <v>1</v>
      </c>
    </row>
    <row r="3" spans="1:5">
      <c r="A3" t="s">
        <v>1299</v>
      </c>
      <c r="B3">
        <v>3</v>
      </c>
      <c r="D3" t="s">
        <v>336</v>
      </c>
      <c r="E3">
        <v>2</v>
      </c>
    </row>
    <row r="4" spans="1:5" hidden="1">
      <c r="A4" t="s">
        <v>1300</v>
      </c>
      <c r="B4">
        <v>2</v>
      </c>
      <c r="D4" t="s">
        <v>1300</v>
      </c>
    </row>
    <row r="5" spans="1:5">
      <c r="A5" t="s">
        <v>1301</v>
      </c>
      <c r="B5">
        <v>4</v>
      </c>
      <c r="D5" t="s">
        <v>1301</v>
      </c>
      <c r="E5">
        <v>1</v>
      </c>
    </row>
    <row r="9" spans="1:5">
      <c r="A9" s="134" t="s">
        <v>1302</v>
      </c>
      <c r="D9" s="134" t="s">
        <v>1302</v>
      </c>
      <c r="E9" s="134" t="s">
        <v>1298</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1303</v>
      </c>
      <c r="B15">
        <v>5</v>
      </c>
      <c r="D15" t="s">
        <v>1303</v>
      </c>
      <c r="E15">
        <v>3</v>
      </c>
    </row>
    <row r="18" spans="1:5">
      <c r="A18" s="134" t="s">
        <v>1304</v>
      </c>
      <c r="D18" s="134" t="s">
        <v>1304</v>
      </c>
      <c r="E18" s="134" t="s">
        <v>1298</v>
      </c>
    </row>
    <row r="19" spans="1:5">
      <c r="A19" t="s">
        <v>371</v>
      </c>
      <c r="B19">
        <v>1</v>
      </c>
      <c r="D19" t="s">
        <v>371</v>
      </c>
      <c r="E19">
        <v>1</v>
      </c>
    </row>
    <row r="20" spans="1:5">
      <c r="A20" t="s">
        <v>1305</v>
      </c>
      <c r="B20" t="s">
        <v>53</v>
      </c>
      <c r="D20" t="s">
        <v>1305</v>
      </c>
      <c r="E20" t="s">
        <v>53</v>
      </c>
    </row>
    <row r="21" spans="1:5">
      <c r="A21" t="s">
        <v>545</v>
      </c>
      <c r="B21" t="s">
        <v>53</v>
      </c>
      <c r="D21" t="s">
        <v>545</v>
      </c>
      <c r="E21" t="s">
        <v>53</v>
      </c>
    </row>
    <row r="22" spans="1:5">
      <c r="A22" t="s">
        <v>1306</v>
      </c>
      <c r="B22" t="s">
        <v>53</v>
      </c>
      <c r="D22" t="s">
        <v>1306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7"/>
      <c r="B1" s="1027"/>
      <c r="C1" s="1027"/>
      <c r="D1" s="1027"/>
      <c r="E1" s="1027"/>
      <c r="F1" s="1027"/>
      <c r="G1" s="1027"/>
      <c r="H1" s="1028" t="s">
        <v>1307</v>
      </c>
      <c r="I1" s="1028"/>
      <c r="J1" s="1028"/>
      <c r="K1" s="1028"/>
      <c r="L1" s="1028"/>
      <c r="M1" s="1028"/>
      <c r="N1" s="1028"/>
      <c r="O1" s="1028"/>
      <c r="P1" s="267"/>
      <c r="Q1" s="1029" t="s">
        <v>34</v>
      </c>
      <c r="R1" s="1029"/>
      <c r="S1" s="1025"/>
      <c r="T1" s="1029"/>
      <c r="U1" s="1029"/>
      <c r="V1" s="1029"/>
      <c r="W1" s="1029"/>
      <c r="X1" s="1029"/>
      <c r="Y1" s="271"/>
    </row>
    <row r="2" spans="1:26" ht="15.75" thickBot="1">
      <c r="A2" s="272"/>
      <c r="B2" s="273"/>
      <c r="C2" s="273"/>
      <c r="D2" s="273"/>
      <c r="E2" s="273"/>
      <c r="F2" s="273"/>
      <c r="G2" s="273"/>
      <c r="H2" s="274"/>
      <c r="I2" s="274"/>
      <c r="J2" s="274"/>
      <c r="K2" s="274"/>
      <c r="L2" s="274"/>
      <c r="M2" s="274"/>
      <c r="N2" s="274"/>
      <c r="O2" s="274"/>
      <c r="P2" s="267"/>
      <c r="Q2" s="271"/>
      <c r="R2" s="271" t="s">
        <v>1308</v>
      </c>
      <c r="S2" s="3" t="s">
        <v>1218</v>
      </c>
      <c r="T2" s="271" t="s">
        <v>1219</v>
      </c>
      <c r="U2" s="271" t="s">
        <v>1219</v>
      </c>
      <c r="V2" s="271" t="s">
        <v>1219</v>
      </c>
      <c r="W2" s="271" t="s">
        <v>1219</v>
      </c>
      <c r="X2" s="271" t="s">
        <v>1220</v>
      </c>
      <c r="Y2" s="271" t="s">
        <v>1309</v>
      </c>
    </row>
    <row r="3" spans="1:26" ht="15.75" thickBot="1">
      <c r="A3" s="270" t="s">
        <v>1279</v>
      </c>
      <c r="B3" s="266" t="s">
        <v>20</v>
      </c>
      <c r="C3" s="266" t="s">
        <v>1310</v>
      </c>
      <c r="D3" s="266" t="s">
        <v>26</v>
      </c>
      <c r="E3" s="266" t="s">
        <v>1274</v>
      </c>
      <c r="F3" s="266" t="s">
        <v>1311</v>
      </c>
      <c r="G3" s="266" t="s">
        <v>27</v>
      </c>
      <c r="H3" s="214" t="s">
        <v>28</v>
      </c>
      <c r="I3" s="214" t="s">
        <v>1312</v>
      </c>
      <c r="J3" s="214" t="s">
        <v>1313</v>
      </c>
      <c r="K3" s="214" t="s">
        <v>1314</v>
      </c>
      <c r="L3" s="214" t="s">
        <v>1213</v>
      </c>
      <c r="M3" s="214" t="s">
        <v>1315</v>
      </c>
      <c r="N3" s="214" t="s">
        <v>1316</v>
      </c>
      <c r="O3" s="213" t="s">
        <v>1223</v>
      </c>
      <c r="P3" s="267" t="s">
        <v>1280</v>
      </c>
      <c r="Q3" s="268" t="s">
        <v>34</v>
      </c>
      <c r="R3" s="268" t="s">
        <v>1312</v>
      </c>
      <c r="S3" s="5" t="s">
        <v>1224</v>
      </c>
      <c r="T3" s="268" t="s">
        <v>1317</v>
      </c>
      <c r="U3" s="268" t="s">
        <v>44</v>
      </c>
      <c r="V3" s="268" t="s">
        <v>1225</v>
      </c>
      <c r="W3" s="268" t="s">
        <v>47</v>
      </c>
      <c r="X3" s="268" t="s">
        <v>48</v>
      </c>
      <c r="Y3" s="268" t="s">
        <v>1318</v>
      </c>
      <c r="Z3" s="319" t="s">
        <v>1319</v>
      </c>
    </row>
    <row r="4" spans="1:26" ht="15.75" thickBot="1">
      <c r="A4" s="123" t="s">
        <v>103</v>
      </c>
      <c r="B4" s="104" t="s">
        <v>51</v>
      </c>
      <c r="C4" s="77">
        <v>45807</v>
      </c>
      <c r="D4" s="275"/>
      <c r="E4" s="276" t="s">
        <v>1320</v>
      </c>
      <c r="F4" s="275"/>
      <c r="G4" s="277" t="s">
        <v>1273</v>
      </c>
      <c r="H4" s="275"/>
      <c r="I4" s="275"/>
      <c r="J4" s="278"/>
      <c r="K4" s="212"/>
      <c r="L4" s="212"/>
      <c r="M4" s="212"/>
      <c r="N4" s="279"/>
      <c r="O4" s="280"/>
      <c r="P4" s="281" t="s">
        <v>1321</v>
      </c>
      <c r="Q4" s="282" t="s">
        <v>69</v>
      </c>
      <c r="R4" s="133" t="s">
        <v>1322</v>
      </c>
      <c r="S4" s="133"/>
      <c r="T4" s="283"/>
      <c r="U4" s="284"/>
      <c r="V4" s="284"/>
      <c r="W4" s="284"/>
      <c r="X4" s="284"/>
      <c r="Y4" s="284"/>
      <c r="Z4" t="e">
        <f>VLOOKUP(A4,#REF!,9,FALSE)</f>
        <v>#REF!</v>
      </c>
    </row>
    <row r="5" spans="1:26" ht="15.75" thickBot="1">
      <c r="A5" s="285" t="s">
        <v>66</v>
      </c>
      <c r="B5" s="104" t="s">
        <v>51</v>
      </c>
      <c r="C5" s="222">
        <v>45807</v>
      </c>
      <c r="D5" s="275"/>
      <c r="E5" s="276" t="s">
        <v>1320</v>
      </c>
      <c r="F5" s="275"/>
      <c r="G5" s="277" t="s">
        <v>1273</v>
      </c>
      <c r="H5" s="275"/>
      <c r="I5" s="275"/>
      <c r="J5" s="286"/>
      <c r="K5" s="212"/>
      <c r="L5" s="212"/>
      <c r="M5" s="212"/>
      <c r="N5" s="279"/>
      <c r="O5" s="280"/>
      <c r="P5" s="281" t="s">
        <v>1321</v>
      </c>
      <c r="Q5" s="282" t="s">
        <v>69</v>
      </c>
      <c r="R5" s="133" t="s">
        <v>1322</v>
      </c>
      <c r="S5" s="133"/>
      <c r="T5" s="283"/>
      <c r="U5" s="284"/>
      <c r="V5" s="284"/>
      <c r="W5" s="284"/>
      <c r="X5" s="284"/>
      <c r="Y5" s="284"/>
      <c r="Z5" t="e">
        <f>VLOOKUP(A5,#REF!,9,FALSE)</f>
        <v>#REF!</v>
      </c>
    </row>
    <row r="6" spans="1:26" ht="15.75" thickBot="1">
      <c r="A6" s="123" t="s">
        <v>671</v>
      </c>
      <c r="B6" s="104" t="s">
        <v>51</v>
      </c>
      <c r="C6" s="222">
        <v>45807</v>
      </c>
      <c r="D6" s="275"/>
      <c r="E6" s="276" t="s">
        <v>1320</v>
      </c>
      <c r="F6" s="275"/>
      <c r="G6" s="277" t="s">
        <v>1273</v>
      </c>
      <c r="H6" s="275"/>
      <c r="I6" s="275"/>
      <c r="J6" s="286"/>
      <c r="K6" s="212"/>
      <c r="L6" s="212"/>
      <c r="M6" s="212"/>
      <c r="N6" s="279"/>
      <c r="O6" s="280"/>
      <c r="P6" s="281" t="s">
        <v>1321</v>
      </c>
      <c r="Q6" s="282" t="s">
        <v>69</v>
      </c>
      <c r="R6" s="133" t="s">
        <v>1322</v>
      </c>
      <c r="S6" s="133"/>
      <c r="T6" s="283"/>
      <c r="U6" s="284"/>
      <c r="V6" s="284"/>
      <c r="W6" s="284"/>
      <c r="X6" s="284"/>
      <c r="Y6" s="284"/>
      <c r="Z6" t="e">
        <f>VLOOKUP(A6,#REF!,9,FALSE)</f>
        <v>#REF!</v>
      </c>
    </row>
    <row r="7" spans="1:26" ht="15.75" thickBot="1">
      <c r="A7" s="123" t="s">
        <v>688</v>
      </c>
      <c r="B7" s="104" t="s">
        <v>51</v>
      </c>
      <c r="C7" s="222">
        <v>45807</v>
      </c>
      <c r="D7" s="275"/>
      <c r="E7" s="276" t="s">
        <v>1320</v>
      </c>
      <c r="F7" s="275"/>
      <c r="G7" s="277" t="s">
        <v>1273</v>
      </c>
      <c r="H7" s="275"/>
      <c r="I7" s="275"/>
      <c r="J7" s="286"/>
      <c r="K7" s="212"/>
      <c r="L7" s="212"/>
      <c r="M7" s="212"/>
      <c r="N7" s="279"/>
      <c r="O7" s="280"/>
      <c r="P7" s="281" t="s">
        <v>1321</v>
      </c>
      <c r="Q7" s="282" t="s">
        <v>69</v>
      </c>
      <c r="R7" s="133" t="s">
        <v>1322</v>
      </c>
      <c r="S7" s="133"/>
      <c r="T7" s="283"/>
      <c r="U7" s="284"/>
      <c r="V7" s="284"/>
      <c r="W7" s="284"/>
      <c r="X7" s="284"/>
      <c r="Y7" s="284"/>
      <c r="Z7" t="e">
        <f>VLOOKUP(A7,#REF!,9,FALSE)</f>
        <v>#REF!</v>
      </c>
    </row>
    <row r="8" spans="1:26" ht="15.75" thickBot="1">
      <c r="A8" s="285" t="s">
        <v>1323</v>
      </c>
      <c r="B8" s="104" t="s">
        <v>51</v>
      </c>
      <c r="C8" s="222">
        <v>45807</v>
      </c>
      <c r="D8" s="275"/>
      <c r="E8" s="276" t="s">
        <v>1320</v>
      </c>
      <c r="F8" s="275"/>
      <c r="G8" s="277" t="s">
        <v>1273</v>
      </c>
      <c r="H8" s="275"/>
      <c r="I8" s="275"/>
      <c r="J8" s="286"/>
      <c r="K8" s="212"/>
      <c r="L8" s="212"/>
      <c r="M8" s="212"/>
      <c r="N8" s="279"/>
      <c r="O8" s="280"/>
      <c r="P8" s="281" t="s">
        <v>1284</v>
      </c>
      <c r="Q8" s="282" t="s">
        <v>1324</v>
      </c>
      <c r="R8" s="133" t="s">
        <v>1325</v>
      </c>
      <c r="S8" s="133"/>
      <c r="T8" s="283"/>
      <c r="U8" s="284"/>
      <c r="V8" s="284"/>
      <c r="W8" s="284"/>
      <c r="X8" s="284"/>
      <c r="Y8" s="284"/>
      <c r="Z8" t="e">
        <f>VLOOKUP(A8,#REF!,9,FALSE)</f>
        <v>#REF!</v>
      </c>
    </row>
    <row r="9" spans="1:26" ht="15.75" thickBot="1">
      <c r="A9" s="123" t="s">
        <v>696</v>
      </c>
      <c r="B9" s="104" t="s">
        <v>51</v>
      </c>
      <c r="C9" s="222">
        <v>45807</v>
      </c>
      <c r="D9" s="287"/>
      <c r="E9" s="276" t="s">
        <v>1320</v>
      </c>
      <c r="F9" s="287"/>
      <c r="G9" s="288" t="s">
        <v>1273</v>
      </c>
      <c r="H9" s="275"/>
      <c r="I9" s="275"/>
      <c r="J9" s="286"/>
      <c r="K9" s="212"/>
      <c r="L9" s="212"/>
      <c r="M9" s="212"/>
      <c r="N9" s="279"/>
      <c r="O9" s="280"/>
      <c r="P9" s="281" t="s">
        <v>1321</v>
      </c>
      <c r="Q9" s="282" t="s">
        <v>69</v>
      </c>
      <c r="R9" s="133" t="s">
        <v>1322</v>
      </c>
      <c r="S9" s="133"/>
      <c r="T9" s="283"/>
      <c r="U9" s="284"/>
      <c r="V9" s="284"/>
      <c r="W9" s="284"/>
      <c r="X9" s="284"/>
      <c r="Y9" s="284"/>
      <c r="Z9" t="e">
        <f>VLOOKUP(A9,#REF!,9,FALSE)</f>
        <v>#REF!</v>
      </c>
    </row>
    <row r="10" spans="1:26" ht="15.75" thickBot="1">
      <c r="A10" s="123" t="s">
        <v>673</v>
      </c>
      <c r="B10" s="104" t="s">
        <v>51</v>
      </c>
      <c r="C10" s="222" t="e">
        <v>#N/A</v>
      </c>
      <c r="D10" s="289"/>
      <c r="E10" s="276" t="s">
        <v>1320</v>
      </c>
      <c r="F10" s="289"/>
      <c r="G10" s="290" t="s">
        <v>1273</v>
      </c>
      <c r="H10" s="237"/>
      <c r="I10" s="237"/>
      <c r="J10" s="45"/>
      <c r="K10" s="211"/>
      <c r="L10" s="211"/>
      <c r="M10" s="211"/>
      <c r="N10" s="291"/>
      <c r="O10" s="292"/>
      <c r="P10" s="281" t="s">
        <v>1321</v>
      </c>
      <c r="Q10" s="282" t="s">
        <v>59</v>
      </c>
      <c r="R10" s="133" t="s">
        <v>1322</v>
      </c>
      <c r="S10" s="133"/>
      <c r="T10" s="283"/>
      <c r="U10" s="284"/>
      <c r="V10" s="284"/>
      <c r="W10" s="284"/>
      <c r="X10" s="284"/>
      <c r="Y10" s="284"/>
      <c r="Z10" t="e">
        <f>VLOOKUP(A10,#REF!,9,FALSE)</f>
        <v>#REF!</v>
      </c>
    </row>
    <row r="11" spans="1:26" ht="15.75" thickBot="1">
      <c r="A11" s="123" t="s">
        <v>106</v>
      </c>
      <c r="B11" s="104" t="s">
        <v>51</v>
      </c>
      <c r="C11" s="222">
        <v>45807</v>
      </c>
      <c r="D11" s="289"/>
      <c r="E11" s="276" t="s">
        <v>1320</v>
      </c>
      <c r="F11" s="289"/>
      <c r="G11" s="290" t="s">
        <v>1273</v>
      </c>
      <c r="H11" s="237"/>
      <c r="I11" s="237"/>
      <c r="J11" s="45"/>
      <c r="K11" s="211"/>
      <c r="L11" s="211"/>
      <c r="M11" s="211"/>
      <c r="N11" s="291"/>
      <c r="O11" s="292"/>
      <c r="P11" s="281" t="s">
        <v>1321</v>
      </c>
      <c r="Q11" s="282" t="s">
        <v>69</v>
      </c>
      <c r="R11" s="133" t="s">
        <v>1322</v>
      </c>
      <c r="S11" s="133"/>
      <c r="T11" s="283"/>
      <c r="U11" s="284"/>
      <c r="V11" s="284"/>
      <c r="W11" s="284"/>
      <c r="X11" s="284"/>
      <c r="Y11" s="284"/>
      <c r="Z11" t="e">
        <f>VLOOKUP(A11,#REF!,9,FALSE)</f>
        <v>#REF!</v>
      </c>
    </row>
    <row r="12" spans="1:26" ht="15.75" thickBot="1">
      <c r="A12" s="123" t="s">
        <v>669</v>
      </c>
      <c r="B12" s="104" t="s">
        <v>51</v>
      </c>
      <c r="C12" s="222" t="e">
        <v>#N/A</v>
      </c>
      <c r="D12" s="289"/>
      <c r="E12" s="276" t="s">
        <v>1320</v>
      </c>
      <c r="F12" s="289"/>
      <c r="G12" s="290" t="s">
        <v>1273</v>
      </c>
      <c r="H12" s="237"/>
      <c r="I12" s="237"/>
      <c r="J12" s="45"/>
      <c r="K12" s="211"/>
      <c r="L12" s="211"/>
      <c r="M12" s="211"/>
      <c r="N12" s="291"/>
      <c r="O12" s="292"/>
      <c r="P12" s="281" t="s">
        <v>1321</v>
      </c>
      <c r="Q12" s="282" t="s">
        <v>69</v>
      </c>
      <c r="R12" s="133" t="s">
        <v>1322</v>
      </c>
      <c r="S12" s="133"/>
      <c r="T12" s="283"/>
      <c r="U12" s="284"/>
      <c r="V12" s="284"/>
      <c r="W12" s="284"/>
      <c r="X12" s="284"/>
      <c r="Y12" s="284"/>
      <c r="Z12" t="e">
        <f>VLOOKUP(A12,#REF!,9,FALSE)</f>
        <v>#REF!</v>
      </c>
    </row>
    <row r="13" spans="1:26" ht="15.75" thickBot="1">
      <c r="A13" s="123" t="s">
        <v>694</v>
      </c>
      <c r="B13" s="104" t="s">
        <v>51</v>
      </c>
      <c r="C13" s="222" t="e">
        <v>#N/A</v>
      </c>
      <c r="D13" s="289"/>
      <c r="E13" s="276" t="s">
        <v>1320</v>
      </c>
      <c r="F13" s="289"/>
      <c r="G13" s="290" t="s">
        <v>1273</v>
      </c>
      <c r="H13" s="237"/>
      <c r="I13" s="237"/>
      <c r="J13" s="45"/>
      <c r="K13" s="211"/>
      <c r="L13" s="211"/>
      <c r="M13" s="211"/>
      <c r="N13" s="291"/>
      <c r="O13" s="292"/>
      <c r="P13" s="281" t="s">
        <v>1321</v>
      </c>
      <c r="Q13" s="282" t="s">
        <v>69</v>
      </c>
      <c r="R13" s="133" t="s">
        <v>1322</v>
      </c>
      <c r="S13" s="133"/>
      <c r="T13" s="283"/>
      <c r="U13" s="284"/>
      <c r="V13" s="284"/>
      <c r="W13" s="284"/>
      <c r="X13" s="284"/>
      <c r="Y13" s="284"/>
      <c r="Z13" t="e">
        <f>VLOOKUP(A13,#REF!,9,FALSE)</f>
        <v>#REF!</v>
      </c>
    </row>
    <row r="14" spans="1:26" ht="15.75" thickBot="1">
      <c r="A14" s="285" t="s">
        <v>81</v>
      </c>
      <c r="B14" s="104" t="s">
        <v>51</v>
      </c>
      <c r="C14" s="222">
        <v>45807</v>
      </c>
      <c r="D14" s="289"/>
      <c r="E14" s="276" t="s">
        <v>1320</v>
      </c>
      <c r="F14" s="289"/>
      <c r="G14" s="290" t="s">
        <v>1273</v>
      </c>
      <c r="H14" s="237"/>
      <c r="I14" s="237"/>
      <c r="J14" s="45"/>
      <c r="K14" s="211"/>
      <c r="L14" s="211"/>
      <c r="M14" s="211"/>
      <c r="N14" s="291"/>
      <c r="O14" s="292"/>
      <c r="P14" s="281" t="s">
        <v>1321</v>
      </c>
      <c r="Q14" s="282" t="s">
        <v>69</v>
      </c>
      <c r="R14" s="133" t="s">
        <v>1322</v>
      </c>
      <c r="S14" s="133"/>
      <c r="T14" s="283"/>
      <c r="U14" s="284"/>
      <c r="V14" s="284"/>
      <c r="W14" s="284"/>
      <c r="X14" s="284"/>
      <c r="Y14" s="284"/>
      <c r="Z14" t="e">
        <f>VLOOKUP(A14,#REF!,9,FALSE)</f>
        <v>#REF!</v>
      </c>
    </row>
    <row r="15" spans="1:26" ht="15.75" thickBot="1">
      <c r="A15" s="123" t="s">
        <v>672</v>
      </c>
      <c r="B15" s="104" t="s">
        <v>51</v>
      </c>
      <c r="C15" s="222" t="e">
        <v>#N/A</v>
      </c>
      <c r="D15" s="289"/>
      <c r="E15" s="276" t="s">
        <v>1320</v>
      </c>
      <c r="F15" s="289"/>
      <c r="G15" s="290" t="s">
        <v>1273</v>
      </c>
      <c r="H15" s="237"/>
      <c r="I15" s="237"/>
      <c r="J15" s="45"/>
      <c r="K15" s="211"/>
      <c r="L15" s="211"/>
      <c r="M15" s="211"/>
      <c r="N15" s="291"/>
      <c r="O15" s="292"/>
      <c r="P15" s="281" t="s">
        <v>1321</v>
      </c>
      <c r="Q15" s="282" t="s">
        <v>69</v>
      </c>
      <c r="R15" s="133" t="s">
        <v>1322</v>
      </c>
      <c r="S15" s="133"/>
      <c r="T15" s="283"/>
      <c r="U15" s="284"/>
      <c r="V15" s="284"/>
      <c r="W15" s="284"/>
      <c r="X15" s="284"/>
      <c r="Y15" s="284"/>
      <c r="Z15" t="e">
        <f>VLOOKUP(A15,#REF!,9,FALSE)</f>
        <v>#REF!</v>
      </c>
    </row>
    <row r="16" spans="1:26" ht="15.75" thickBot="1">
      <c r="A16" s="293" t="s">
        <v>1326</v>
      </c>
      <c r="B16" s="104" t="s">
        <v>51</v>
      </c>
      <c r="C16" s="222" t="e">
        <v>#N/A</v>
      </c>
      <c r="D16" s="289"/>
      <c r="E16" s="276" t="s">
        <v>1320</v>
      </c>
      <c r="F16" s="289"/>
      <c r="G16" s="290" t="s">
        <v>1273</v>
      </c>
      <c r="H16" s="237"/>
      <c r="I16" s="237"/>
      <c r="J16" s="45"/>
      <c r="K16" s="211"/>
      <c r="L16" s="211"/>
      <c r="M16" s="211"/>
      <c r="N16" s="291"/>
      <c r="O16" s="292"/>
      <c r="P16" s="281" t="s">
        <v>1321</v>
      </c>
      <c r="Q16" s="282" t="s">
        <v>69</v>
      </c>
      <c r="R16" s="133" t="s">
        <v>1322</v>
      </c>
      <c r="S16" s="133"/>
      <c r="T16" s="283"/>
      <c r="U16" s="284"/>
      <c r="V16" s="284"/>
      <c r="W16" s="284"/>
      <c r="X16" s="284"/>
      <c r="Y16" s="284"/>
      <c r="Z16" t="e">
        <f>VLOOKUP(A16,#REF!,9,FALSE)</f>
        <v>#REF!</v>
      </c>
    </row>
    <row r="17" spans="1:26" ht="15.75" thickBot="1">
      <c r="A17" s="282" t="s">
        <v>323</v>
      </c>
      <c r="B17" s="104" t="s">
        <v>51</v>
      </c>
      <c r="C17" s="222" t="e">
        <v>#N/A</v>
      </c>
      <c r="D17" s="289"/>
      <c r="E17" s="276" t="s">
        <v>1269</v>
      </c>
      <c r="F17" s="289"/>
      <c r="G17" s="290" t="s">
        <v>1273</v>
      </c>
      <c r="H17" s="237"/>
      <c r="I17" s="237"/>
      <c r="J17" s="45"/>
      <c r="K17" s="211"/>
      <c r="L17" s="211"/>
      <c r="M17" s="211"/>
      <c r="N17" s="291"/>
      <c r="O17" s="292"/>
      <c r="P17" s="281"/>
      <c r="Q17" s="282" t="s">
        <v>69</v>
      </c>
      <c r="R17" s="133" t="s">
        <v>1322</v>
      </c>
      <c r="S17" s="133"/>
      <c r="T17" s="283"/>
      <c r="U17" s="284"/>
      <c r="V17" s="284"/>
      <c r="W17" s="284"/>
      <c r="X17" s="284"/>
      <c r="Y17" s="284"/>
      <c r="Z17" t="e">
        <f>VLOOKUP(A17,#REF!,9,FALSE)</f>
        <v>#REF!</v>
      </c>
    </row>
    <row r="18" spans="1:26" ht="15.75" thickBot="1">
      <c r="A18" s="282" t="s">
        <v>570</v>
      </c>
      <c r="B18" s="104" t="s">
        <v>51</v>
      </c>
      <c r="C18" s="222">
        <v>45807</v>
      </c>
      <c r="D18" s="289"/>
      <c r="E18" s="276" t="s">
        <v>1269</v>
      </c>
      <c r="F18" s="289"/>
      <c r="G18" s="290" t="s">
        <v>1273</v>
      </c>
      <c r="H18" s="237"/>
      <c r="I18" s="237"/>
      <c r="J18" s="45"/>
      <c r="K18" s="211"/>
      <c r="L18" s="211"/>
      <c r="M18" s="211"/>
      <c r="N18" s="291"/>
      <c r="O18" s="292"/>
      <c r="P18" s="281" t="s">
        <v>1281</v>
      </c>
      <c r="Q18" s="282"/>
      <c r="R18" s="133" t="s">
        <v>1322</v>
      </c>
      <c r="S18" s="133"/>
      <c r="T18" s="283"/>
      <c r="U18" s="284"/>
      <c r="V18" s="284"/>
      <c r="W18" s="284"/>
      <c r="X18" s="284"/>
      <c r="Y18" s="284"/>
      <c r="Z18" t="e">
        <f>VLOOKUP(A18,#REF!,9,FALSE)</f>
        <v>#REF!</v>
      </c>
    </row>
    <row r="19" spans="1:26" ht="15.75" thickBot="1">
      <c r="A19" s="282" t="s">
        <v>573</v>
      </c>
      <c r="B19" s="104" t="s">
        <v>51</v>
      </c>
      <c r="C19" s="222" t="e">
        <v>#N/A</v>
      </c>
      <c r="D19" s="289"/>
      <c r="E19" s="276" t="s">
        <v>1269</v>
      </c>
      <c r="F19" s="289"/>
      <c r="G19" s="290" t="s">
        <v>1295</v>
      </c>
      <c r="H19" s="237"/>
      <c r="I19" s="237"/>
      <c r="J19" s="45"/>
      <c r="K19" s="211"/>
      <c r="L19" s="211"/>
      <c r="M19" s="211"/>
      <c r="N19" s="291"/>
      <c r="O19" s="292"/>
      <c r="P19" s="281"/>
      <c r="Q19" s="282" t="s">
        <v>1295</v>
      </c>
      <c r="R19" s="133" t="s">
        <v>1322</v>
      </c>
      <c r="S19" s="133"/>
      <c r="T19" s="283"/>
      <c r="U19" s="284"/>
      <c r="V19" s="284"/>
      <c r="W19" s="284"/>
      <c r="X19" s="284"/>
      <c r="Y19" s="284"/>
      <c r="Z19" t="e">
        <f>VLOOKUP(A19,#REF!,9,FALSE)</f>
        <v>#REF!</v>
      </c>
    </row>
    <row r="20" spans="1:26" ht="15.75" thickBot="1">
      <c r="A20" s="282" t="s">
        <v>530</v>
      </c>
      <c r="B20" s="104" t="s">
        <v>51</v>
      </c>
      <c r="C20" s="222" t="e">
        <v>#N/A</v>
      </c>
      <c r="D20" s="289"/>
      <c r="E20" s="276" t="s">
        <v>1269</v>
      </c>
      <c r="F20" s="289"/>
      <c r="G20" s="290" t="s">
        <v>1295</v>
      </c>
      <c r="H20" s="237"/>
      <c r="I20" s="237"/>
      <c r="J20" s="45"/>
      <c r="K20" s="211"/>
      <c r="L20" s="211"/>
      <c r="M20" s="211"/>
      <c r="N20" s="291"/>
      <c r="O20" s="292"/>
      <c r="P20" s="281"/>
      <c r="Q20" s="282" t="s">
        <v>1295</v>
      </c>
      <c r="R20" s="133" t="s">
        <v>1322</v>
      </c>
      <c r="S20" s="133"/>
      <c r="T20" s="283"/>
      <c r="U20" s="284"/>
      <c r="V20" s="284"/>
      <c r="W20" s="284"/>
      <c r="X20" s="284"/>
      <c r="Y20" s="284"/>
      <c r="Z20" t="e">
        <f>VLOOKUP(A20,#REF!,9,FALSE)</f>
        <v>#REF!</v>
      </c>
    </row>
    <row r="21" spans="1:26" s="221" customFormat="1" ht="15.75" thickBot="1">
      <c r="A21" s="269" t="s">
        <v>1290</v>
      </c>
      <c r="B21" s="104" t="e">
        <v>#N/A</v>
      </c>
      <c r="C21" s="238">
        <v>45807</v>
      </c>
      <c r="D21" s="289"/>
      <c r="E21" s="276" t="s">
        <v>1269</v>
      </c>
      <c r="F21" s="289"/>
      <c r="G21" s="290" t="s">
        <v>1273</v>
      </c>
      <c r="H21" s="237"/>
      <c r="I21" s="237"/>
      <c r="J21" s="237"/>
      <c r="K21" s="236"/>
      <c r="L21" s="236"/>
      <c r="M21" s="236"/>
      <c r="N21" s="291"/>
      <c r="O21" s="292"/>
      <c r="P21" s="281"/>
      <c r="Q21" s="232" t="s">
        <v>65</v>
      </c>
      <c r="R21" s="133" t="s">
        <v>1322</v>
      </c>
      <c r="S21" s="235"/>
      <c r="T21" s="234"/>
      <c r="U21" s="233"/>
      <c r="V21" s="233"/>
      <c r="W21" s="233"/>
      <c r="X21" s="233"/>
      <c r="Y21" s="233" t="s">
        <v>1327</v>
      </c>
      <c r="Z21" t="e">
        <f>VLOOKUP(A21,#REF!,9,FALSE)</f>
        <v>#REF!</v>
      </c>
    </row>
    <row r="22" spans="1:26" ht="15.75" thickBot="1">
      <c r="A22" s="282" t="s">
        <v>532</v>
      </c>
      <c r="B22" s="104" t="s">
        <v>51</v>
      </c>
      <c r="C22" s="222" t="e">
        <v>#N/A</v>
      </c>
      <c r="D22" s="289"/>
      <c r="E22" s="276" t="s">
        <v>1269</v>
      </c>
      <c r="F22" s="289"/>
      <c r="G22" s="290" t="s">
        <v>1295</v>
      </c>
      <c r="H22" s="237"/>
      <c r="I22" s="237"/>
      <c r="J22" s="45"/>
      <c r="K22" s="211"/>
      <c r="L22" s="211"/>
      <c r="M22" s="211"/>
      <c r="N22" s="291"/>
      <c r="O22" s="292"/>
      <c r="P22" s="281"/>
      <c r="Q22" s="282" t="s">
        <v>1295</v>
      </c>
      <c r="R22" s="133" t="s">
        <v>1322</v>
      </c>
      <c r="S22" s="133"/>
      <c r="T22" s="283"/>
      <c r="U22" s="284"/>
      <c r="V22" s="284"/>
      <c r="W22" s="284"/>
      <c r="X22" s="284"/>
      <c r="Y22" s="284"/>
      <c r="Z22" t="e">
        <f>VLOOKUP(A22,#REF!,9,FALSE)</f>
        <v>#REF!</v>
      </c>
    </row>
    <row r="23" spans="1:26" ht="15.75" thickBot="1">
      <c r="A23" s="282" t="s">
        <v>380</v>
      </c>
      <c r="B23" s="104" t="s">
        <v>51</v>
      </c>
      <c r="C23" s="222" t="e">
        <v>#N/A</v>
      </c>
      <c r="D23" s="289"/>
      <c r="E23" s="276" t="s">
        <v>1269</v>
      </c>
      <c r="F23" s="289"/>
      <c r="G23" s="290" t="s">
        <v>1273</v>
      </c>
      <c r="H23" s="237"/>
      <c r="I23" s="237"/>
      <c r="J23" s="45"/>
      <c r="K23" s="211"/>
      <c r="L23" s="211"/>
      <c r="M23" s="211"/>
      <c r="N23" s="291"/>
      <c r="O23" s="292"/>
      <c r="P23" s="281"/>
      <c r="Q23" s="282" t="s">
        <v>65</v>
      </c>
      <c r="R23" s="133" t="s">
        <v>1322</v>
      </c>
      <c r="S23" s="133"/>
      <c r="T23" s="283"/>
      <c r="U23" s="284"/>
      <c r="V23" s="284"/>
      <c r="W23" s="284"/>
      <c r="X23" s="284"/>
      <c r="Y23" s="284" t="s">
        <v>1328</v>
      </c>
      <c r="Z23" t="e">
        <f>VLOOKUP(A23,#REF!,9,FALSE)</f>
        <v>#REF!</v>
      </c>
    </row>
    <row r="24" spans="1:26" s="221" customFormat="1" ht="69.599999999999994" customHeight="1" thickBot="1">
      <c r="A24" s="232" t="s">
        <v>1286</v>
      </c>
      <c r="B24" s="239" t="e">
        <v>#N/A</v>
      </c>
      <c r="C24" s="238">
        <v>45716</v>
      </c>
      <c r="D24" s="289"/>
      <c r="E24" s="276" t="s">
        <v>1269</v>
      </c>
      <c r="F24" s="289"/>
      <c r="G24" s="290" t="s">
        <v>1273</v>
      </c>
      <c r="H24" s="237"/>
      <c r="I24" s="237"/>
      <c r="J24" s="237"/>
      <c r="K24" s="236"/>
      <c r="L24" s="236"/>
      <c r="M24" s="236"/>
      <c r="N24" s="291"/>
      <c r="O24" s="292"/>
      <c r="P24" s="281" t="s">
        <v>1287</v>
      </c>
      <c r="Q24" s="232" t="s">
        <v>65</v>
      </c>
      <c r="R24" s="133" t="s">
        <v>1322</v>
      </c>
      <c r="S24" s="235"/>
      <c r="T24" s="234"/>
      <c r="U24" s="233"/>
      <c r="V24" s="233"/>
      <c r="W24" s="233"/>
      <c r="X24" s="233"/>
      <c r="Y24" s="233" t="s">
        <v>1328</v>
      </c>
      <c r="Z24" t="e">
        <f>VLOOKUP(A24,#REF!,9,FALSE)</f>
        <v>#REF!</v>
      </c>
    </row>
    <row r="25" spans="1:26" ht="15.75" thickBot="1">
      <c r="A25" s="282" t="s">
        <v>522</v>
      </c>
      <c r="B25" s="104" t="s">
        <v>51</v>
      </c>
      <c r="C25" s="222">
        <v>45772</v>
      </c>
      <c r="D25" s="289"/>
      <c r="E25" s="276" t="s">
        <v>1269</v>
      </c>
      <c r="F25" s="289"/>
      <c r="G25" s="290" t="s">
        <v>1273</v>
      </c>
      <c r="H25" s="237"/>
      <c r="I25" s="237"/>
      <c r="J25" s="45"/>
      <c r="K25" s="211"/>
      <c r="L25" s="211"/>
      <c r="M25" s="211"/>
      <c r="N25" s="291"/>
      <c r="O25" s="292"/>
      <c r="P25" s="281" t="s">
        <v>1287</v>
      </c>
      <c r="Q25" s="282" t="s">
        <v>65</v>
      </c>
      <c r="R25" s="133" t="s">
        <v>1322</v>
      </c>
      <c r="S25" s="133"/>
      <c r="T25" s="283"/>
      <c r="U25" s="284"/>
      <c r="V25" s="284"/>
      <c r="W25" s="284"/>
      <c r="X25" s="284"/>
      <c r="Y25" s="284"/>
      <c r="Z25" t="e">
        <f>VLOOKUP(A25,#REF!,9,FALSE)</f>
        <v>#REF!</v>
      </c>
    </row>
    <row r="26" spans="1:26" ht="15.75" thickBot="1">
      <c r="A26" s="282" t="s">
        <v>383</v>
      </c>
      <c r="B26" s="104" t="s">
        <v>51</v>
      </c>
      <c r="C26" s="222">
        <v>45772</v>
      </c>
      <c r="D26" s="289"/>
      <c r="E26" s="276" t="s">
        <v>1269</v>
      </c>
      <c r="F26" s="289"/>
      <c r="G26" s="290" t="s">
        <v>1273</v>
      </c>
      <c r="H26" s="237"/>
      <c r="I26" s="237"/>
      <c r="J26" s="45"/>
      <c r="K26" s="211"/>
      <c r="L26" s="211"/>
      <c r="M26" s="211"/>
      <c r="N26" s="291"/>
      <c r="O26" s="292"/>
      <c r="P26" s="281" t="s">
        <v>1287</v>
      </c>
      <c r="Q26" s="282" t="s">
        <v>65</v>
      </c>
      <c r="R26" s="133" t="s">
        <v>1322</v>
      </c>
      <c r="S26" s="133"/>
      <c r="T26" s="283"/>
      <c r="U26" s="284"/>
      <c r="V26" s="284"/>
      <c r="W26" s="284"/>
      <c r="X26" s="284"/>
      <c r="Y26" s="284"/>
      <c r="Z26" t="e">
        <f>VLOOKUP(A26,#REF!,9,FALSE)</f>
        <v>#REF!</v>
      </c>
    </row>
    <row r="27" spans="1:26" ht="15.75" thickBot="1">
      <c r="A27" s="282" t="s">
        <v>387</v>
      </c>
      <c r="B27" s="104" t="s">
        <v>51</v>
      </c>
      <c r="C27" s="222">
        <v>45772</v>
      </c>
      <c r="D27" s="289"/>
      <c r="E27" s="276" t="s">
        <v>1269</v>
      </c>
      <c r="F27" s="289"/>
      <c r="G27" s="290" t="s">
        <v>1273</v>
      </c>
      <c r="H27" s="237"/>
      <c r="I27" s="237"/>
      <c r="J27" s="45"/>
      <c r="K27" s="211"/>
      <c r="L27" s="211"/>
      <c r="M27" s="211"/>
      <c r="N27" s="291"/>
      <c r="O27" s="292"/>
      <c r="P27" s="281" t="s">
        <v>1287</v>
      </c>
      <c r="Q27" s="282" t="s">
        <v>65</v>
      </c>
      <c r="R27" s="133" t="s">
        <v>1322</v>
      </c>
      <c r="S27" s="133"/>
      <c r="T27" s="283"/>
      <c r="U27" s="284"/>
      <c r="V27" s="284"/>
      <c r="W27" s="284"/>
      <c r="X27" s="284"/>
      <c r="Y27" s="284"/>
      <c r="Z27" t="e">
        <f>VLOOKUP(A27,#REF!,9,FALSE)</f>
        <v>#REF!</v>
      </c>
    </row>
    <row r="28" spans="1:26" ht="70.150000000000006" customHeight="1" thickBot="1">
      <c r="A28" s="232" t="s">
        <v>1289</v>
      </c>
      <c r="B28" s="239"/>
      <c r="C28" s="238"/>
      <c r="D28" s="289"/>
      <c r="E28" s="276" t="s">
        <v>1269</v>
      </c>
      <c r="F28" s="289"/>
      <c r="G28" s="290" t="s">
        <v>1273</v>
      </c>
      <c r="H28" s="237"/>
      <c r="I28" s="237"/>
      <c r="J28" s="237"/>
      <c r="K28" s="236"/>
      <c r="L28" s="236"/>
      <c r="M28" s="236"/>
      <c r="N28" s="291"/>
      <c r="O28" s="292"/>
      <c r="P28" s="281" t="s">
        <v>1287</v>
      </c>
      <c r="Q28" s="232" t="s">
        <v>65</v>
      </c>
      <c r="R28" s="133" t="s">
        <v>1322</v>
      </c>
      <c r="S28" s="235"/>
      <c r="T28" s="234"/>
      <c r="U28" s="233"/>
      <c r="V28" s="233"/>
      <c r="W28" s="233"/>
      <c r="X28" s="233"/>
      <c r="Y28" s="295" t="s">
        <v>1329</v>
      </c>
      <c r="Z28" t="e">
        <f>VLOOKUP(A28,#REF!,9,FALSE)</f>
        <v>#REF!</v>
      </c>
    </row>
    <row r="29" spans="1:26" s="221" customFormat="1" ht="69.599999999999994" customHeight="1" thickBot="1">
      <c r="A29" s="232" t="s">
        <v>1292</v>
      </c>
      <c r="B29" s="239" t="e">
        <v>#N/A</v>
      </c>
      <c r="C29" s="238" t="e">
        <v>#N/A</v>
      </c>
      <c r="D29" s="289"/>
      <c r="E29" s="276" t="s">
        <v>1269</v>
      </c>
      <c r="F29" s="289"/>
      <c r="G29" s="290" t="s">
        <v>1273</v>
      </c>
      <c r="H29" s="237"/>
      <c r="I29" s="237"/>
      <c r="J29" s="237"/>
      <c r="K29" s="236"/>
      <c r="L29" s="236"/>
      <c r="M29" s="236"/>
      <c r="N29" s="291"/>
      <c r="O29" s="292"/>
      <c r="P29" s="281"/>
      <c r="Q29" s="227" t="s">
        <v>65</v>
      </c>
      <c r="R29" s="133" t="s">
        <v>1322</v>
      </c>
      <c r="S29" s="235"/>
      <c r="T29" s="234"/>
      <c r="U29" s="233"/>
      <c r="V29" s="233"/>
      <c r="W29" s="233"/>
      <c r="X29" s="233"/>
      <c r="Y29" s="233" t="s">
        <v>1329</v>
      </c>
      <c r="Z29" t="e">
        <f>VLOOKUP(A29,#REF!,9,FALSE)</f>
        <v>#REF!</v>
      </c>
    </row>
    <row r="30" spans="1:26" ht="15.75" thickBot="1">
      <c r="A30" s="282" t="s">
        <v>550</v>
      </c>
      <c r="B30" s="104" t="s">
        <v>51</v>
      </c>
      <c r="C30" s="222">
        <v>45772</v>
      </c>
      <c r="D30" s="289"/>
      <c r="E30" s="276" t="s">
        <v>1269</v>
      </c>
      <c r="F30" s="289"/>
      <c r="G30" s="290" t="s">
        <v>1295</v>
      </c>
      <c r="H30" s="237"/>
      <c r="I30" s="237"/>
      <c r="J30" s="45"/>
      <c r="K30" s="211"/>
      <c r="L30" s="211"/>
      <c r="M30" s="211"/>
      <c r="N30" s="291"/>
      <c r="O30" s="292"/>
      <c r="P30" s="281"/>
      <c r="Q30" s="282" t="s">
        <v>1295</v>
      </c>
      <c r="R30" s="133" t="s">
        <v>1322</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1269</v>
      </c>
      <c r="F31" s="296"/>
      <c r="G31" s="297" t="s">
        <v>1295</v>
      </c>
      <c r="H31" s="229"/>
      <c r="I31" s="229"/>
      <c r="J31" s="243"/>
      <c r="K31" s="244"/>
      <c r="L31" s="244"/>
      <c r="M31" s="244"/>
      <c r="N31" s="229"/>
      <c r="O31" s="298"/>
      <c r="P31" s="281"/>
      <c r="Q31" s="240" t="s">
        <v>1295</v>
      </c>
      <c r="R31" s="133" t="s">
        <v>1322</v>
      </c>
      <c r="S31" s="245"/>
      <c r="T31" s="246"/>
      <c r="U31" s="247"/>
      <c r="V31" s="247"/>
      <c r="W31" s="247"/>
      <c r="X31" s="247"/>
      <c r="Y31" s="247" t="s">
        <v>1330</v>
      </c>
      <c r="Z31" t="e">
        <f>VLOOKUP(A31,#REF!,9,FALSE)</f>
        <v>#REF!</v>
      </c>
    </row>
    <row r="32" spans="1:26" ht="15.75" thickBot="1">
      <c r="A32" s="282" t="s">
        <v>624</v>
      </c>
      <c r="B32" s="104" t="s">
        <v>51</v>
      </c>
      <c r="C32" s="222">
        <v>45772</v>
      </c>
      <c r="D32" s="289"/>
      <c r="E32" s="276" t="s">
        <v>1269</v>
      </c>
      <c r="F32" s="289"/>
      <c r="G32" s="290" t="s">
        <v>1295</v>
      </c>
      <c r="H32" s="237"/>
      <c r="I32" s="237"/>
      <c r="J32" s="45"/>
      <c r="K32" s="211"/>
      <c r="L32" s="211"/>
      <c r="M32" s="211"/>
      <c r="N32" s="291"/>
      <c r="O32" s="292"/>
      <c r="P32" s="281"/>
      <c r="Q32" s="282" t="s">
        <v>1295</v>
      </c>
      <c r="R32" s="133" t="s">
        <v>1322</v>
      </c>
      <c r="S32" s="133"/>
      <c r="T32" s="283"/>
      <c r="U32" s="284"/>
      <c r="V32" s="284"/>
      <c r="W32" s="284"/>
      <c r="X32" s="284"/>
      <c r="Y32" s="284"/>
      <c r="Z32" t="e">
        <f>VLOOKUP(A32,#REF!,9,FALSE)</f>
        <v>#REF!</v>
      </c>
    </row>
    <row r="33" spans="1:26" ht="15.75" thickBot="1">
      <c r="A33" s="282" t="s">
        <v>542</v>
      </c>
      <c r="B33" s="104" t="s">
        <v>51</v>
      </c>
      <c r="C33" s="222">
        <v>45831</v>
      </c>
      <c r="D33" s="289"/>
      <c r="E33" s="276" t="s">
        <v>1269</v>
      </c>
      <c r="F33" s="289"/>
      <c r="G33" s="290" t="s">
        <v>1273</v>
      </c>
      <c r="H33" s="237"/>
      <c r="I33" s="237"/>
      <c r="J33" s="45"/>
      <c r="K33" s="211"/>
      <c r="L33" s="211"/>
      <c r="M33" s="211"/>
      <c r="N33" s="291"/>
      <c r="O33" s="292"/>
      <c r="P33" s="281"/>
      <c r="Q33" s="232" t="s">
        <v>65</v>
      </c>
      <c r="R33" s="133" t="s">
        <v>1322</v>
      </c>
      <c r="S33" s="133"/>
      <c r="T33" s="283"/>
      <c r="U33" s="284"/>
      <c r="V33" s="284"/>
      <c r="W33" s="284"/>
      <c r="X33" s="284"/>
      <c r="Y33" s="284"/>
      <c r="Z33" t="e">
        <f>VLOOKUP(A33,#REF!,9,FALSE)</f>
        <v>#REF!</v>
      </c>
    </row>
    <row r="34" spans="1:26" ht="15.75" thickBot="1">
      <c r="A34" s="282" t="s">
        <v>536</v>
      </c>
      <c r="B34" s="104" t="s">
        <v>51</v>
      </c>
      <c r="C34" s="222">
        <v>45831</v>
      </c>
      <c r="D34" s="289"/>
      <c r="E34" s="276" t="s">
        <v>1269</v>
      </c>
      <c r="F34" s="289"/>
      <c r="G34" s="290" t="s">
        <v>1273</v>
      </c>
      <c r="H34" s="237"/>
      <c r="I34" s="237"/>
      <c r="J34" s="45"/>
      <c r="K34" s="211"/>
      <c r="L34" s="211"/>
      <c r="M34" s="211"/>
      <c r="N34" s="291"/>
      <c r="O34" s="292"/>
      <c r="P34" s="281"/>
      <c r="Q34" s="282" t="s">
        <v>65</v>
      </c>
      <c r="R34" s="133" t="s">
        <v>1322</v>
      </c>
      <c r="S34" s="133"/>
      <c r="T34" s="283"/>
      <c r="U34" s="284"/>
      <c r="V34" s="284"/>
      <c r="W34" s="284"/>
      <c r="X34" s="284"/>
      <c r="Y34" s="284"/>
      <c r="Z34" t="e">
        <f>VLOOKUP(A34,#REF!,9,FALSE)</f>
        <v>#REF!</v>
      </c>
    </row>
    <row r="35" spans="1:26" ht="15.75" thickBot="1">
      <c r="A35" s="282" t="s">
        <v>538</v>
      </c>
      <c r="B35" s="104" t="s">
        <v>51</v>
      </c>
      <c r="C35" s="222">
        <v>45831</v>
      </c>
      <c r="D35" s="289"/>
      <c r="E35" s="276" t="s">
        <v>1269</v>
      </c>
      <c r="F35" s="289"/>
      <c r="G35" s="290" t="s">
        <v>1273</v>
      </c>
      <c r="H35" s="237"/>
      <c r="I35" s="237"/>
      <c r="J35" s="45"/>
      <c r="K35" s="211"/>
      <c r="L35" s="211"/>
      <c r="M35" s="211"/>
      <c r="N35" s="291"/>
      <c r="O35" s="292"/>
      <c r="P35" s="281"/>
      <c r="Q35" s="282" t="s">
        <v>65</v>
      </c>
      <c r="R35" s="133" t="s">
        <v>1322</v>
      </c>
      <c r="S35" s="133"/>
      <c r="T35" s="283"/>
      <c r="U35" s="284"/>
      <c r="V35" s="284"/>
      <c r="W35" s="284"/>
      <c r="X35" s="284"/>
      <c r="Y35" s="284"/>
      <c r="Z35" t="e">
        <f>VLOOKUP(A35,#REF!,9,FALSE)</f>
        <v>#REF!</v>
      </c>
    </row>
    <row r="36" spans="1:26" ht="15.75" thickBot="1">
      <c r="A36" s="282" t="s">
        <v>534</v>
      </c>
      <c r="B36" s="104" t="s">
        <v>51</v>
      </c>
      <c r="C36" s="222">
        <v>45772</v>
      </c>
      <c r="D36" s="289"/>
      <c r="E36" s="276" t="s">
        <v>1269</v>
      </c>
      <c r="F36" s="289"/>
      <c r="G36" s="290" t="s">
        <v>1295</v>
      </c>
      <c r="H36" s="237"/>
      <c r="I36" s="237"/>
      <c r="J36" s="45"/>
      <c r="K36" s="211"/>
      <c r="L36" s="211"/>
      <c r="M36" s="211"/>
      <c r="N36" s="291"/>
      <c r="O36" s="292"/>
      <c r="P36" s="281"/>
      <c r="Q36" s="282" t="s">
        <v>1295</v>
      </c>
      <c r="R36" s="133" t="s">
        <v>1322</v>
      </c>
      <c r="S36" s="133"/>
      <c r="T36" s="283"/>
      <c r="U36" s="284"/>
      <c r="V36" s="284"/>
      <c r="W36" s="284"/>
      <c r="X36" s="284"/>
      <c r="Y36" s="284"/>
      <c r="Z36" t="e">
        <f>VLOOKUP(A36,#REF!,9,FALSE)</f>
        <v>#REF!</v>
      </c>
    </row>
    <row r="37" spans="1:26" ht="15.75" thickBot="1">
      <c r="A37" s="282" t="s">
        <v>544</v>
      </c>
      <c r="B37" s="104" t="s">
        <v>51</v>
      </c>
      <c r="C37" s="222">
        <v>45831</v>
      </c>
      <c r="D37" s="289"/>
      <c r="E37" s="276" t="s">
        <v>1269</v>
      </c>
      <c r="F37" s="289"/>
      <c r="G37" s="290" t="s">
        <v>1273</v>
      </c>
      <c r="H37" s="237"/>
      <c r="I37" s="237"/>
      <c r="J37" s="45"/>
      <c r="K37" s="211"/>
      <c r="L37" s="211"/>
      <c r="M37" s="211"/>
      <c r="N37" s="291"/>
      <c r="O37" s="292"/>
      <c r="P37" s="281"/>
      <c r="Q37" s="282" t="s">
        <v>65</v>
      </c>
      <c r="R37" s="133" t="s">
        <v>1322</v>
      </c>
      <c r="S37" s="133"/>
      <c r="T37" s="283"/>
      <c r="U37" s="284"/>
      <c r="V37" s="284"/>
      <c r="W37" s="284"/>
      <c r="X37" s="284"/>
      <c r="Y37" s="284"/>
      <c r="Z37" t="e">
        <f>VLOOKUP(A37,#REF!,9,FALSE)</f>
        <v>#REF!</v>
      </c>
    </row>
    <row r="38" spans="1:26" ht="15.75" thickBot="1">
      <c r="A38" s="282" t="s">
        <v>548</v>
      </c>
      <c r="B38" s="104" t="s">
        <v>51</v>
      </c>
      <c r="C38" s="222">
        <v>45831</v>
      </c>
      <c r="D38" s="289"/>
      <c r="E38" s="276" t="s">
        <v>1269</v>
      </c>
      <c r="F38" s="289"/>
      <c r="G38" s="290" t="s">
        <v>1273</v>
      </c>
      <c r="H38" s="237"/>
      <c r="I38" s="237"/>
      <c r="J38" s="45"/>
      <c r="K38" s="211"/>
      <c r="L38" s="211"/>
      <c r="M38" s="211"/>
      <c r="N38" s="291"/>
      <c r="O38" s="292"/>
      <c r="P38" s="281"/>
      <c r="Q38" s="282" t="s">
        <v>65</v>
      </c>
      <c r="R38" s="133" t="s">
        <v>1322</v>
      </c>
      <c r="S38" s="133"/>
      <c r="T38" s="283"/>
      <c r="U38" s="284"/>
      <c r="V38" s="284"/>
      <c r="W38" s="284"/>
      <c r="X38" s="284"/>
      <c r="Y38" s="284"/>
      <c r="Z38" t="e">
        <f>VLOOKUP(A38,#REF!,9,FALSE)</f>
        <v>#REF!</v>
      </c>
    </row>
    <row r="39" spans="1:26" s="223" customFormat="1" ht="70.150000000000006" customHeight="1" thickBot="1">
      <c r="A39" s="227" t="s">
        <v>1296</v>
      </c>
      <c r="B39" s="231" t="e">
        <v>#N/A</v>
      </c>
      <c r="C39" s="230" t="e">
        <v>#N/A</v>
      </c>
      <c r="D39" s="296"/>
      <c r="E39" s="276" t="s">
        <v>1269</v>
      </c>
      <c r="F39" s="296"/>
      <c r="G39" s="297" t="s">
        <v>1295</v>
      </c>
      <c r="H39" s="229"/>
      <c r="I39" s="229"/>
      <c r="J39" s="229"/>
      <c r="K39" s="228"/>
      <c r="L39" s="228"/>
      <c r="M39" s="228"/>
      <c r="N39" s="229"/>
      <c r="O39" s="298"/>
      <c r="P39" s="281"/>
      <c r="Q39" s="227" t="s">
        <v>1295</v>
      </c>
      <c r="R39" s="133" t="s">
        <v>1322</v>
      </c>
      <c r="S39" s="226"/>
      <c r="T39" s="225"/>
      <c r="U39" s="224"/>
      <c r="V39" s="224"/>
      <c r="W39" s="224"/>
      <c r="X39" s="224"/>
      <c r="Y39" s="224" t="s">
        <v>1329</v>
      </c>
      <c r="Z39" t="e">
        <f>VLOOKUP(A39,#REF!,9,FALSE)</f>
        <v>#REF!</v>
      </c>
    </row>
    <row r="40" spans="1:26" ht="15.75" thickBot="1">
      <c r="A40" s="282" t="s">
        <v>385</v>
      </c>
      <c r="B40" s="104" t="s">
        <v>51</v>
      </c>
      <c r="C40" s="222">
        <v>45831</v>
      </c>
      <c r="D40" s="289"/>
      <c r="E40" s="276" t="s">
        <v>1269</v>
      </c>
      <c r="F40" s="289"/>
      <c r="G40" s="290" t="s">
        <v>1273</v>
      </c>
      <c r="H40" s="237"/>
      <c r="I40" s="237"/>
      <c r="J40" s="45"/>
      <c r="K40" s="211"/>
      <c r="L40" s="211"/>
      <c r="M40" s="211"/>
      <c r="N40" s="291"/>
      <c r="O40" s="292"/>
      <c r="P40" s="281"/>
      <c r="Q40" s="282" t="s">
        <v>65</v>
      </c>
      <c r="R40" s="133" t="s">
        <v>1322</v>
      </c>
      <c r="S40" s="133"/>
      <c r="T40" s="283"/>
      <c r="U40" s="284"/>
      <c r="V40" s="284"/>
      <c r="W40" s="284"/>
      <c r="X40" s="284"/>
      <c r="Y40" s="284"/>
      <c r="Z40" t="e">
        <f>VLOOKUP(A40,#REF!,9,FALSE)</f>
        <v>#REF!</v>
      </c>
    </row>
    <row r="41" spans="1:26" ht="15.75" thickBot="1">
      <c r="A41" s="282" t="s">
        <v>116</v>
      </c>
      <c r="B41" s="104" t="s">
        <v>51</v>
      </c>
      <c r="C41" s="222">
        <v>45807</v>
      </c>
      <c r="D41" s="289"/>
      <c r="E41" s="276" t="s">
        <v>1320</v>
      </c>
      <c r="F41" s="289"/>
      <c r="G41" s="290" t="s">
        <v>1273</v>
      </c>
      <c r="H41" s="237"/>
      <c r="I41" s="237"/>
      <c r="J41" s="45"/>
      <c r="K41" s="211"/>
      <c r="L41" s="211"/>
      <c r="M41" s="211"/>
      <c r="N41" s="291"/>
      <c r="O41" s="292"/>
      <c r="P41" s="281" t="s">
        <v>1321</v>
      </c>
      <c r="Q41" s="282" t="s">
        <v>59</v>
      </c>
      <c r="R41" s="133" t="s">
        <v>1322</v>
      </c>
      <c r="S41" s="133"/>
      <c r="T41" s="283"/>
      <c r="U41" s="284"/>
      <c r="V41" s="284"/>
      <c r="W41" s="284"/>
      <c r="X41" s="284"/>
      <c r="Y41" s="284"/>
      <c r="Z41" t="e">
        <f>VLOOKUP(A41,#REF!,9,FALSE)</f>
        <v>#REF!</v>
      </c>
    </row>
    <row r="42" spans="1:26" ht="15.75" thickBot="1">
      <c r="A42" s="282" t="s">
        <v>114</v>
      </c>
      <c r="B42" s="104" t="s">
        <v>51</v>
      </c>
      <c r="C42" s="222">
        <v>45807</v>
      </c>
      <c r="D42" s="289"/>
      <c r="E42" s="276" t="s">
        <v>1320</v>
      </c>
      <c r="F42" s="289"/>
      <c r="G42" s="290" t="s">
        <v>1273</v>
      </c>
      <c r="H42" s="237"/>
      <c r="I42" s="237"/>
      <c r="J42" s="45"/>
      <c r="K42" s="211"/>
      <c r="L42" s="211"/>
      <c r="M42" s="211"/>
      <c r="N42" s="291"/>
      <c r="O42" s="292"/>
      <c r="P42" s="281" t="s">
        <v>1321</v>
      </c>
      <c r="Q42" s="282" t="s">
        <v>65</v>
      </c>
      <c r="R42" s="133" t="s">
        <v>1322</v>
      </c>
      <c r="S42" s="133"/>
      <c r="T42" s="283"/>
      <c r="U42" s="284"/>
      <c r="V42" s="284"/>
      <c r="W42" s="284"/>
      <c r="X42" s="284"/>
      <c r="Y42" s="284"/>
      <c r="Z42" t="e">
        <f>VLOOKUP(A42,#REF!,9,FALSE)</f>
        <v>#REF!</v>
      </c>
    </row>
    <row r="43" spans="1:26" ht="15.75" thickBot="1">
      <c r="A43" s="282" t="s">
        <v>112</v>
      </c>
      <c r="B43" s="104" t="s">
        <v>51</v>
      </c>
      <c r="C43" s="222">
        <v>45807</v>
      </c>
      <c r="D43" s="289"/>
      <c r="E43" s="276" t="s">
        <v>1320</v>
      </c>
      <c r="F43" s="289"/>
      <c r="G43" s="290" t="s">
        <v>1273</v>
      </c>
      <c r="H43" s="237"/>
      <c r="I43" s="237"/>
      <c r="J43" s="45"/>
      <c r="K43" s="211"/>
      <c r="L43" s="211"/>
      <c r="M43" s="211"/>
      <c r="N43" s="291"/>
      <c r="O43" s="292"/>
      <c r="P43" s="281" t="s">
        <v>1321</v>
      </c>
      <c r="Q43" s="282" t="s">
        <v>59</v>
      </c>
      <c r="R43" s="133" t="s">
        <v>1322</v>
      </c>
      <c r="S43" s="133"/>
      <c r="T43" s="283"/>
      <c r="U43" s="284"/>
      <c r="V43" s="284"/>
      <c r="W43" s="284"/>
      <c r="X43" s="284"/>
      <c r="Y43" s="284"/>
      <c r="Z43" t="e">
        <f>VLOOKUP(A43,#REF!,9,FALSE)</f>
        <v>#REF!</v>
      </c>
    </row>
    <row r="44" spans="1:26" ht="15.75" thickBot="1">
      <c r="A44" s="282" t="s">
        <v>109</v>
      </c>
      <c r="B44" s="104" t="s">
        <v>51</v>
      </c>
      <c r="C44" s="222">
        <v>45807</v>
      </c>
      <c r="D44" s="289"/>
      <c r="E44" s="276" t="s">
        <v>1320</v>
      </c>
      <c r="F44" s="289"/>
      <c r="G44" s="290" t="s">
        <v>1273</v>
      </c>
      <c r="H44" s="237"/>
      <c r="I44" s="237"/>
      <c r="J44" s="45"/>
      <c r="K44" s="211"/>
      <c r="L44" s="211"/>
      <c r="M44" s="211"/>
      <c r="N44" s="291"/>
      <c r="O44" s="292"/>
      <c r="P44" s="281" t="s">
        <v>1281</v>
      </c>
      <c r="Q44" s="282" t="s">
        <v>65</v>
      </c>
      <c r="R44" s="133" t="s">
        <v>1322</v>
      </c>
      <c r="S44" s="133"/>
      <c r="T44" s="283"/>
      <c r="U44" s="284"/>
      <c r="V44" s="284"/>
      <c r="W44" s="284"/>
      <c r="X44" s="284"/>
      <c r="Y44" s="284"/>
      <c r="Z44" t="e">
        <f>VLOOKUP(A44,#REF!,9,FALSE)</f>
        <v>#REF!</v>
      </c>
    </row>
    <row r="45" spans="1:26" ht="15.75" thickBot="1">
      <c r="A45" s="350" t="s">
        <v>437</v>
      </c>
      <c r="B45" s="104" t="s">
        <v>51</v>
      </c>
      <c r="C45" s="222">
        <v>45807</v>
      </c>
      <c r="D45" s="289"/>
      <c r="E45" s="276" t="s">
        <v>1269</v>
      </c>
      <c r="F45" s="289"/>
      <c r="G45" s="290" t="s">
        <v>1273</v>
      </c>
      <c r="H45" s="237"/>
      <c r="I45" s="237"/>
      <c r="J45" s="45"/>
      <c r="K45" s="211"/>
      <c r="L45" s="211"/>
      <c r="M45" s="211"/>
      <c r="N45" s="291"/>
      <c r="O45" s="292"/>
      <c r="P45" s="281"/>
      <c r="Q45" s="282" t="s">
        <v>59</v>
      </c>
      <c r="R45" s="133" t="s">
        <v>1322</v>
      </c>
      <c r="S45" s="133"/>
      <c r="T45" s="283"/>
      <c r="U45" s="284"/>
      <c r="V45" s="284"/>
      <c r="W45" s="284"/>
      <c r="X45" s="284"/>
      <c r="Y45" s="284"/>
      <c r="Z45" t="e">
        <f>VLOOKUP(A45,#REF!,9,FALSE)</f>
        <v>#REF!</v>
      </c>
    </row>
    <row r="46" spans="1:26" ht="15.75" thickBot="1">
      <c r="A46" s="299" t="s">
        <v>439</v>
      </c>
      <c r="B46" s="104" t="s">
        <v>51</v>
      </c>
      <c r="C46" s="222">
        <v>45807</v>
      </c>
      <c r="D46" s="289"/>
      <c r="E46" s="276" t="s">
        <v>1269</v>
      </c>
      <c r="F46" s="289"/>
      <c r="G46" s="297" t="s">
        <v>1273</v>
      </c>
      <c r="H46" s="237"/>
      <c r="I46" s="237"/>
      <c r="J46" s="45"/>
      <c r="K46" s="211"/>
      <c r="L46" s="211"/>
      <c r="M46" s="211"/>
      <c r="N46" s="291"/>
      <c r="O46" s="292"/>
      <c r="P46" s="281"/>
      <c r="Q46" s="282" t="s">
        <v>59</v>
      </c>
      <c r="R46" s="133" t="s">
        <v>1322</v>
      </c>
      <c r="S46" s="133"/>
      <c r="T46" s="283"/>
      <c r="U46" s="284"/>
      <c r="V46" s="284"/>
      <c r="W46" s="284"/>
      <c r="X46" s="284"/>
      <c r="Y46" s="284"/>
      <c r="Z46" t="e">
        <f>VLOOKUP(A46,#REF!,9,FALSE)</f>
        <v>#REF!</v>
      </c>
    </row>
    <row r="47" spans="1:26" ht="15.75" thickBot="1">
      <c r="A47" s="300" t="s">
        <v>1293</v>
      </c>
      <c r="B47" s="104" t="s">
        <v>51</v>
      </c>
      <c r="C47" s="222">
        <v>45807</v>
      </c>
      <c r="D47" s="289"/>
      <c r="E47" s="276" t="s">
        <v>1269</v>
      </c>
      <c r="F47" s="289"/>
      <c r="G47" s="290" t="s">
        <v>1273</v>
      </c>
      <c r="H47" s="237"/>
      <c r="I47" s="237"/>
      <c r="J47" s="45"/>
      <c r="K47" s="211"/>
      <c r="L47" s="211"/>
      <c r="M47" s="211"/>
      <c r="N47" s="291"/>
      <c r="O47" s="292"/>
      <c r="P47" s="281" t="s">
        <v>1284</v>
      </c>
      <c r="Q47" s="282" t="s">
        <v>59</v>
      </c>
      <c r="R47" s="133" t="s">
        <v>1325</v>
      </c>
      <c r="S47" s="133"/>
      <c r="T47" s="283"/>
      <c r="U47" s="284"/>
      <c r="V47" s="284"/>
      <c r="W47" s="284"/>
      <c r="X47" s="284"/>
      <c r="Y47" s="284"/>
      <c r="Z47" t="e">
        <f>VLOOKUP(A47,#REF!,9,FALSE)</f>
        <v>#REF!</v>
      </c>
    </row>
    <row r="48" spans="1:26" ht="15.75" thickBot="1">
      <c r="A48" s="299" t="s">
        <v>482</v>
      </c>
      <c r="B48" s="104" t="s">
        <v>51</v>
      </c>
      <c r="C48" s="222">
        <v>45807</v>
      </c>
      <c r="D48" s="289"/>
      <c r="E48" s="276" t="s">
        <v>1269</v>
      </c>
      <c r="F48" s="289"/>
      <c r="G48" s="297" t="s">
        <v>1295</v>
      </c>
      <c r="H48" s="237"/>
      <c r="I48" s="237"/>
      <c r="J48" s="45"/>
      <c r="K48" s="211"/>
      <c r="L48" s="211"/>
      <c r="M48" s="211"/>
      <c r="N48" s="291"/>
      <c r="O48" s="292"/>
      <c r="P48" s="281" t="s">
        <v>1331</v>
      </c>
      <c r="Q48" s="282" t="s">
        <v>1295</v>
      </c>
      <c r="R48" s="133" t="s">
        <v>1322</v>
      </c>
      <c r="S48" s="133"/>
      <c r="T48" s="283"/>
      <c r="U48" s="284"/>
      <c r="V48" s="284"/>
      <c r="W48" s="284"/>
      <c r="X48" s="284"/>
      <c r="Y48" s="284"/>
      <c r="Z48" t="e">
        <f>VLOOKUP(A48,#REF!,9,FALSE)</f>
        <v>#REF!</v>
      </c>
    </row>
    <row r="49" spans="1:26" ht="15.75" thickBot="1">
      <c r="A49" s="299" t="s">
        <v>476</v>
      </c>
      <c r="B49" s="104" t="s">
        <v>122</v>
      </c>
      <c r="C49" s="222">
        <v>45772</v>
      </c>
      <c r="D49" s="289"/>
      <c r="E49" s="276" t="s">
        <v>1269</v>
      </c>
      <c r="F49" s="289"/>
      <c r="G49" s="297" t="s">
        <v>1295</v>
      </c>
      <c r="H49" s="237"/>
      <c r="I49" s="237"/>
      <c r="J49" s="45"/>
      <c r="K49" s="211"/>
      <c r="L49" s="211"/>
      <c r="M49" s="211"/>
      <c r="N49" s="291"/>
      <c r="O49" s="292"/>
      <c r="P49" s="281" t="s">
        <v>1331</v>
      </c>
      <c r="Q49" s="282" t="s">
        <v>1295</v>
      </c>
      <c r="R49" s="133" t="s">
        <v>1322</v>
      </c>
      <c r="S49" s="133"/>
      <c r="T49" s="283"/>
      <c r="U49" s="284"/>
      <c r="V49" s="284"/>
      <c r="W49" s="284"/>
      <c r="X49" s="284"/>
      <c r="Y49" s="284"/>
      <c r="Z49" t="e">
        <f>VLOOKUP(A49,#REF!,9,FALSE)</f>
        <v>#REF!</v>
      </c>
    </row>
    <row r="50" spans="1:26" ht="15.75" thickBot="1">
      <c r="A50" s="299" t="s">
        <v>474</v>
      </c>
      <c r="B50" s="104" t="s">
        <v>122</v>
      </c>
      <c r="C50" s="222">
        <v>45772</v>
      </c>
      <c r="D50" s="289"/>
      <c r="E50" s="276" t="s">
        <v>1269</v>
      </c>
      <c r="F50" s="289"/>
      <c r="G50" s="297" t="s">
        <v>1295</v>
      </c>
      <c r="H50" s="237"/>
      <c r="I50" s="237"/>
      <c r="J50" s="45"/>
      <c r="K50" s="211"/>
      <c r="L50" s="211"/>
      <c r="M50" s="211"/>
      <c r="N50" s="291"/>
      <c r="O50" s="292"/>
      <c r="P50" s="281" t="s">
        <v>1331</v>
      </c>
      <c r="Q50" s="282" t="s">
        <v>1295</v>
      </c>
      <c r="R50" s="133" t="s">
        <v>1322</v>
      </c>
      <c r="S50" s="133"/>
      <c r="T50" s="283"/>
      <c r="U50" s="284"/>
      <c r="V50" s="284"/>
      <c r="W50" s="284"/>
      <c r="X50" s="284"/>
      <c r="Y50" s="284"/>
      <c r="Z50" t="e">
        <f>VLOOKUP(A50,#REF!,9,FALSE)</f>
        <v>#REF!</v>
      </c>
    </row>
    <row r="51" spans="1:26" ht="15.75" thickBot="1">
      <c r="A51" s="299" t="s">
        <v>480</v>
      </c>
      <c r="B51" s="104" t="e">
        <v>#N/A</v>
      </c>
      <c r="C51" s="222" t="e">
        <v>#N/A</v>
      </c>
      <c r="D51" s="289"/>
      <c r="E51" s="276" t="s">
        <v>1269</v>
      </c>
      <c r="F51" s="289"/>
      <c r="G51" s="297" t="s">
        <v>1295</v>
      </c>
      <c r="H51" s="237"/>
      <c r="I51" s="237"/>
      <c r="J51" s="45"/>
      <c r="K51" s="211"/>
      <c r="L51" s="211"/>
      <c r="M51" s="211"/>
      <c r="N51" s="291"/>
      <c r="O51" s="292"/>
      <c r="P51" s="281" t="s">
        <v>1331</v>
      </c>
      <c r="Q51" s="282" t="s">
        <v>1295</v>
      </c>
      <c r="R51" s="133" t="s">
        <v>1322</v>
      </c>
      <c r="S51" s="133"/>
      <c r="T51" s="283"/>
      <c r="U51" s="284"/>
      <c r="V51" s="284"/>
      <c r="W51" s="284"/>
      <c r="X51" s="284"/>
      <c r="Y51" s="284"/>
      <c r="Z51" t="e">
        <f>VLOOKUP(A51,#REF!,9,FALSE)</f>
        <v>#REF!</v>
      </c>
    </row>
    <row r="52" spans="1:26" ht="13.9" customHeight="1" thickBot="1">
      <c r="A52" s="299" t="s">
        <v>456</v>
      </c>
      <c r="B52" s="104" t="s">
        <v>122</v>
      </c>
      <c r="C52" s="222">
        <v>45925</v>
      </c>
      <c r="D52" s="289"/>
      <c r="E52" s="276" t="s">
        <v>1320</v>
      </c>
      <c r="F52" s="289"/>
      <c r="G52" s="290" t="s">
        <v>1273</v>
      </c>
      <c r="H52" s="237"/>
      <c r="I52" s="237"/>
      <c r="J52" s="45"/>
      <c r="K52" s="211"/>
      <c r="L52" s="211"/>
      <c r="M52" s="211"/>
      <c r="N52" s="291"/>
      <c r="O52" s="292"/>
      <c r="P52" s="281" t="s">
        <v>1321</v>
      </c>
      <c r="Q52" s="282" t="s">
        <v>65</v>
      </c>
      <c r="R52" s="133" t="s">
        <v>1322</v>
      </c>
      <c r="S52" s="133"/>
      <c r="T52" s="283"/>
      <c r="U52" s="284"/>
      <c r="V52" s="284"/>
      <c r="W52" s="284"/>
      <c r="X52" s="284"/>
      <c r="Y52" s="284"/>
      <c r="Z52" t="e">
        <f>VLOOKUP(A52,#REF!,9,FALSE)</f>
        <v>#REF!</v>
      </c>
    </row>
    <row r="53" spans="1:26" ht="15.75" thickBot="1">
      <c r="A53" s="299" t="s">
        <v>458</v>
      </c>
      <c r="B53" s="104" t="s">
        <v>122</v>
      </c>
      <c r="C53" s="222">
        <v>45925</v>
      </c>
      <c r="D53" s="289"/>
      <c r="E53" s="276" t="s">
        <v>1320</v>
      </c>
      <c r="F53" s="289"/>
      <c r="G53" s="290" t="s">
        <v>1273</v>
      </c>
      <c r="H53" s="237"/>
      <c r="I53" s="237"/>
      <c r="J53" s="45"/>
      <c r="K53" s="211"/>
      <c r="L53" s="211"/>
      <c r="M53" s="211"/>
      <c r="N53" s="291"/>
      <c r="O53" s="292"/>
      <c r="P53" s="281" t="s">
        <v>1321</v>
      </c>
      <c r="Q53" s="282" t="s">
        <v>65</v>
      </c>
      <c r="R53" s="133" t="s">
        <v>1322</v>
      </c>
      <c r="S53" s="133"/>
      <c r="T53" s="283"/>
      <c r="U53" s="284"/>
      <c r="V53" s="284"/>
      <c r="W53" s="284"/>
      <c r="X53" s="284"/>
      <c r="Y53" s="284"/>
      <c r="Z53" t="e">
        <f>VLOOKUP(A53,#REF!,9,FALSE)</f>
        <v>#REF!</v>
      </c>
    </row>
    <row r="54" spans="1:26" ht="15.75" thickBot="1">
      <c r="A54" s="299" t="s">
        <v>454</v>
      </c>
      <c r="B54" s="104" t="s">
        <v>122</v>
      </c>
      <c r="C54" s="222">
        <v>45925</v>
      </c>
      <c r="D54" s="289"/>
      <c r="E54" s="276" t="s">
        <v>1320</v>
      </c>
      <c r="F54" s="289"/>
      <c r="G54" s="290" t="s">
        <v>1273</v>
      </c>
      <c r="H54" s="237"/>
      <c r="I54" s="237"/>
      <c r="J54" s="45"/>
      <c r="K54" s="211"/>
      <c r="L54" s="211"/>
      <c r="M54" s="211"/>
      <c r="N54" s="291"/>
      <c r="O54" s="292"/>
      <c r="P54" s="281" t="s">
        <v>1321</v>
      </c>
      <c r="Q54" s="282" t="s">
        <v>65</v>
      </c>
      <c r="R54" s="133" t="s">
        <v>1322</v>
      </c>
      <c r="S54" s="133"/>
      <c r="T54" s="283"/>
      <c r="U54" s="284"/>
      <c r="V54" s="284"/>
      <c r="W54" s="284"/>
      <c r="X54" s="284"/>
      <c r="Y54" s="284"/>
      <c r="Z54" t="e">
        <f>VLOOKUP(A54,#REF!,9,FALSE)</f>
        <v>#REF!</v>
      </c>
    </row>
    <row r="55" spans="1:26" ht="15.75" thickBot="1">
      <c r="A55" s="299" t="s">
        <v>492</v>
      </c>
      <c r="B55" s="104" t="s">
        <v>122</v>
      </c>
      <c r="C55" s="222">
        <v>45862</v>
      </c>
      <c r="D55" s="289"/>
      <c r="E55" s="276" t="s">
        <v>1320</v>
      </c>
      <c r="F55" s="289"/>
      <c r="G55" s="290" t="s">
        <v>1273</v>
      </c>
      <c r="H55" s="237"/>
      <c r="I55" s="237"/>
      <c r="J55" s="45"/>
      <c r="K55" s="211"/>
      <c r="L55" s="211"/>
      <c r="M55" s="211"/>
      <c r="N55" s="291"/>
      <c r="O55" s="292"/>
      <c r="P55" s="281" t="s">
        <v>1284</v>
      </c>
      <c r="Q55" s="282" t="s">
        <v>59</v>
      </c>
      <c r="R55" s="133" t="s">
        <v>1325</v>
      </c>
      <c r="S55" s="133"/>
      <c r="T55" s="283"/>
      <c r="U55" s="284"/>
      <c r="V55" s="284"/>
      <c r="W55" s="284"/>
      <c r="X55" s="284"/>
      <c r="Y55" s="284"/>
      <c r="Z55" t="e">
        <f>VLOOKUP(A55,#REF!,9,FALSE)</f>
        <v>#REF!</v>
      </c>
    </row>
    <row r="56" spans="1:26" ht="15.75" thickBot="1">
      <c r="A56" s="299" t="s">
        <v>1332</v>
      </c>
      <c r="B56" s="104"/>
      <c r="C56" s="222" t="e">
        <v>#N/A</v>
      </c>
      <c r="D56" s="289"/>
      <c r="E56" s="276" t="s">
        <v>1320</v>
      </c>
      <c r="F56" s="289"/>
      <c r="G56" s="290" t="s">
        <v>1273</v>
      </c>
      <c r="H56" s="237"/>
      <c r="I56" s="237"/>
      <c r="J56" s="45"/>
      <c r="K56" s="211"/>
      <c r="L56" s="211"/>
      <c r="M56" s="211"/>
      <c r="N56" s="291"/>
      <c r="O56" s="292"/>
      <c r="P56" s="281" t="s">
        <v>1333</v>
      </c>
      <c r="Q56" s="282" t="s">
        <v>59</v>
      </c>
      <c r="R56" s="133" t="s">
        <v>1325</v>
      </c>
      <c r="S56" s="133"/>
      <c r="T56" s="283"/>
      <c r="U56" s="284"/>
      <c r="V56" s="284"/>
      <c r="W56" s="284"/>
      <c r="X56" s="284"/>
      <c r="Y56" s="284"/>
      <c r="Z56" t="e">
        <f>VLOOKUP(A56,#REF!,9,FALSE)</f>
        <v>#REF!</v>
      </c>
    </row>
    <row r="57" spans="1:26" ht="15.75" thickBot="1">
      <c r="A57" s="165" t="s">
        <v>1334</v>
      </c>
      <c r="B57" s="104" t="s">
        <v>122</v>
      </c>
      <c r="C57" s="301">
        <v>45787</v>
      </c>
      <c r="D57" s="289"/>
      <c r="E57" s="276" t="s">
        <v>1320</v>
      </c>
      <c r="F57" s="289"/>
      <c r="G57" s="290" t="s">
        <v>1273</v>
      </c>
      <c r="H57" s="237"/>
      <c r="I57" s="237"/>
      <c r="J57" s="45"/>
      <c r="K57" s="211"/>
      <c r="L57" s="211"/>
      <c r="M57" s="211"/>
      <c r="N57" s="291"/>
      <c r="O57" s="292"/>
      <c r="P57" s="281" t="s">
        <v>1284</v>
      </c>
      <c r="Q57" s="282" t="s">
        <v>1335</v>
      </c>
      <c r="R57" s="133" t="s">
        <v>1325</v>
      </c>
      <c r="S57" s="133"/>
      <c r="T57" s="283"/>
      <c r="U57" s="284"/>
      <c r="V57" s="284"/>
      <c r="W57" s="284"/>
      <c r="X57" s="284"/>
      <c r="Y57" s="284"/>
      <c r="Z57" t="e">
        <f>VLOOKUP(A57,#REF!,9,FALSE)</f>
        <v>#REF!</v>
      </c>
    </row>
    <row r="58" spans="1:26" ht="15.75" thickBot="1">
      <c r="A58" s="837" t="s">
        <v>454</v>
      </c>
      <c r="B58" s="104" t="s">
        <v>51</v>
      </c>
      <c r="C58" s="303">
        <v>45807</v>
      </c>
      <c r="D58" s="289"/>
      <c r="E58" s="276" t="s">
        <v>1269</v>
      </c>
      <c r="F58" s="289"/>
      <c r="G58" s="290" t="s">
        <v>1273</v>
      </c>
      <c r="H58" s="237"/>
      <c r="I58" s="237"/>
      <c r="J58" s="45"/>
      <c r="K58" s="211"/>
      <c r="L58" s="211"/>
      <c r="M58" s="211"/>
      <c r="N58" s="291"/>
      <c r="O58" s="292"/>
      <c r="P58" s="294"/>
      <c r="Q58" s="282" t="s">
        <v>65</v>
      </c>
      <c r="R58" s="133" t="s">
        <v>1322</v>
      </c>
      <c r="S58" s="133"/>
      <c r="T58" s="283"/>
      <c r="U58" s="284"/>
      <c r="V58" s="284"/>
      <c r="W58" s="284"/>
      <c r="X58" s="284"/>
      <c r="Y58" s="284"/>
    </row>
    <row r="59" spans="1:26" ht="15.75" thickBot="1">
      <c r="A59" s="837" t="s">
        <v>456</v>
      </c>
      <c r="B59" s="104" t="s">
        <v>122</v>
      </c>
      <c r="C59" s="303">
        <v>45772</v>
      </c>
      <c r="D59" s="289"/>
      <c r="E59" s="276" t="s">
        <v>1269</v>
      </c>
      <c r="F59" s="289"/>
      <c r="G59" s="290" t="s">
        <v>1273</v>
      </c>
      <c r="H59" s="237"/>
      <c r="I59" s="237"/>
      <c r="J59" s="45"/>
      <c r="K59" s="211"/>
      <c r="L59" s="211"/>
      <c r="M59" s="211"/>
      <c r="N59" s="291"/>
      <c r="O59" s="292"/>
      <c r="P59" s="294"/>
      <c r="Q59" s="282" t="s">
        <v>65</v>
      </c>
      <c r="R59" s="133" t="s">
        <v>1322</v>
      </c>
      <c r="S59" s="133"/>
      <c r="T59" s="283"/>
      <c r="U59" s="284"/>
      <c r="V59" s="284"/>
      <c r="W59" s="284"/>
      <c r="X59" s="284"/>
      <c r="Y59" s="284"/>
    </row>
    <row r="60" spans="1:26" ht="15.75" thickBot="1">
      <c r="A60" s="838" t="s">
        <v>458</v>
      </c>
      <c r="B60" s="104" t="s">
        <v>122</v>
      </c>
      <c r="C60" s="303">
        <v>45772</v>
      </c>
      <c r="D60" s="289"/>
      <c r="E60" s="276" t="s">
        <v>1269</v>
      </c>
      <c r="F60" s="289"/>
      <c r="G60" s="290" t="s">
        <v>1273</v>
      </c>
      <c r="H60" s="237"/>
      <c r="I60" s="237"/>
      <c r="J60" s="45"/>
      <c r="K60" s="211"/>
      <c r="L60" s="211"/>
      <c r="M60" s="211"/>
      <c r="N60" s="291"/>
      <c r="O60" s="292"/>
      <c r="P60" s="294"/>
      <c r="Q60" s="282" t="s">
        <v>65</v>
      </c>
      <c r="R60" s="133" t="s">
        <v>1322</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1314</v>
      </c>
      <c r="B70" s="308">
        <f>SUM(K4:K9)</f>
        <v>0</v>
      </c>
      <c r="C70" s="309" t="e">
        <f>B70/B73</f>
        <v>#DIV/0!</v>
      </c>
    </row>
    <row r="71" spans="1:25">
      <c r="A71" s="307" t="s">
        <v>1213</v>
      </c>
      <c r="B71" s="308">
        <f>SUM(L4:L9)</f>
        <v>0</v>
      </c>
      <c r="C71" s="309" t="e">
        <f>B71/B73</f>
        <v>#DIV/0!</v>
      </c>
    </row>
    <row r="72" spans="1:25">
      <c r="A72" s="307" t="s">
        <v>1315</v>
      </c>
      <c r="B72" s="308">
        <f>SUM(M4:M9)</f>
        <v>0</v>
      </c>
      <c r="C72" s="309" t="e">
        <f>B72/B73</f>
        <v>#DIV/0!</v>
      </c>
    </row>
    <row r="73" spans="1:25">
      <c r="A73" s="307" t="s">
        <v>648</v>
      </c>
      <c r="B73" s="308">
        <f>SUM(B70:B72)</f>
        <v>0</v>
      </c>
      <c r="C73" s="286"/>
    </row>
    <row r="80" spans="1:25">
      <c r="A80" t="s">
        <v>1336</v>
      </c>
    </row>
    <row r="81" spans="1:1">
      <c r="A81" t="s">
        <v>1337</v>
      </c>
    </row>
    <row r="82" spans="1:1">
      <c r="A82" t="s">
        <v>1321</v>
      </c>
    </row>
    <row r="83" spans="1:1">
      <c r="A83" t="s">
        <v>1338</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1339</v>
      </c>
    </row>
    <row r="3" spans="1:18">
      <c r="A3" t="s">
        <v>1279</v>
      </c>
      <c r="B3" t="s">
        <v>20</v>
      </c>
      <c r="C3" t="s">
        <v>1310</v>
      </c>
      <c r="D3" t="s">
        <v>26</v>
      </c>
      <c r="E3" t="s">
        <v>1274</v>
      </c>
      <c r="F3" t="s">
        <v>1311</v>
      </c>
      <c r="G3" t="s">
        <v>27</v>
      </c>
      <c r="H3" t="s">
        <v>28</v>
      </c>
      <c r="I3" t="s">
        <v>1312</v>
      </c>
      <c r="J3" t="s">
        <v>1313</v>
      </c>
      <c r="K3" t="s">
        <v>1314</v>
      </c>
      <c r="L3" t="s">
        <v>1213</v>
      </c>
      <c r="M3" t="s">
        <v>1315</v>
      </c>
      <c r="N3" t="s">
        <v>1316</v>
      </c>
      <c r="O3" t="s">
        <v>1223</v>
      </c>
      <c r="P3" t="s">
        <v>1280</v>
      </c>
      <c r="Q3" t="s">
        <v>34</v>
      </c>
      <c r="R3" t="s">
        <v>1340</v>
      </c>
    </row>
    <row r="4" spans="1:18">
      <c r="A4" t="s">
        <v>437</v>
      </c>
      <c r="B4" t="s">
        <v>122</v>
      </c>
      <c r="C4" s="113">
        <v>45772</v>
      </c>
      <c r="E4" t="s">
        <v>1269</v>
      </c>
      <c r="G4" t="s">
        <v>1273</v>
      </c>
      <c r="P4" t="s">
        <v>870</v>
      </c>
      <c r="Q4" t="s">
        <v>65</v>
      </c>
      <c r="R4" t="s">
        <v>1341</v>
      </c>
    </row>
    <row r="5" spans="1:18">
      <c r="A5" t="s">
        <v>522</v>
      </c>
      <c r="B5" t="s">
        <v>51</v>
      </c>
      <c r="C5" s="113">
        <v>45772</v>
      </c>
      <c r="E5" t="s">
        <v>1269</v>
      </c>
      <c r="G5" t="s">
        <v>1273</v>
      </c>
      <c r="P5" t="s">
        <v>1321</v>
      </c>
      <c r="Q5" t="s">
        <v>69</v>
      </c>
      <c r="R5" t="s">
        <v>1342</v>
      </c>
    </row>
    <row r="6" spans="1:18">
      <c r="A6" t="s">
        <v>534</v>
      </c>
      <c r="B6" t="s">
        <v>51</v>
      </c>
      <c r="C6" s="113">
        <v>45772</v>
      </c>
      <c r="E6" t="s">
        <v>1269</v>
      </c>
      <c r="G6" t="s">
        <v>1273</v>
      </c>
      <c r="P6" t="s">
        <v>1321</v>
      </c>
      <c r="Q6" t="s">
        <v>65</v>
      </c>
      <c r="R6" t="s">
        <v>1343</v>
      </c>
    </row>
    <row r="7" spans="1:18">
      <c r="A7" t="s">
        <v>536</v>
      </c>
      <c r="B7" t="s">
        <v>51</v>
      </c>
      <c r="C7" s="113">
        <v>45831</v>
      </c>
      <c r="E7" t="s">
        <v>1269</v>
      </c>
      <c r="G7" t="s">
        <v>1273</v>
      </c>
      <c r="P7" t="s">
        <v>1321</v>
      </c>
      <c r="Q7" t="s">
        <v>65</v>
      </c>
      <c r="R7" t="s">
        <v>1344</v>
      </c>
    </row>
    <row r="8" spans="1:18">
      <c r="A8" t="s">
        <v>538</v>
      </c>
      <c r="B8" t="s">
        <v>51</v>
      </c>
      <c r="C8" s="113">
        <v>45831</v>
      </c>
      <c r="E8" t="s">
        <v>1269</v>
      </c>
      <c r="G8" t="s">
        <v>1273</v>
      </c>
      <c r="P8" t="s">
        <v>1321</v>
      </c>
      <c r="Q8" t="s">
        <v>65</v>
      </c>
      <c r="R8" t="s">
        <v>1345</v>
      </c>
    </row>
    <row r="9" spans="1:18">
      <c r="A9" t="s">
        <v>542</v>
      </c>
      <c r="B9" t="s">
        <v>51</v>
      </c>
      <c r="C9" s="113">
        <v>45831</v>
      </c>
      <c r="E9" t="s">
        <v>1269</v>
      </c>
      <c r="G9" t="s">
        <v>1273</v>
      </c>
      <c r="P9" t="s">
        <v>1346</v>
      </c>
      <c r="Q9" t="s">
        <v>59</v>
      </c>
      <c r="R9" t="s">
        <v>1347</v>
      </c>
    </row>
    <row r="10" spans="1:18">
      <c r="A10" t="s">
        <v>544</v>
      </c>
      <c r="B10" t="s">
        <v>51</v>
      </c>
      <c r="C10" s="113">
        <v>45831</v>
      </c>
      <c r="E10" t="s">
        <v>1269</v>
      </c>
      <c r="G10" t="s">
        <v>1273</v>
      </c>
      <c r="P10" t="s">
        <v>1321</v>
      </c>
      <c r="Q10" t="s">
        <v>65</v>
      </c>
      <c r="R10" t="s">
        <v>1348</v>
      </c>
    </row>
    <row r="11" spans="1:18">
      <c r="A11" t="s">
        <v>548</v>
      </c>
      <c r="B11" t="s">
        <v>51</v>
      </c>
      <c r="C11" s="113">
        <v>45831</v>
      </c>
      <c r="E11" t="s">
        <v>1269</v>
      </c>
      <c r="G11" t="s">
        <v>1273</v>
      </c>
      <c r="P11" t="s">
        <v>1321</v>
      </c>
      <c r="Q11" t="s">
        <v>65</v>
      </c>
      <c r="R11" t="s">
        <v>1349</v>
      </c>
    </row>
    <row r="12" spans="1:18">
      <c r="A12" t="s">
        <v>385</v>
      </c>
      <c r="B12" t="s">
        <v>51</v>
      </c>
      <c r="C12" s="113">
        <v>45831</v>
      </c>
      <c r="E12" t="s">
        <v>1269</v>
      </c>
      <c r="G12" t="s">
        <v>1273</v>
      </c>
      <c r="P12" t="s">
        <v>1321</v>
      </c>
      <c r="Q12" t="s">
        <v>59</v>
      </c>
      <c r="R12" t="s">
        <v>1350</v>
      </c>
    </row>
    <row r="13" spans="1:18">
      <c r="A13" t="s">
        <v>570</v>
      </c>
      <c r="B13" t="s">
        <v>51</v>
      </c>
      <c r="C13" s="113">
        <v>45772</v>
      </c>
      <c r="E13" t="s">
        <v>1269</v>
      </c>
      <c r="G13" t="s">
        <v>1273</v>
      </c>
      <c r="P13" t="s">
        <v>1281</v>
      </c>
      <c r="R13" t="s">
        <v>1351</v>
      </c>
    </row>
    <row r="14" spans="1:18">
      <c r="A14" t="s">
        <v>1293</v>
      </c>
      <c r="B14" t="e">
        <v>#N/A</v>
      </c>
      <c r="C14" t="e">
        <v>#N/A</v>
      </c>
      <c r="E14" t="s">
        <v>1269</v>
      </c>
      <c r="G14" t="s">
        <v>1273</v>
      </c>
      <c r="P14" t="s">
        <v>1284</v>
      </c>
      <c r="Q14" t="s">
        <v>59</v>
      </c>
      <c r="R14" t="s">
        <v>1352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7F50D50-8367-431E-92BE-6EEF7016FF6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2025-09-09T13:57:43Z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