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963" documentId="8_{E14B221E-02E2-46A3-8CEC-C736815F2DD5}" xr6:coauthVersionLast="47" xr6:coauthVersionMax="47" xr10:uidLastSave="{7B1672B9-A1F3-4537-A886-9697A3D4897B}"/>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Footage'!$A$129:$DQ$129</definedName>
    <definedName name="_xlnm._FilterDatabase" localSheetId="5" hidden="1">'UG Condensed'!$A$1:$BE$142</definedName>
  </definedNames>
  <calcPr calcId="191028"/>
  <pivotCaches>
    <pivotCache cacheId="3380" r:id="rId12"/>
    <pivotCache cacheId="3381" r:id="rId13"/>
    <pivotCache cacheId="3382" r:id="rId14"/>
    <pivotCache cacheId="338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Y117" i="2"/>
  <c r="Y138" i="2"/>
  <c r="X138"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2" i="2"/>
  <c r="X132" i="2"/>
  <c r="Y133" i="2"/>
  <c r="X133" i="2"/>
  <c r="Y135" i="2"/>
  <c r="X135" i="2"/>
  <c r="Y134" i="2"/>
  <c r="X134" i="2"/>
  <c r="Y99" i="2"/>
  <c r="Y100" i="2"/>
  <c r="Y101" i="2"/>
  <c r="Y103" i="2"/>
  <c r="Y104" i="2"/>
  <c r="Y105" i="2"/>
  <c r="Y106" i="2"/>
  <c r="Y107" i="2"/>
  <c r="Y108" i="2"/>
  <c r="Y109" i="2"/>
  <c r="Y110" i="2"/>
  <c r="Y111" i="2"/>
  <c r="Y112" i="2"/>
  <c r="Y113" i="2"/>
  <c r="Y114" i="2"/>
  <c r="Y115" i="2"/>
  <c r="Y116" i="2"/>
  <c r="Y118" i="2"/>
  <c r="Y119" i="2"/>
  <c r="Y120" i="2"/>
  <c r="Y121" i="2"/>
  <c r="Y122" i="2"/>
  <c r="Y123" i="2"/>
  <c r="Y124" i="2"/>
  <c r="Y125" i="2"/>
  <c r="Y98" i="2"/>
  <c r="Y93" i="2"/>
  <c r="Y136" i="2"/>
  <c r="Y146" i="2"/>
  <c r="Y145" i="2"/>
  <c r="Y144" i="2"/>
  <c r="Y143" i="2"/>
  <c r="Y142" i="2"/>
  <c r="Y141" i="2"/>
  <c r="Y140" i="2"/>
  <c r="Y139" i="2"/>
  <c r="Y137" i="2"/>
  <c r="Y131" i="2"/>
  <c r="Y130"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5" i="2"/>
  <c r="X118"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31" i="2"/>
  <c r="X61" i="2"/>
  <c r="X92" i="2"/>
  <c r="X69" i="2"/>
  <c r="X114" i="2"/>
  <c r="X107" i="2"/>
  <c r="X120" i="2"/>
  <c r="X79" i="2"/>
  <c r="X80" i="2"/>
  <c r="X74" i="2"/>
  <c r="X86" i="2"/>
  <c r="X90" i="2"/>
  <c r="X91" i="2"/>
  <c r="X87" i="2"/>
  <c r="X68" i="2"/>
  <c r="X71" i="2"/>
  <c r="X67" i="2"/>
  <c r="X66" i="2"/>
  <c r="X51" i="2"/>
  <c r="X82" i="2"/>
  <c r="X33" i="2"/>
  <c r="X22" i="2"/>
  <c r="X136" i="2"/>
  <c r="X88" i="2"/>
  <c r="X113" i="2"/>
  <c r="X83" i="2"/>
  <c r="X84" i="2"/>
  <c r="X85" i="2"/>
  <c r="X20" i="2"/>
  <c r="X21" i="2"/>
  <c r="X55" i="2"/>
  <c r="X28" i="2"/>
  <c r="X144" i="2"/>
  <c r="X99" i="2"/>
  <c r="X110" i="2"/>
  <c r="X101" i="2"/>
  <c r="X100" i="2"/>
  <c r="X53" i="2"/>
  <c r="X89" i="2"/>
  <c r="X81" i="2"/>
  <c r="X78" i="2"/>
  <c r="X76" i="2"/>
  <c r="X77" i="2"/>
  <c r="X23" i="2"/>
  <c r="X46" i="2"/>
  <c r="X105" i="2"/>
  <c r="X48" i="2"/>
  <c r="X41" i="2"/>
  <c r="X38" i="2"/>
  <c r="X125"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7" i="2"/>
  <c r="X130" i="2"/>
  <c r="X19" i="2"/>
  <c r="X44" i="2"/>
  <c r="X108" i="2"/>
  <c r="X106" i="2"/>
  <c r="X98" i="2"/>
  <c r="X109" i="2"/>
  <c r="X122" i="2"/>
  <c r="X123" i="2"/>
  <c r="X124" i="2"/>
  <c r="X119"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1"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6"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7"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23"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4"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<sst xmlns="http://schemas.openxmlformats.org/spreadsheetml/2006/main" count="12698" uniqueCount="1525">
  <si>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</si>
  <si>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</si>
  <si>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</si>
  <si>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</si>
  <si>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</si>
  <si>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</si>
  <si>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</si>
  <si>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</si>
  <si>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</si>
  <si>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</si>
  <si>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</si>
  <si>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</si>
  <si>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</si>
  <si>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</si>
  <si>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</si>
  <si>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</si>
  <si>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</si>
  <si>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</si>
  <si>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</si>
  <si>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</si>
  <si>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</si>
  <si>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</si>
  <si>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</si>
  <si>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</si>
  <si>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</si>
  <si>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</si>
  <si>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</si>
  <si>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</si>
  <si>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</si>
  <si>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</si>
  <si>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</si>
  <si>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</si>
  <si>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</si>
  <si>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</si>
  <si>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</si>
  <si>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</si>
  <si>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</si>
  <si>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</si>
  <si>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</si>
  <si>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</si>
  <si>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</si>
  <si>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</si>
  <si>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</si>
  <si>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</si>
  <si>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</si>
  <si>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</si>
  <si>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</si>
  <si>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</si>
  <si>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</si>
  <si>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</si>
  <si>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</si>
  <si>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</si>
  <si>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</si>
  <si>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</si>
  <si>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</si>
  <si>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</si>
  <si>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</si>
  <si>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</si>
  <si>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</si>
  <si>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</si>
  <si>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</si>
  <si>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</si>
  <si>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</si>
  <si>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</si>
  <si>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</si>
  <si>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</si>
  <si>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</si>
  <si>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</si>
  <si>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</si>
  <si>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</si>
  <si>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</si>
  <si>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</si>
  <si>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</si>
  <si>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</si>
  <si>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</si>
  <si>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</si>
  <si>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</si>
  <si>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</si>
  <si>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</si>
  <si>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</si>
  <si>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</si>
  <si>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</si>
  <si>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</si>
  <si>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</si>
  <si>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</si>
  <si>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</si>
  <si>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</si>
  <si>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</si>
  <si>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</si>
  <si>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</si>
  <si>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</si>
  <si>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</si>
  <si>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</si>
  <si>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</si>
  <si>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</si>
  <si>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</si>
  <si>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</si>
  <si>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</si>
  <si>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</si>
  <si>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</si>
  <si>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</si>
  <si>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</si>
  <si>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</si>
  <si>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</si>
  <si>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</si>
  <si>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</si>
  <si>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</si>
  <si>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</si>
  <si>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</si>
  <si>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</si>
  <si>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</si>
  <si>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</si>
  <si>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</si>
  <si>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</si>
  <si>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</si>
  <si>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</si>
  <si>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</si>
  <si>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</si>
  <si>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</si>
  <si>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</si>
  <si>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</si>
  <si>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</si>
  <si>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</si>
  <si>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</si>
  <si>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</si>
  <si>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</si>
  <si>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</si>
  <si>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</si>
  <si>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</si>
  <si>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</si>
  <si>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</si>
  <si>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</si>
  <si>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</si>
  <si>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</si>
  <si>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</si>
  <si>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</si>
  <si>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</si>
  <si>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</si>
  <si>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</si>
  <si>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</si>
  <si>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</si>
  <si>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</si>
  <si>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</si>
  <si>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</si>
  <si>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</si>
  <si>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</si>
  <si>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</si>
  <si>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</si>
  <si>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</si>
  <si>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</si>
  <si>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</si>
  <si>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</si>
  <si>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</si>
  <si>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</si>
  <si>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</si>
  <si>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</si>
  <si>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</si>
  <si>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</si>
  <si>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</si>
  <si>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</si>
  <si>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</si>
  <si>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</si>
  <si>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</si>
  <si>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</si>
  <si>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</si>
  <si>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</si>
  <si>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</si>
  <si>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</si>
  <si>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</si>
  <si>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</si>
  <si>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</si>
  <si>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</si>
  <si>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</si>
  <si>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</si>
  <si>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</si>
  <si>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</si>
  <si>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</si>
  <si>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</si>
  <si>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</si>
  <si>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</si>
  <si>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</si>
  <si>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</si>
  <si>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</si>
  <si>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</si>
  <si>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</si>
  <si>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</si>
  <si>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</si>
  <si>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</si>
  <si>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</si>
  <si>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</si>
  <si>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</si>
  <si>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</si>
  <si>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</si>
  <si>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</si>
  <si>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</si>
  <si>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</si>
  <si>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</si>
  <si>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</si>
  <si>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</si>
  <si>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</si>
  <si>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</si>
  <si>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</si>
  <si>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</si>
  <si>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</si>
  <si>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</si>
  <si>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</si>
  <si>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</si>
  <si>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</si>
  <si>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</si>
  <si>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</si>
  <si>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</si>
  <si>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</si>
  <si>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</si>
  <si>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</si>
  <si>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</si>
  <si>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</si>
  <si>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</si>
  <si>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</si>
  <si>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</si>
  <si>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</si>
  <si>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</si>
  <si>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</si>
  <si>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</si>
  <si>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</si>
  <si>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</si>
  <si>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</si>
  <si>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</si>
  <si>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</si>
  <si>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</si>
  <si>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</si>
  <si>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</si>
  <si>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Completed</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</si>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</sst>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8680558" createdVersion="8" refreshedVersion="8" minRefreshableVersion="3" recordCount="1785" xr:uid="{E3D0A88A-CBD0-4D66-B171-1D8684787A19}">
  <cacheSource type="worksheet">
    <worksheetSource ref="A1:F1048576" sheet="Daily Production_RAW DATA"/>
  </cacheSource>
  <cacheFields count="6">
    <cacheField name="Project" numFmtId="0">
      <sharedItems containsBlank="1" count="22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1435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259259" createdVersion="8" refreshedVersion="8" minRefreshableVersion="3" recordCount="178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259259"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m/>
    <m/>
    <m/>
  </r>
  <r>
    <x v="218"/>
    <x v="39"/>
    <x v="175"/>
    <m/>
    <m/>
    <m/>
  </r>
  <r>
    <x v="129"/>
    <x v="1"/>
    <x v="175"/>
    <m/>
    <m/>
    <s v="ABF / Sponge / Fix DAPs"/>
  </r>
  <r>
    <x v="222"/>
    <x v="1"/>
    <x v="175"/>
    <m/>
    <m/>
    <s v="Crew Pulled Off Project"/>
  </r>
  <r>
    <x v="215"/>
    <x v="5"/>
    <x v="175"/>
    <m/>
    <m/>
    <m/>
  </r>
  <r>
    <x v="220"/>
    <x v="5"/>
    <x v="175"/>
    <m/>
    <m/>
    <m/>
  </r>
  <r>
    <x v="223"/>
    <x v="44"/>
    <x v="175"/>
    <m/>
    <m/>
    <m/>
  </r>
  <r>
    <x v="203"/>
    <x v="1"/>
    <x v="175"/>
    <m/>
    <m/>
    <m/>
  </r>
  <r>
    <x v="224"/>
    <x v="35"/>
    <x v="175"/>
    <m/>
    <m/>
    <m/>
  </r>
  <r>
    <x v="125"/>
    <x v="16"/>
    <x v="17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m/>
    <m/>
    <m/>
    <x v="9"/>
  </r>
  <r>
    <s v="Lake Shore Park"/>
    <x v="39"/>
    <d v="2025-10-14T00:00:00"/>
    <m/>
    <m/>
    <m/>
    <x v="9"/>
  </r>
  <r>
    <s v="D-HNP135"/>
    <x v="1"/>
    <d v="2025-10-14T00:00:00"/>
    <m/>
    <m/>
    <s v="ABF / Sponge / Fix DAPs"/>
    <x v="9"/>
  </r>
  <r>
    <s v="FB-HWP903"/>
    <x v="1"/>
    <d v="2025-10-14T00:00:00"/>
    <m/>
    <m/>
    <s v="Crew Pulled Off Project"/>
    <x v="9"/>
  </r>
  <r>
    <s v="FB-HWP376"/>
    <x v="5"/>
    <d v="2025-10-14T00:00:00"/>
    <m/>
    <m/>
    <m/>
    <x v="9"/>
  </r>
  <r>
    <s v="D-HWP913"/>
    <x v="5"/>
    <d v="2025-10-14T00:00:00"/>
    <m/>
    <m/>
    <m/>
    <x v="9"/>
  </r>
  <r>
    <s v="Citrus Wood"/>
    <x v="44"/>
    <d v="2025-10-14T00:00:00"/>
    <m/>
    <m/>
    <m/>
    <x v="9"/>
  </r>
  <r>
    <s v="BHU-FAL-01-E "/>
    <x v="1"/>
    <d v="2025-10-14T00:00:00"/>
    <m/>
    <m/>
    <m/>
    <x v="9"/>
  </r>
  <r>
    <s v="D-HLR207"/>
    <x v="35"/>
    <d v="2025-10-14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10/13 cx comp/sr rts."/>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d v="2025-10-01T00:00:00"/>
    <n v="0"/>
    <n v="0"/>
    <n v="0"/>
    <s v="9/26Pending Permit./Loacets Called 10-3. 10/7 Permit Received. 10/13 cx start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10-14 CX Started"/>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10/14 cx started"/>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9374"/>
    <n v="75"/>
    <x v="0"/>
    <s v="Received"/>
    <m/>
    <d v="2025-08-10T00:00:00"/>
    <s v="Yes"/>
    <n v="68151.75"/>
    <s v="Yes"/>
    <s v="Completed"/>
    <d v="2025-08-12T00:00:00"/>
    <m/>
    <m/>
    <m/>
    <m/>
    <n v="5362"/>
    <n v="4580"/>
    <n v="782"/>
    <n v="0.8541588959343529"/>
    <d v="2025-09-26T00:00:00"/>
    <n v="0"/>
    <n v="0"/>
    <n v="0"/>
    <m/>
  </r>
  <r>
    <x v="73"/>
    <s v="Bradenton"/>
    <x v="3"/>
    <x v="15"/>
    <d v="2025-10-06T00:00:00"/>
    <m/>
    <m/>
    <n v="82"/>
    <x v="0"/>
    <s v="Received"/>
    <m/>
    <d v="2025-09-02T00:00:00"/>
    <s v="Yes"/>
    <n v="87830"/>
    <s v="Yes"/>
    <s v="Locates Called"/>
    <d v="2025-08-29T00:00:00"/>
    <m/>
    <m/>
    <m/>
    <m/>
    <n v="7022"/>
    <m/>
    <n v="7022"/>
    <n v="0"/>
    <m/>
    <n v="0"/>
    <n v="0"/>
    <n v="0"/>
    <s v="8/27 Permit Received With NTP Package."/>
  </r>
  <r>
    <x v="74"/>
    <s v="Bradenton"/>
    <x v="3"/>
    <x v="14"/>
    <d v="2025-09-30T00:00:00"/>
    <s v="Joshua"/>
    <m/>
    <n v="80"/>
    <x v="0"/>
    <s v="Received"/>
    <m/>
    <d v="2025-09-02T00:00:00"/>
    <s v="Yes"/>
    <n v="90173"/>
    <s v="Yes"/>
    <s v="Locates Called"/>
    <d v="2025-08-29T00:00:00"/>
    <m/>
    <m/>
    <m/>
    <m/>
    <n v="7009"/>
    <m/>
    <n v="7009"/>
    <n v="0"/>
    <m/>
    <n v="0"/>
    <n v="0"/>
    <n v="0"/>
    <s v="8/27 Permit Received With NTP Package."/>
  </r>
  <r>
    <x v="75"/>
    <s v="Bradenton"/>
    <x v="1"/>
    <x v="6"/>
    <m/>
    <m/>
    <m/>
    <n v="69"/>
    <x v="0"/>
    <s v="Received"/>
    <m/>
    <d v="2025-09-25T00:00:00"/>
    <s v="Yes"/>
    <n v="51632"/>
    <s v="Yes"/>
    <s v="Locates Called"/>
    <d v="2025-10-02T00:00:00"/>
    <m/>
    <m/>
    <m/>
    <m/>
    <n v="3997"/>
    <m/>
    <n v="3997"/>
    <n v="0"/>
    <m/>
    <n v="0"/>
    <n v="0"/>
    <n v="0"/>
    <s v="9/15 Pending Permit. 9/22 Package 10 Permit Received."/>
  </r>
  <r>
    <x v="76"/>
    <s v="Bradenton"/>
    <x v="1"/>
    <x v="6"/>
    <m/>
    <m/>
    <m/>
    <n v="74"/>
    <x v="0"/>
    <s v="Received"/>
    <m/>
    <m/>
    <s v="Yes"/>
    <n v="47064"/>
    <s v="Yes"/>
    <s v="Locates Called"/>
    <d v="2025-10-02T00:00:00"/>
    <m/>
    <m/>
    <m/>
    <m/>
    <n v="4366"/>
    <m/>
    <n v="4366"/>
    <n v="0"/>
    <m/>
    <n v="0"/>
    <n v="0"/>
    <n v="0"/>
    <s v="9/15 Pending Permit. 9/22 Package 10 Permit Received."/>
  </r>
  <r>
    <x v="77"/>
    <s v="Bradenton"/>
    <x v="1"/>
    <x v="6"/>
    <m/>
    <m/>
    <m/>
    <n v="81"/>
    <x v="0"/>
    <s v="Received"/>
    <m/>
    <m/>
    <s v="Yes"/>
    <n v="68962"/>
    <s v="Yes"/>
    <s v="Locates Called"/>
    <d v="2025-10-02T00:00:00"/>
    <m/>
    <m/>
    <m/>
    <m/>
    <n v="5333"/>
    <m/>
    <n v="5333"/>
    <n v="0"/>
    <m/>
    <n v="0"/>
    <n v="0"/>
    <n v="0"/>
    <s v="9/15 Pending Permit. 9/22 Package 10 Permit Received."/>
  </r>
  <r>
    <x v="78"/>
    <s v="Bradenton"/>
    <x v="3"/>
    <x v="6"/>
    <m/>
    <m/>
    <m/>
    <n v="80"/>
    <x v="0"/>
    <s v="Received"/>
    <m/>
    <d v="2025-09-05T00:00:00"/>
    <s v="Yes"/>
    <n v="66674.3"/>
    <s v="Yes"/>
    <s v="Locates Called"/>
    <d v="2025-09-22T00:00:00"/>
    <m/>
    <m/>
    <m/>
    <m/>
    <n v="4672"/>
    <m/>
    <n v="4672"/>
    <n v="0"/>
    <m/>
    <n v="0"/>
    <n v="0"/>
    <n v="0"/>
    <s v="8/28 Permit Received With NTP Package."/>
  </r>
  <r>
    <x v="79"/>
    <s v="Bradenton"/>
    <x v="3"/>
    <x v="16"/>
    <d v="2025-10-07T00:00:00"/>
    <s v="Betsy"/>
    <m/>
    <n v="82"/>
    <x v="0"/>
    <s v="Received"/>
    <m/>
    <d v="2025-09-03T00:00:00"/>
    <s v="Yes"/>
    <n v="93666.75"/>
    <s v="Yes"/>
    <s v="Locates Called"/>
    <d v="2025-08-28T00:00:00"/>
    <m/>
    <m/>
    <m/>
    <m/>
    <n v="7009"/>
    <m/>
    <n v="7009"/>
    <n v="0"/>
    <m/>
    <n v="0"/>
    <n v="0"/>
    <n v="0"/>
    <s v="8/27 Permit Received With NTP Package."/>
  </r>
  <r>
    <x v="80"/>
    <s v="Bradenton"/>
    <x v="1"/>
    <x v="6"/>
    <m/>
    <m/>
    <m/>
    <n v="48"/>
    <x v="0"/>
    <s v="Received"/>
    <m/>
    <m/>
    <s v="Yes"/>
    <n v="39064"/>
    <s v="Yes"/>
    <s v="Locates Called"/>
    <d v="2025-10-02T00:00:00"/>
    <m/>
    <m/>
    <m/>
    <m/>
    <n v="2982"/>
    <m/>
    <n v="2982"/>
    <n v="0"/>
    <m/>
    <n v="0"/>
    <n v="0"/>
    <n v="0"/>
    <s v="9/15 Pending Permit. 10/2 permit added to site tracker on 9/25 downloaded and put in sharepoint folder"/>
  </r>
  <r>
    <x v="81"/>
    <s v="Bradenton"/>
    <x v="9"/>
    <x v="6"/>
    <m/>
    <m/>
    <m/>
    <n v="70"/>
    <x v="0"/>
    <s v="Received"/>
    <s v="On Hold Per Tillman"/>
    <m/>
    <s v="Yes"/>
    <n v="80624"/>
    <s v="Yes"/>
    <s v="Not Started"/>
    <m/>
    <m/>
    <m/>
    <m/>
    <m/>
    <n v="6762"/>
    <m/>
    <n v="6762"/>
    <n v="0"/>
    <m/>
    <n v="0"/>
    <n v="0"/>
    <n v="0"/>
    <s v="9/26 Permit Received. 9/25 on hold per tillman"/>
  </r>
  <r>
    <x v="82"/>
    <s v="Bradenton"/>
    <x v="9"/>
    <x v="6"/>
    <m/>
    <m/>
    <m/>
    <n v="48"/>
    <x v="0"/>
    <s v="Received"/>
    <s v="On Hold Per Tillman"/>
    <m/>
    <s v="Yes"/>
    <n v="54814"/>
    <s v="Yes"/>
    <s v="Not Started"/>
    <m/>
    <m/>
    <m/>
    <m/>
    <m/>
    <n v="4515"/>
    <m/>
    <n v="4515"/>
    <n v="0"/>
    <m/>
    <n v="0"/>
    <n v="0"/>
    <n v="0"/>
    <s v="9/24 Package 10 Permit Received With NTP. 9/25 on hold per tillman"/>
  </r>
  <r>
    <x v="83"/>
    <s v="Bradenton"/>
    <x v="9"/>
    <x v="6"/>
    <m/>
    <m/>
    <m/>
    <n v="60"/>
    <x v="0"/>
    <s v="Received"/>
    <s v="On Hold Per Tillman"/>
    <m/>
    <s v="Yes"/>
    <n v="76865.5"/>
    <s v="Yes"/>
    <s v="Not Started"/>
    <m/>
    <m/>
    <m/>
    <m/>
    <m/>
    <n v="5795"/>
    <m/>
    <n v="5795"/>
    <n v="0"/>
    <m/>
    <n v="0"/>
    <n v="0"/>
    <n v="0"/>
    <s v="9/24 Package 10 Permit Received With NTP. 9/25 on hold per tillman"/>
  </r>
  <r>
    <x v="84"/>
    <s v="Bradenton"/>
    <x v="9"/>
    <x v="6"/>
    <m/>
    <m/>
    <m/>
    <n v="72"/>
    <x v="0"/>
    <s v="Received"/>
    <s v="On Hold Per Tillman"/>
    <m/>
    <s v="Yes"/>
    <n v="85035"/>
    <s v="Yes"/>
    <s v="Not Started"/>
    <m/>
    <m/>
    <m/>
    <m/>
    <m/>
    <n v="7140"/>
    <m/>
    <n v="7140"/>
    <n v="0"/>
    <m/>
    <n v="0"/>
    <n v="0"/>
    <n v="0"/>
    <s v="9/24 Package 10 Permit Received With NTP. 9/25 on hold per tillman"/>
  </r>
  <r>
    <x v="85"/>
    <s v="Bradenton"/>
    <x v="10"/>
    <x v="6"/>
    <m/>
    <m/>
    <m/>
    <n v="0"/>
    <x v="0"/>
    <s v="Pending"/>
    <s v="Permits"/>
    <m/>
    <s v="Yes"/>
    <n v="11518.95"/>
    <s v="Yes"/>
    <s v="Not Started"/>
    <m/>
    <m/>
    <m/>
    <m/>
    <m/>
    <n v="881"/>
    <m/>
    <n v="881"/>
    <n v="0"/>
    <m/>
    <n v="0"/>
    <n v="0"/>
    <n v="0"/>
    <s v="9/16 Pending Permit."/>
  </r>
  <r>
    <x v="86"/>
    <s v="Bradenton"/>
    <x v="3"/>
    <x v="6"/>
    <m/>
    <m/>
    <m/>
    <n v="0"/>
    <x v="0"/>
    <s v="Received"/>
    <m/>
    <m/>
    <s v="Yes"/>
    <n v="29960"/>
    <s v="Yes"/>
    <s v="Not Started"/>
    <d v="2025-09-22T00:00:00"/>
    <m/>
    <m/>
    <m/>
    <m/>
    <n v="2372"/>
    <m/>
    <n v="2372"/>
    <n v="0"/>
    <m/>
    <n v="0"/>
    <n v="0"/>
    <n v="0"/>
    <s v="9/15 FDOT Permit Received With NTP Package"/>
  </r>
  <r>
    <x v="87"/>
    <s v="Bradenton"/>
    <x v="6"/>
    <x v="6"/>
    <m/>
    <m/>
    <m/>
    <n v="0"/>
    <x v="0"/>
    <s v="Received"/>
    <m/>
    <m/>
    <s v="Yes"/>
    <n v="50539.6"/>
    <s v="Yes"/>
    <s v="Not Started"/>
    <m/>
    <m/>
    <m/>
    <m/>
    <m/>
    <n v="4084"/>
    <m/>
    <n v="4084"/>
    <n v="0"/>
    <m/>
    <n v="0"/>
    <n v="0"/>
    <n v="0"/>
    <s v="Pending Splice Detail File."/>
  </r>
  <r>
    <x v="88"/>
    <s v="Bradenton"/>
    <x v="11"/>
    <x v="6"/>
    <m/>
    <m/>
    <m/>
    <n v="0"/>
    <x v="0"/>
    <s v="Received"/>
    <m/>
    <m/>
    <s v="Yes"/>
    <n v="2670.65"/>
    <s v="Yes"/>
    <s v="Not Started"/>
    <m/>
    <m/>
    <m/>
    <m/>
    <m/>
    <n v="209"/>
    <m/>
    <n v="209"/>
    <n v="0"/>
    <m/>
    <n v="0"/>
    <n v="0"/>
    <n v="0"/>
    <s v="9/29 Package 10 Permit."/>
  </r>
  <r>
    <x v="89"/>
    <s v="Bradenton"/>
    <x v="3"/>
    <x v="4"/>
    <d v="2025-07-29T00:00:00"/>
    <s v="Joshua"/>
    <s v="MAN98152"/>
    <n v="0"/>
    <x v="0"/>
    <s v="Received"/>
    <m/>
    <m/>
    <s v="Yes"/>
    <n v="144972.5"/>
    <s v="Yes"/>
    <s v="In Process"/>
    <d v="2025-07-29T00:00:00"/>
    <m/>
    <m/>
    <m/>
    <m/>
    <n v="4825"/>
    <n v="2563"/>
    <n v="2262"/>
    <n v="0.53119170984455955"/>
    <d v="2025-08-15T00:00:00"/>
    <n v="0"/>
    <n v="0"/>
    <n v="0"/>
    <m/>
  </r>
  <r>
    <x v="90"/>
    <s v="Bradenton"/>
    <x v="3"/>
    <x v="16"/>
    <d v="2025-09-23T00:00:00"/>
    <s v="Betsy"/>
    <m/>
    <n v="0"/>
    <x v="0"/>
    <s v="Received"/>
    <m/>
    <m/>
    <s v="Yes"/>
    <n v="139581.6"/>
    <s v="Yes"/>
    <s v="Not Started"/>
    <d v="2025-09-18T00:00:00"/>
    <m/>
    <m/>
    <m/>
    <m/>
    <n v="11150"/>
    <m/>
    <n v="11150"/>
    <n v="0"/>
    <m/>
    <n v="0"/>
    <n v="0"/>
    <n v="0"/>
    <s v="9/15 FDOT Permit Received With NTP Package"/>
  </r>
  <r>
    <x v="91"/>
    <s v="Bradenton"/>
    <x v="9"/>
    <x v="6"/>
    <m/>
    <m/>
    <m/>
    <n v="0"/>
    <x v="0"/>
    <s v="Received"/>
    <m/>
    <m/>
    <s v="Yes"/>
    <n v="73653.899999999994"/>
    <s v="Yes"/>
    <s v="Not Started"/>
    <m/>
    <m/>
    <m/>
    <m/>
    <m/>
    <n v="5394"/>
    <m/>
    <n v="5394"/>
    <n v="0"/>
    <m/>
    <n v="0"/>
    <n v="0"/>
    <n v="0"/>
    <m/>
  </r>
  <r>
    <x v="92"/>
    <s v="Bradenton"/>
    <x v="12"/>
    <x v="8"/>
    <d v="2025-09-19T00:00:00"/>
    <s v="TBD"/>
    <s v="MAN93941"/>
    <n v="0"/>
    <x v="0"/>
    <s v="Received"/>
    <m/>
    <s v="TBD"/>
    <s v="Yes"/>
    <n v="4646.75"/>
    <s v="No"/>
    <s v="Not Started"/>
    <m/>
    <m/>
    <m/>
    <m/>
    <m/>
    <n v="238"/>
    <m/>
    <n v="238"/>
    <n v="0"/>
    <m/>
    <n v="0"/>
    <n v="0"/>
    <n v="0"/>
    <m/>
  </r>
  <r>
    <x v="93"/>
    <m/>
    <x v="13"/>
    <x v="6"/>
    <m/>
    <m/>
    <m/>
    <m/>
    <x v="1"/>
    <m/>
    <m/>
    <m/>
    <m/>
    <m/>
    <m/>
    <m/>
    <m/>
    <m/>
    <m/>
    <m/>
    <m/>
    <m/>
    <m/>
    <m/>
    <m/>
    <m/>
    <m/>
    <m/>
    <m/>
    <m/>
  </r>
  <r>
    <x v="93"/>
    <m/>
    <x v="13"/>
    <x v="6"/>
    <m/>
    <m/>
    <m/>
    <m/>
    <x v="1"/>
    <m/>
    <m/>
    <m/>
    <m/>
    <m/>
    <m/>
    <m/>
    <m/>
    <m/>
    <m/>
    <m/>
    <m/>
    <m/>
    <m/>
    <m/>
    <m/>
    <m/>
    <m/>
    <m/>
    <m/>
    <m/>
  </r>
  <r>
    <x v="94"/>
    <m/>
    <x v="13"/>
    <x v="6"/>
    <m/>
    <m/>
    <m/>
    <m/>
    <x v="1"/>
    <m/>
    <m/>
    <m/>
    <m/>
    <m/>
    <m/>
    <m/>
    <m/>
    <m/>
    <m/>
    <m/>
    <m/>
    <m/>
    <m/>
    <m/>
    <m/>
    <m/>
    <m/>
    <m/>
    <m/>
    <m/>
  </r>
  <r>
    <x v="95"/>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Bradenton"/>
    <x v="15"/>
    <x v="1"/>
    <d v="2025-02-28T00:00:00"/>
    <s v="Joshua"/>
    <s v="MAN92070"/>
    <n v="0"/>
    <x v="3"/>
    <s v="Received"/>
    <m/>
    <d v="2025-02-28T00:00:00"/>
    <s v="Yes"/>
    <n v="64932.55"/>
    <s v="Yes"/>
    <s v="Completed"/>
    <d v="2025-03-05T00:00:00"/>
    <m/>
    <m/>
    <m/>
    <m/>
    <n v="5151"/>
    <n v="5127"/>
    <n v="24"/>
    <n v="0.99534071054164241"/>
    <d v="2025-04-01T00:00:00"/>
    <n v="1"/>
    <n v="1"/>
    <n v="0"/>
    <m/>
  </r>
  <r>
    <x v="97"/>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9"/>
    <d v="2025-02-28T00:00:00"/>
    <s v="Betsy"/>
    <s v="PPM92353"/>
    <n v="31"/>
    <x v="3"/>
    <s v="Received"/>
    <m/>
    <d v="2025-02-28T00:00:00"/>
    <s v="Yes"/>
    <n v="28777"/>
    <s v="Yes"/>
    <s v="Completed"/>
    <d v="2025-02-28T00:00:00"/>
    <m/>
    <m/>
    <m/>
    <m/>
    <n v="2315"/>
    <n v="2509"/>
    <n v="-194"/>
    <n v="1.0838012958963283"/>
    <d v="2025-07-24T00:00:00"/>
    <n v="1"/>
    <n v="1"/>
    <n v="0"/>
    <m/>
  </r>
  <r>
    <x v="99"/>
    <s v="Bradenton"/>
    <x v="1"/>
    <x v="18"/>
    <d v="2025-02-28T00:00:00"/>
    <s v="Joshua"/>
    <s v="MAN91697"/>
    <n v="44"/>
    <x v="3"/>
    <s v="Received"/>
    <m/>
    <d v="2025-02-28T00:00:00"/>
    <s v="Yes"/>
    <n v="57973.5"/>
    <s v="Yes"/>
    <s v="Completed"/>
    <d v="2025-02-28T00:00:00"/>
    <m/>
    <m/>
    <m/>
    <m/>
    <n v="4885"/>
    <n v="4554"/>
    <n v="331"/>
    <n v="0.93224155578300916"/>
    <d v="2025-03-25T00:00:00"/>
    <n v="1"/>
    <n v="1"/>
    <n v="0"/>
    <m/>
  </r>
  <r>
    <x v="100"/>
    <s v="Bradenton"/>
    <x v="1"/>
    <x v="14"/>
    <d v="2025-08-11T00:00:00"/>
    <s v="Joshua"/>
    <s v="MAN98158"/>
    <n v="57"/>
    <x v="0"/>
    <s v="Received"/>
    <m/>
    <d v="2025-07-25T00:00:00"/>
    <s v="Yes"/>
    <n v="49223.7"/>
    <s v="Yes"/>
    <s v="Completed"/>
    <d v="2025-07-25T00:00:00"/>
    <m/>
    <m/>
    <m/>
    <m/>
    <n v="3394"/>
    <n v="3394"/>
    <n v="0"/>
    <n v="1"/>
    <d v="2025-09-16T00:00:00"/>
    <n v="0"/>
    <n v="0"/>
    <n v="0"/>
    <s v="10.10.25 changed total drill footage to 3394 as per walked out footages"/>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3"/>
    <m/>
    <x v="13"/>
    <x v="6"/>
    <m/>
    <m/>
    <m/>
    <m/>
    <x v="1"/>
    <m/>
    <m/>
    <m/>
    <m/>
    <m/>
    <m/>
    <m/>
    <m/>
    <m/>
    <m/>
    <m/>
    <m/>
    <m/>
    <m/>
    <m/>
    <m/>
    <m/>
    <m/>
    <m/>
    <m/>
    <m/>
  </r>
  <r>
    <x v="93"/>
    <m/>
    <x v="13"/>
    <x v="6"/>
    <m/>
    <m/>
    <m/>
    <m/>
    <x v="1"/>
    <m/>
    <m/>
    <m/>
    <m/>
    <m/>
    <m/>
    <m/>
    <m/>
    <m/>
    <m/>
    <m/>
    <m/>
    <m/>
    <m/>
    <m/>
    <m/>
    <m/>
    <m/>
    <m/>
    <m/>
    <m/>
  </r>
  <r>
    <x v="124"/>
    <m/>
    <x v="13"/>
    <x v="6"/>
    <m/>
    <m/>
    <m/>
    <m/>
    <x v="1"/>
    <m/>
    <m/>
    <m/>
    <m/>
    <m/>
    <m/>
    <m/>
    <m/>
    <m/>
    <m/>
    <m/>
    <m/>
    <m/>
    <m/>
    <m/>
    <m/>
    <m/>
    <m/>
    <m/>
    <m/>
    <m/>
  </r>
  <r>
    <x v="95"/>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3">
    <i>
      <x v="124"/>
    </i>
    <i>
      <x v="131"/>
    </i>
    <i>
      <x v="207"/>
    </i>
    <i>
      <x v="217"/>
    </i>
    <i>
      <x v="220"/>
    </i>
    <i>
      <x v="222"/>
    </i>
    <i>
      <x v="223"/>
    </i>
    <i>
      <x v="224"/>
    </i>
    <i>
      <x v="225"/>
    </i>
    <i>
      <x v="226"/>
    </i>
    <i>
      <x v="227"/>
    </i>
    <i>
      <x v="228"/>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6" totalsRowShown="0" headerRowDxfId="83" tableBorderDxfId="82">
  <autoFilter ref="A97:AD126"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9:AD147" totalsRowShown="0" headerRowDxfId="70" tableBorderDxfId="69">
  <autoFilter ref="A129:AD147" xr:uid="{58F01DBB-3289-412F-8E25-7586BA9FF5B6}"/>
  <sortState xmlns:xlrd2="http://schemas.microsoft.com/office/spreadsheetml/2017/richdata2" ref="A130:AD147">
    <sortCondition ref="B129: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09-25T16:58:01.72" personId="{79160F3F-A2CD-4B5D-ACD4-80E02EA51DFF}" id="{5FA66F0A-FD19-4BBC-A2A8-C1BA1031066C}">
    <text>9-25-2025 Confirmed Actual Completed Footage.</text>
  </threadedComment>
  <threadedComment ref="Y136" dT="2025-09-25T16:58:39.99" personId="{79160F3F-A2CD-4B5D-ACD4-80E02EA51DFF}" id="{8901EEC9-489F-4DA2-9AA5-CCF399EB842E}">
    <text>9-25-2025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AC107" activePane="topRight" state="frozen"/>
      <selection pane="topRight" activeCell="AD118" sqref="AD11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2"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0" si="1">SUM(V4-W4)</f>
        <v>6041</v>
      </c>
      <c r="Y4" s="709">
        <f t="shared" si="0"/>
        <v>0</v>
      </c>
      <c r="Z4" s="72"/>
      <c r="AA4" s="504">
        <v>0</v>
      </c>
      <c r="AB4" s="504">
        <v>0</v>
      </c>
      <c r="AC4" s="41">
        <v>0</v>
      </c>
      <c r="AD4" s="175"/>
      <c r="CX4" s="259"/>
      <c r="CY4" s="328"/>
      <c r="DD4" s="339"/>
      <c r="DL4" s="328"/>
    </row>
    <row r="5" spans="1:121" customFormat="1" ht="24.75"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494">
        <v>220</v>
      </c>
      <c r="X20" s="108">
        <f t="shared" si="2"/>
        <v>7435</v>
      </c>
      <c r="Y20" s="709">
        <f t="shared" si="0"/>
        <v>2.8739386022207707E-2</v>
      </c>
      <c r="Z20" s="730">
        <v>45943</v>
      </c>
      <c r="AA20" s="368">
        <v>0</v>
      </c>
      <c r="AB20" s="368">
        <v>0</v>
      </c>
      <c r="AC20" s="692">
        <v>0</v>
      </c>
      <c r="AD20" s="175"/>
      <c r="AE20" s="346"/>
    </row>
    <row r="21" spans="1:31" s="169" customFormat="1" ht="24.75"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566</v>
      </c>
      <c r="X23" s="108">
        <f t="shared" si="2"/>
        <v>241</v>
      </c>
      <c r="Y23" s="709">
        <f t="shared" si="0"/>
        <v>0.70136307311028501</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0"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45945</v>
      </c>
      <c r="D30" s="489" t="s">
        <v>140</v>
      </c>
      <c r="E30" s="489"/>
      <c r="F30" s="487"/>
      <c r="G30" s="735"/>
      <c r="H30" s="491">
        <v>59</v>
      </c>
      <c r="I30" s="713" t="s">
        <v>55</v>
      </c>
      <c r="J30" s="491" t="s">
        <v>63</v>
      </c>
      <c r="K30" s="491"/>
      <c r="L30" s="489">
        <v>45933</v>
      </c>
      <c r="M30" s="491" t="s">
        <v>57</v>
      </c>
      <c r="N30" s="573">
        <v>44697.599999999999</v>
      </c>
      <c r="O30" s="491" t="s">
        <v>57</v>
      </c>
      <c r="P30" s="850" t="s">
        <v>58</v>
      </c>
      <c r="Q30" s="493">
        <v>45933</v>
      </c>
      <c r="R30" s="586"/>
      <c r="S30" s="586"/>
      <c r="T30" s="586"/>
      <c r="U30" s="586"/>
      <c r="V30" s="494">
        <v>3495</v>
      </c>
      <c r="W30" s="494"/>
      <c r="X30" s="108">
        <f t="shared" si="3"/>
        <v>3495</v>
      </c>
      <c r="Y30" s="709">
        <f t="shared" si="0"/>
        <v>0</v>
      </c>
      <c r="Z30" s="72"/>
      <c r="AA30" s="368">
        <v>0</v>
      </c>
      <c r="AB30" s="368">
        <v>0</v>
      </c>
      <c r="AC30" s="853">
        <v>0</v>
      </c>
      <c r="AD30" s="496" t="s">
        <v>141</v>
      </c>
      <c r="AE30" s="123"/>
    </row>
    <row r="31" spans="1:31" ht="24.75" customHeight="1">
      <c r="A31" s="979" t="s">
        <v>142</v>
      </c>
      <c r="B31" s="487" t="s">
        <v>122</v>
      </c>
      <c r="C31" s="498">
        <v>45945</v>
      </c>
      <c r="D31" s="489" t="s">
        <v>140</v>
      </c>
      <c r="E31" s="489"/>
      <c r="F31" s="487"/>
      <c r="G31" s="735"/>
      <c r="H31" s="491">
        <v>35</v>
      </c>
      <c r="I31" s="713" t="s">
        <v>55</v>
      </c>
      <c r="J31" s="491" t="s">
        <v>63</v>
      </c>
      <c r="K31" s="491"/>
      <c r="L31" s="489">
        <v>45936</v>
      </c>
      <c r="M31" s="491" t="s">
        <v>57</v>
      </c>
      <c r="N31" s="573">
        <v>26026</v>
      </c>
      <c r="O31" s="491" t="s">
        <v>57</v>
      </c>
      <c r="P31" s="850" t="s">
        <v>58</v>
      </c>
      <c r="Q31" s="493">
        <v>45933</v>
      </c>
      <c r="R31" s="586"/>
      <c r="S31" s="586"/>
      <c r="T31" s="586"/>
      <c r="U31" s="586"/>
      <c r="V31" s="494">
        <v>2071</v>
      </c>
      <c r="W31" s="494"/>
      <c r="X31" s="108">
        <f t="shared" ref="X31:X43" si="4">SUM(V31-W31)</f>
        <v>2071</v>
      </c>
      <c r="Y31" s="709">
        <f t="shared" si="0"/>
        <v>0</v>
      </c>
      <c r="Z31" s="72"/>
      <c r="AA31" s="368">
        <v>0</v>
      </c>
      <c r="AB31" s="368">
        <v>0</v>
      </c>
      <c r="AC31" s="853">
        <v>0</v>
      </c>
      <c r="AD31" s="496" t="s">
        <v>143</v>
      </c>
      <c r="AE31" s="123"/>
    </row>
    <row r="32" spans="1:31" ht="24.75" customHeight="1">
      <c r="A32" s="979" t="s">
        <v>144</v>
      </c>
      <c r="B32" s="487" t="s">
        <v>122</v>
      </c>
      <c r="C32" s="498">
        <v>45945</v>
      </c>
      <c r="D32" s="489" t="s">
        <v>145</v>
      </c>
      <c r="E32" s="489">
        <v>45932</v>
      </c>
      <c r="F32" s="487"/>
      <c r="G32" s="735"/>
      <c r="H32" s="491">
        <v>82</v>
      </c>
      <c r="I32" s="713" t="s">
        <v>55</v>
      </c>
      <c r="J32" s="491" t="s">
        <v>63</v>
      </c>
      <c r="K32" s="491"/>
      <c r="L32" s="489"/>
      <c r="M32" s="491" t="s">
        <v>57</v>
      </c>
      <c r="N32" s="573">
        <v>58864</v>
      </c>
      <c r="O32" s="491" t="s">
        <v>57</v>
      </c>
      <c r="P32" s="850" t="s">
        <v>58</v>
      </c>
      <c r="Q32" s="493">
        <v>45933</v>
      </c>
      <c r="R32" s="586"/>
      <c r="S32" s="586"/>
      <c r="T32" s="586"/>
      <c r="U32" s="586"/>
      <c r="V32" s="494">
        <v>4747</v>
      </c>
      <c r="W32" s="494"/>
      <c r="X32" s="108">
        <f t="shared" si="4"/>
        <v>4747</v>
      </c>
      <c r="Y32" s="709">
        <f t="shared" si="0"/>
        <v>0</v>
      </c>
      <c r="Z32" s="72"/>
      <c r="AA32" s="368">
        <v>0</v>
      </c>
      <c r="AB32" s="368">
        <v>0</v>
      </c>
      <c r="AC32" s="853">
        <v>0</v>
      </c>
      <c r="AD32" s="496" t="s">
        <v>146</v>
      </c>
      <c r="AE32" s="123"/>
    </row>
    <row r="33" spans="1:31" ht="24.75" customHeight="1">
      <c r="A33" s="979" t="s">
        <v>147</v>
      </c>
      <c r="B33" s="487" t="s">
        <v>122</v>
      </c>
      <c r="C33" s="498">
        <v>45945</v>
      </c>
      <c r="D33" s="489" t="s">
        <v>140</v>
      </c>
      <c r="E33" s="489">
        <v>45932</v>
      </c>
      <c r="F33" s="487"/>
      <c r="G33" s="735"/>
      <c r="H33" s="491">
        <v>34</v>
      </c>
      <c r="I33" s="713" t="s">
        <v>55</v>
      </c>
      <c r="J33" s="491" t="s">
        <v>63</v>
      </c>
      <c r="K33" s="491"/>
      <c r="L33" s="489">
        <v>45933</v>
      </c>
      <c r="M33" s="491" t="s">
        <v>57</v>
      </c>
      <c r="N33" s="573">
        <v>29646</v>
      </c>
      <c r="O33" s="491" t="s">
        <v>57</v>
      </c>
      <c r="P33" s="850" t="s">
        <v>64</v>
      </c>
      <c r="Q33" s="493">
        <v>45933</v>
      </c>
      <c r="R33" s="586"/>
      <c r="S33" s="586"/>
      <c r="T33" s="586"/>
      <c r="U33" s="586"/>
      <c r="V33" s="494">
        <v>2188</v>
      </c>
      <c r="W33" s="494">
        <v>1768</v>
      </c>
      <c r="X33" s="108">
        <f t="shared" si="4"/>
        <v>420</v>
      </c>
      <c r="Y33" s="709">
        <f t="shared" ref="Y33:Y64" si="5">IFERROR($W33/$V33, 0)</f>
        <v>0.80804387568555758</v>
      </c>
      <c r="Z33" s="730">
        <v>45931</v>
      </c>
      <c r="AA33" s="368">
        <v>0</v>
      </c>
      <c r="AB33" s="368">
        <v>0</v>
      </c>
      <c r="AC33" s="853">
        <v>0</v>
      </c>
      <c r="AD33" s="496" t="s">
        <v>148</v>
      </c>
      <c r="AE33" s="123"/>
    </row>
    <row r="34" spans="1:31" ht="24.75" customHeight="1">
      <c r="A34" s="979" t="s">
        <v>149</v>
      </c>
      <c r="B34" s="487" t="s">
        <v>122</v>
      </c>
      <c r="C34" s="498">
        <v>45960</v>
      </c>
      <c r="D34" s="489" t="s">
        <v>145</v>
      </c>
      <c r="E34" s="489">
        <v>45932</v>
      </c>
      <c r="F34" s="487"/>
      <c r="G34" s="735"/>
      <c r="H34" s="491">
        <v>79</v>
      </c>
      <c r="I34" s="713" t="s">
        <v>55</v>
      </c>
      <c r="J34" s="491" t="s">
        <v>63</v>
      </c>
      <c r="K34" s="491"/>
      <c r="L34" s="489">
        <v>45933</v>
      </c>
      <c r="M34" s="491" t="s">
        <v>57</v>
      </c>
      <c r="N34" s="573">
        <v>45014</v>
      </c>
      <c r="O34" s="491" t="s">
        <v>57</v>
      </c>
      <c r="P34" s="850" t="s">
        <v>58</v>
      </c>
      <c r="Q34" s="493">
        <v>45933</v>
      </c>
      <c r="R34" s="586"/>
      <c r="S34" s="586"/>
      <c r="T34" s="586"/>
      <c r="U34" s="586"/>
      <c r="V34" s="494">
        <v>3378</v>
      </c>
      <c r="W34" s="494"/>
      <c r="X34" s="108">
        <f t="shared" si="4"/>
        <v>3378</v>
      </c>
      <c r="Y34" s="709">
        <f t="shared" si="5"/>
        <v>0</v>
      </c>
      <c r="Z34" s="72"/>
      <c r="AA34" s="368">
        <v>0</v>
      </c>
      <c r="AB34" s="368">
        <v>0</v>
      </c>
      <c r="AC34" s="853">
        <v>0</v>
      </c>
      <c r="AD34" s="496" t="s">
        <v>150</v>
      </c>
      <c r="AE34" s="123"/>
    </row>
    <row r="35" spans="1:31" ht="24.75" customHeight="1">
      <c r="A35" s="979" t="s">
        <v>151</v>
      </c>
      <c r="B35" s="487" t="s">
        <v>122</v>
      </c>
      <c r="C35" s="498">
        <v>45960</v>
      </c>
      <c r="D35" s="489" t="s">
        <v>140</v>
      </c>
      <c r="E35" s="489"/>
      <c r="F35" s="487"/>
      <c r="G35" s="735"/>
      <c r="H35" s="491">
        <v>75</v>
      </c>
      <c r="I35" s="713" t="s">
        <v>55</v>
      </c>
      <c r="J35" s="491" t="s">
        <v>63</v>
      </c>
      <c r="K35" s="491"/>
      <c r="L35" s="489">
        <v>45936</v>
      </c>
      <c r="M35" s="491" t="s">
        <v>57</v>
      </c>
      <c r="N35" s="573">
        <v>38796</v>
      </c>
      <c r="O35" s="491" t="s">
        <v>57</v>
      </c>
      <c r="P35" s="850" t="s">
        <v>64</v>
      </c>
      <c r="Q35" s="493">
        <v>45936</v>
      </c>
      <c r="R35" s="586"/>
      <c r="S35" s="586"/>
      <c r="T35" s="586"/>
      <c r="U35" s="586"/>
      <c r="V35" s="436">
        <v>2874</v>
      </c>
      <c r="W35" s="436"/>
      <c r="X35" s="108">
        <f t="shared" si="4"/>
        <v>2874</v>
      </c>
      <c r="Y35" s="709">
        <f t="shared" si="5"/>
        <v>0</v>
      </c>
      <c r="Z35" s="730">
        <v>45944</v>
      </c>
      <c r="AA35" s="368">
        <v>0</v>
      </c>
      <c r="AB35" s="368">
        <v>0</v>
      </c>
      <c r="AC35" s="494">
        <v>0</v>
      </c>
      <c r="AD35" s="175" t="s">
        <v>152</v>
      </c>
      <c r="AE35" s="123"/>
    </row>
    <row r="36" spans="1:31" ht="24.75" customHeight="1">
      <c r="A36" s="980" t="s">
        <v>153</v>
      </c>
      <c r="B36" s="487" t="s">
        <v>122</v>
      </c>
      <c r="C36" s="498">
        <v>45945</v>
      </c>
      <c r="D36" s="489"/>
      <c r="E36" s="489"/>
      <c r="F36" s="487"/>
      <c r="G36" s="735"/>
      <c r="H36" s="491">
        <v>61</v>
      </c>
      <c r="I36" s="713" t="s">
        <v>55</v>
      </c>
      <c r="J36" s="491" t="s">
        <v>126</v>
      </c>
      <c r="K36" s="491" t="s">
        <v>127</v>
      </c>
      <c r="L36" s="489"/>
      <c r="M36" s="491" t="s">
        <v>57</v>
      </c>
      <c r="N36" s="573">
        <v>35050</v>
      </c>
      <c r="O36" s="491" t="s">
        <v>57</v>
      </c>
      <c r="P36" s="850" t="s">
        <v>58</v>
      </c>
      <c r="Q36" s="493"/>
      <c r="R36" s="586"/>
      <c r="S36" s="586"/>
      <c r="T36" s="586"/>
      <c r="U36" s="586"/>
      <c r="V36" s="494">
        <v>2527</v>
      </c>
      <c r="W36" s="494"/>
      <c r="X36" s="108">
        <f t="shared" si="4"/>
        <v>2527</v>
      </c>
      <c r="Y36" s="709">
        <f t="shared" si="5"/>
        <v>0</v>
      </c>
      <c r="Z36" s="72"/>
      <c r="AA36" s="368">
        <v>0</v>
      </c>
      <c r="AB36" s="368">
        <v>0</v>
      </c>
      <c r="AC36" s="853">
        <v>0</v>
      </c>
      <c r="AD36" s="496" t="s">
        <v>154</v>
      </c>
      <c r="AE36" s="123"/>
    </row>
    <row r="37" spans="1:31" ht="24.75" customHeight="1">
      <c r="A37" s="980" t="s">
        <v>155</v>
      </c>
      <c r="B37" s="487" t="s">
        <v>122</v>
      </c>
      <c r="C37" s="498">
        <v>45945</v>
      </c>
      <c r="D37" s="489"/>
      <c r="E37" s="489"/>
      <c r="F37" s="487"/>
      <c r="G37" s="735"/>
      <c r="H37" s="491">
        <v>69</v>
      </c>
      <c r="I37" s="713" t="s">
        <v>55</v>
      </c>
      <c r="J37" s="491" t="s">
        <v>126</v>
      </c>
      <c r="K37" s="491" t="s">
        <v>127</v>
      </c>
      <c r="L37" s="489"/>
      <c r="M37" s="491" t="s">
        <v>57</v>
      </c>
      <c r="N37" s="573">
        <v>37418</v>
      </c>
      <c r="O37" s="491" t="s">
        <v>57</v>
      </c>
      <c r="P37" s="850" t="s">
        <v>58</v>
      </c>
      <c r="Q37" s="493"/>
      <c r="R37" s="586"/>
      <c r="S37" s="586"/>
      <c r="T37" s="586"/>
      <c r="U37" s="586"/>
      <c r="V37" s="494">
        <v>2851</v>
      </c>
      <c r="W37" s="494"/>
      <c r="X37" s="108">
        <f t="shared" si="4"/>
        <v>2851</v>
      </c>
      <c r="Y37" s="709">
        <f t="shared" si="5"/>
        <v>0</v>
      </c>
      <c r="Z37" s="72"/>
      <c r="AA37" s="368">
        <v>0</v>
      </c>
      <c r="AB37" s="368">
        <v>0</v>
      </c>
      <c r="AC37" s="853">
        <v>0</v>
      </c>
      <c r="AD37" s="496" t="s">
        <v>156</v>
      </c>
      <c r="AE37" s="123"/>
    </row>
    <row r="38" spans="1:31" ht="24.75" customHeight="1">
      <c r="A38" s="980" t="s">
        <v>157</v>
      </c>
      <c r="B38" s="487" t="s">
        <v>122</v>
      </c>
      <c r="C38" s="498">
        <v>45945</v>
      </c>
      <c r="D38" s="489"/>
      <c r="E38" s="489"/>
      <c r="F38" s="487"/>
      <c r="G38" s="735"/>
      <c r="H38" s="491">
        <v>48</v>
      </c>
      <c r="I38" s="713" t="s">
        <v>55</v>
      </c>
      <c r="J38" s="491" t="s">
        <v>126</v>
      </c>
      <c r="K38" s="491" t="s">
        <v>127</v>
      </c>
      <c r="L38" s="489"/>
      <c r="M38" s="491" t="s">
        <v>57</v>
      </c>
      <c r="N38" s="573">
        <v>54228.7</v>
      </c>
      <c r="O38" s="491" t="s">
        <v>57</v>
      </c>
      <c r="P38" s="850" t="s">
        <v>58</v>
      </c>
      <c r="Q38" s="493"/>
      <c r="R38" s="586"/>
      <c r="S38" s="586"/>
      <c r="T38" s="586"/>
      <c r="U38" s="586"/>
      <c r="V38" s="494">
        <v>4342</v>
      </c>
      <c r="W38" s="494"/>
      <c r="X38" s="108">
        <f t="shared" si="4"/>
        <v>4342</v>
      </c>
      <c r="Y38" s="709">
        <f t="shared" si="5"/>
        <v>0</v>
      </c>
      <c r="Z38" s="72"/>
      <c r="AA38" s="368">
        <v>0</v>
      </c>
      <c r="AB38" s="368">
        <v>0</v>
      </c>
      <c r="AC38" s="853">
        <v>0</v>
      </c>
      <c r="AD38" s="496" t="s">
        <v>158</v>
      </c>
      <c r="AE38" s="123"/>
    </row>
    <row r="39" spans="1:31" ht="24.75" customHeight="1">
      <c r="A39" s="980" t="s">
        <v>159</v>
      </c>
      <c r="B39" s="487" t="s">
        <v>122</v>
      </c>
      <c r="C39" s="489">
        <v>45991</v>
      </c>
      <c r="D39" s="489"/>
      <c r="E39" s="489"/>
      <c r="F39" s="487"/>
      <c r="G39" s="735"/>
      <c r="H39" s="491">
        <v>85</v>
      </c>
      <c r="I39" s="713" t="s">
        <v>55</v>
      </c>
      <c r="J39" s="491" t="s">
        <v>126</v>
      </c>
      <c r="K39" s="491" t="s">
        <v>127</v>
      </c>
      <c r="L39" s="489"/>
      <c r="M39" s="491" t="s">
        <v>57</v>
      </c>
      <c r="N39" s="573">
        <v>38323.550000000003</v>
      </c>
      <c r="O39" s="491" t="s">
        <v>57</v>
      </c>
      <c r="P39" s="850" t="s">
        <v>58</v>
      </c>
      <c r="Q39" s="493"/>
      <c r="R39" s="586"/>
      <c r="S39" s="586"/>
      <c r="T39" s="586"/>
      <c r="U39" s="586"/>
      <c r="V39" s="494">
        <v>2691</v>
      </c>
      <c r="W39" s="494"/>
      <c r="X39" s="108">
        <f t="shared" si="4"/>
        <v>2691</v>
      </c>
      <c r="Y39" s="709">
        <f t="shared" si="5"/>
        <v>0</v>
      </c>
      <c r="Z39" s="72"/>
      <c r="AA39" s="368">
        <v>0</v>
      </c>
      <c r="AB39" s="368">
        <v>0</v>
      </c>
      <c r="AC39" s="853">
        <v>0</v>
      </c>
      <c r="AD39" s="496" t="s">
        <v>156</v>
      </c>
      <c r="AE39" s="123"/>
    </row>
    <row r="40" spans="1:31" ht="24.75" customHeight="1">
      <c r="A40" s="980" t="s">
        <v>160</v>
      </c>
      <c r="B40" s="487" t="s">
        <v>122</v>
      </c>
      <c r="C40" s="489">
        <v>45991</v>
      </c>
      <c r="D40" s="489"/>
      <c r="E40" s="489"/>
      <c r="F40" s="487"/>
      <c r="G40" s="735"/>
      <c r="H40" s="491">
        <v>87</v>
      </c>
      <c r="I40" s="713" t="s">
        <v>55</v>
      </c>
      <c r="J40" s="491" t="s">
        <v>126</v>
      </c>
      <c r="K40" s="491" t="s">
        <v>127</v>
      </c>
      <c r="L40" s="489"/>
      <c r="M40" s="491" t="s">
        <v>57</v>
      </c>
      <c r="N40" s="573">
        <v>63322.45</v>
      </c>
      <c r="O40" s="491" t="s">
        <v>57</v>
      </c>
      <c r="P40" s="850" t="s">
        <v>58</v>
      </c>
      <c r="Q40" s="493"/>
      <c r="R40" s="586"/>
      <c r="S40" s="586"/>
      <c r="T40" s="586"/>
      <c r="U40" s="586"/>
      <c r="V40" s="494">
        <v>5030</v>
      </c>
      <c r="W40" s="494"/>
      <c r="X40" s="108">
        <f t="shared" si="4"/>
        <v>5030</v>
      </c>
      <c r="Y40" s="709">
        <f t="shared" si="5"/>
        <v>0</v>
      </c>
      <c r="Z40" s="72"/>
      <c r="AA40" s="368">
        <v>0</v>
      </c>
      <c r="AB40" s="368">
        <v>0</v>
      </c>
      <c r="AC40" s="853">
        <v>0</v>
      </c>
      <c r="AD40" s="496" t="s">
        <v>134</v>
      </c>
      <c r="AE40" s="123"/>
    </row>
    <row r="41" spans="1:31" ht="24.75" customHeight="1">
      <c r="A41" s="980" t="s">
        <v>161</v>
      </c>
      <c r="B41" s="487" t="s">
        <v>122</v>
      </c>
      <c r="C41" s="489">
        <v>45991</v>
      </c>
      <c r="D41" s="489"/>
      <c r="E41" s="489"/>
      <c r="F41" s="487"/>
      <c r="G41" s="735"/>
      <c r="H41" s="491">
        <v>88</v>
      </c>
      <c r="I41" s="713" t="s">
        <v>55</v>
      </c>
      <c r="J41" s="491" t="s">
        <v>126</v>
      </c>
      <c r="K41" s="491" t="s">
        <v>127</v>
      </c>
      <c r="L41" s="489"/>
      <c r="M41" s="491" t="s">
        <v>57</v>
      </c>
      <c r="N41" s="573">
        <v>77109.5</v>
      </c>
      <c r="O41" s="491" t="s">
        <v>57</v>
      </c>
      <c r="P41" s="850" t="s">
        <v>58</v>
      </c>
      <c r="Q41" s="493"/>
      <c r="R41" s="586"/>
      <c r="S41" s="586"/>
      <c r="T41" s="586"/>
      <c r="U41" s="586"/>
      <c r="V41" s="494">
        <v>6325</v>
      </c>
      <c r="W41" s="494"/>
      <c r="X41" s="108">
        <f t="shared" si="4"/>
        <v>6325</v>
      </c>
      <c r="Y41" s="709">
        <f t="shared" si="5"/>
        <v>0</v>
      </c>
      <c r="Z41" s="72"/>
      <c r="AA41" s="368">
        <v>0</v>
      </c>
      <c r="AB41" s="368">
        <v>0</v>
      </c>
      <c r="AC41" s="853">
        <v>0</v>
      </c>
      <c r="AD41" s="496" t="s">
        <v>158</v>
      </c>
      <c r="AE41" s="123"/>
    </row>
    <row r="42" spans="1:31" ht="24.75" customHeight="1">
      <c r="A42" s="980" t="s">
        <v>162</v>
      </c>
      <c r="B42" s="487" t="s">
        <v>122</v>
      </c>
      <c r="C42" s="489">
        <v>45991</v>
      </c>
      <c r="D42" s="489"/>
      <c r="E42" s="489"/>
      <c r="F42" s="487"/>
      <c r="G42" s="735"/>
      <c r="H42" s="491">
        <v>58</v>
      </c>
      <c r="I42" s="713" t="s">
        <v>55</v>
      </c>
      <c r="J42" s="491" t="s">
        <v>126</v>
      </c>
      <c r="K42" s="491" t="s">
        <v>127</v>
      </c>
      <c r="L42" s="489"/>
      <c r="M42" s="491" t="s">
        <v>57</v>
      </c>
      <c r="N42" s="573">
        <v>58952.88</v>
      </c>
      <c r="O42" s="491" t="s">
        <v>57</v>
      </c>
      <c r="P42" s="850" t="s">
        <v>58</v>
      </c>
      <c r="Q42" s="493"/>
      <c r="R42" s="586"/>
      <c r="S42" s="586"/>
      <c r="T42" s="586"/>
      <c r="U42" s="586"/>
      <c r="V42" s="494">
        <v>4731</v>
      </c>
      <c r="W42" s="494"/>
      <c r="X42" s="108">
        <f t="shared" si="4"/>
        <v>4731</v>
      </c>
      <c r="Y42" s="709">
        <f t="shared" si="5"/>
        <v>0</v>
      </c>
      <c r="Z42" s="72"/>
      <c r="AA42" s="368">
        <v>0</v>
      </c>
      <c r="AB42" s="368">
        <v>0</v>
      </c>
      <c r="AC42" s="853">
        <v>0</v>
      </c>
      <c r="AD42" s="496" t="s">
        <v>156</v>
      </c>
      <c r="AE42" s="123"/>
    </row>
    <row r="43" spans="1:31" ht="24.75" customHeight="1">
      <c r="A43" s="980" t="s">
        <v>163</v>
      </c>
      <c r="B43" s="487" t="s">
        <v>122</v>
      </c>
      <c r="C43" s="489">
        <v>45991</v>
      </c>
      <c r="D43" s="489"/>
      <c r="E43" s="489"/>
      <c r="F43" s="487"/>
      <c r="G43" s="735"/>
      <c r="H43" s="491">
        <v>69</v>
      </c>
      <c r="I43" s="713" t="s">
        <v>55</v>
      </c>
      <c r="J43" s="491" t="s">
        <v>126</v>
      </c>
      <c r="K43" s="491" t="s">
        <v>127</v>
      </c>
      <c r="L43" s="489"/>
      <c r="M43" s="491" t="s">
        <v>57</v>
      </c>
      <c r="N43" s="573">
        <v>41834.75</v>
      </c>
      <c r="O43" s="491" t="s">
        <v>57</v>
      </c>
      <c r="P43" s="850" t="s">
        <v>58</v>
      </c>
      <c r="Q43" s="493"/>
      <c r="R43" s="586"/>
      <c r="S43" s="586"/>
      <c r="T43" s="586"/>
      <c r="U43" s="586"/>
      <c r="V43" s="494">
        <v>3183</v>
      </c>
      <c r="W43" s="494"/>
      <c r="X43" s="108">
        <f t="shared" si="4"/>
        <v>3183</v>
      </c>
      <c r="Y43" s="709">
        <f t="shared" si="5"/>
        <v>0</v>
      </c>
      <c r="Z43" s="72"/>
      <c r="AA43" s="368">
        <v>0</v>
      </c>
      <c r="AB43" s="368">
        <v>0</v>
      </c>
      <c r="AC43" s="853">
        <v>0</v>
      </c>
      <c r="AD43" s="496" t="s">
        <v>156</v>
      </c>
      <c r="AE43" s="123"/>
    </row>
    <row r="44" spans="1:31" ht="24.75" customHeight="1">
      <c r="A44" s="979" t="s">
        <v>164</v>
      </c>
      <c r="B44" s="487" t="s">
        <v>122</v>
      </c>
      <c r="C44" s="498">
        <v>45960</v>
      </c>
      <c r="D44" s="489" t="s">
        <v>165</v>
      </c>
      <c r="E44" s="489"/>
      <c r="F44" s="487"/>
      <c r="G44" s="735"/>
      <c r="H44" s="491">
        <v>83</v>
      </c>
      <c r="I44" s="713" t="s">
        <v>55</v>
      </c>
      <c r="J44" s="491" t="s">
        <v>63</v>
      </c>
      <c r="K44" s="491"/>
      <c r="L44" s="489">
        <v>45936</v>
      </c>
      <c r="M44" s="491" t="s">
        <v>57</v>
      </c>
      <c r="N44" s="573">
        <v>96748</v>
      </c>
      <c r="O44" s="491" t="s">
        <v>57</v>
      </c>
      <c r="P44" s="850" t="s">
        <v>58</v>
      </c>
      <c r="Q44" s="493">
        <v>45936</v>
      </c>
      <c r="R44" s="586"/>
      <c r="S44" s="586"/>
      <c r="T44" s="586"/>
      <c r="U44" s="586"/>
      <c r="V44" s="494">
        <v>7529</v>
      </c>
      <c r="W44" s="494"/>
      <c r="X44" s="108">
        <f t="shared" ref="X44" si="6">SUM(V44-W44)</f>
        <v>7529</v>
      </c>
      <c r="Y44" s="709">
        <f t="shared" si="5"/>
        <v>0</v>
      </c>
      <c r="Z44" s="72"/>
      <c r="AA44" s="368">
        <v>0</v>
      </c>
      <c r="AB44" s="368">
        <v>0</v>
      </c>
      <c r="AC44" s="692">
        <v>0</v>
      </c>
      <c r="AD44" s="496" t="s">
        <v>166</v>
      </c>
      <c r="AE44" s="123"/>
    </row>
    <row r="45" spans="1:31" ht="24.75" customHeight="1">
      <c r="A45" s="980" t="s">
        <v>167</v>
      </c>
      <c r="B45" s="487" t="s">
        <v>122</v>
      </c>
      <c r="C45" s="489">
        <v>45991</v>
      </c>
      <c r="D45" s="489"/>
      <c r="E45" s="489"/>
      <c r="F45" s="487"/>
      <c r="G45" s="735"/>
      <c r="H45" s="491">
        <v>83</v>
      </c>
      <c r="I45" s="713" t="s">
        <v>55</v>
      </c>
      <c r="J45" s="491" t="s">
        <v>126</v>
      </c>
      <c r="K45" s="491" t="s">
        <v>127</v>
      </c>
      <c r="L45" s="489"/>
      <c r="M45" s="491" t="s">
        <v>57</v>
      </c>
      <c r="N45" s="573">
        <v>66402</v>
      </c>
      <c r="O45" s="491" t="s">
        <v>57</v>
      </c>
      <c r="P45" s="850" t="s">
        <v>58</v>
      </c>
      <c r="Q45" s="493"/>
      <c r="R45" s="586"/>
      <c r="S45" s="586"/>
      <c r="T45" s="586"/>
      <c r="U45" s="586"/>
      <c r="V45" s="494">
        <v>5324</v>
      </c>
      <c r="W45" s="494"/>
      <c r="X45" s="108">
        <f t="shared" ref="X45:X53" si="7">SUM(V45-W45)</f>
        <v>5324</v>
      </c>
      <c r="Y45" s="709">
        <f t="shared" si="5"/>
        <v>0</v>
      </c>
      <c r="Z45" s="72"/>
      <c r="AA45" s="368">
        <v>0</v>
      </c>
      <c r="AB45" s="368">
        <v>0</v>
      </c>
      <c r="AC45" s="853">
        <v>0</v>
      </c>
      <c r="AD45" s="496" t="s">
        <v>134</v>
      </c>
      <c r="AE45" s="123"/>
    </row>
    <row r="46" spans="1:31" ht="24.75" customHeight="1">
      <c r="A46" s="980" t="s">
        <v>168</v>
      </c>
      <c r="B46" s="487" t="s">
        <v>122</v>
      </c>
      <c r="C46" s="489">
        <v>45991</v>
      </c>
      <c r="D46" s="489"/>
      <c r="E46" s="489"/>
      <c r="F46" s="487"/>
      <c r="G46" s="735"/>
      <c r="H46" s="491">
        <v>88</v>
      </c>
      <c r="I46" s="713" t="s">
        <v>55</v>
      </c>
      <c r="J46" s="491" t="s">
        <v>126</v>
      </c>
      <c r="K46" s="491" t="s">
        <v>127</v>
      </c>
      <c r="L46" s="489"/>
      <c r="M46" s="491" t="s">
        <v>57</v>
      </c>
      <c r="N46" s="573">
        <v>76565.850000000006</v>
      </c>
      <c r="O46" s="491" t="s">
        <v>57</v>
      </c>
      <c r="P46" s="850" t="s">
        <v>58</v>
      </c>
      <c r="Q46" s="493"/>
      <c r="R46" s="586"/>
      <c r="S46" s="586"/>
      <c r="T46" s="586"/>
      <c r="U46" s="586"/>
      <c r="V46" s="494">
        <v>6025</v>
      </c>
      <c r="W46" s="494"/>
      <c r="X46" s="108">
        <f t="shared" si="7"/>
        <v>6025</v>
      </c>
      <c r="Y46" s="709">
        <f t="shared" si="5"/>
        <v>0</v>
      </c>
      <c r="Z46" s="72"/>
      <c r="AA46" s="368">
        <v>0</v>
      </c>
      <c r="AB46" s="368">
        <v>0</v>
      </c>
      <c r="AC46" s="853">
        <v>0</v>
      </c>
      <c r="AD46" s="496" t="s">
        <v>169</v>
      </c>
      <c r="AE46" s="123"/>
    </row>
    <row r="47" spans="1:31" ht="24.75" customHeight="1">
      <c r="A47" s="980" t="s">
        <v>170</v>
      </c>
      <c r="B47" s="487" t="s">
        <v>122</v>
      </c>
      <c r="C47" s="489">
        <v>45991</v>
      </c>
      <c r="D47" s="489"/>
      <c r="E47" s="489"/>
      <c r="F47" s="487"/>
      <c r="G47" s="735"/>
      <c r="H47" s="491">
        <v>75</v>
      </c>
      <c r="I47" s="713" t="s">
        <v>55</v>
      </c>
      <c r="J47" s="491" t="s">
        <v>126</v>
      </c>
      <c r="K47" s="491" t="s">
        <v>127</v>
      </c>
      <c r="L47" s="489"/>
      <c r="M47" s="491" t="s">
        <v>57</v>
      </c>
      <c r="N47" s="573">
        <v>60620</v>
      </c>
      <c r="O47" s="491" t="s">
        <v>57</v>
      </c>
      <c r="P47" s="850" t="s">
        <v>58</v>
      </c>
      <c r="Q47" s="493"/>
      <c r="R47" s="586"/>
      <c r="S47" s="586"/>
      <c r="T47" s="586"/>
      <c r="U47" s="586"/>
      <c r="V47" s="494">
        <v>4814</v>
      </c>
      <c r="W47" s="494"/>
      <c r="X47" s="108">
        <f t="shared" si="7"/>
        <v>4814</v>
      </c>
      <c r="Y47" s="709">
        <f t="shared" si="5"/>
        <v>0</v>
      </c>
      <c r="Z47" s="72"/>
      <c r="AA47" s="368">
        <v>0</v>
      </c>
      <c r="AB47" s="368">
        <v>0</v>
      </c>
      <c r="AC47" s="853">
        <v>0</v>
      </c>
      <c r="AD47" s="496" t="s">
        <v>171</v>
      </c>
      <c r="AE47" s="123"/>
    </row>
    <row r="48" spans="1:31" ht="24.75" customHeight="1">
      <c r="A48" s="980" t="s">
        <v>172</v>
      </c>
      <c r="B48" s="487" t="s">
        <v>122</v>
      </c>
      <c r="C48" s="489">
        <v>45991</v>
      </c>
      <c r="D48" s="489"/>
      <c r="E48" s="489"/>
      <c r="F48" s="487"/>
      <c r="G48" s="735"/>
      <c r="H48" s="491">
        <v>77</v>
      </c>
      <c r="I48" s="713" t="s">
        <v>55</v>
      </c>
      <c r="J48" s="491" t="s">
        <v>126</v>
      </c>
      <c r="K48" s="491" t="s">
        <v>127</v>
      </c>
      <c r="L48" s="489"/>
      <c r="M48" s="491" t="s">
        <v>57</v>
      </c>
      <c r="N48" s="573">
        <v>63997.35</v>
      </c>
      <c r="O48" s="491" t="s">
        <v>57</v>
      </c>
      <c r="P48" s="850" t="s">
        <v>58</v>
      </c>
      <c r="Q48" s="493"/>
      <c r="R48" s="586"/>
      <c r="S48" s="586"/>
      <c r="T48" s="586"/>
      <c r="U48" s="586"/>
      <c r="V48" s="494">
        <v>5053</v>
      </c>
      <c r="W48" s="494"/>
      <c r="X48" s="108">
        <f t="shared" si="7"/>
        <v>5053</v>
      </c>
      <c r="Y48" s="709">
        <f t="shared" si="5"/>
        <v>0</v>
      </c>
      <c r="Z48" s="72"/>
      <c r="AA48" s="368">
        <v>0</v>
      </c>
      <c r="AB48" s="368">
        <v>0</v>
      </c>
      <c r="AC48" s="853">
        <v>0</v>
      </c>
      <c r="AD48" s="496" t="s">
        <v>158</v>
      </c>
      <c r="AE48" s="123"/>
    </row>
    <row r="49" spans="1:32" ht="24.75" customHeight="1">
      <c r="A49" s="980" t="s">
        <v>173</v>
      </c>
      <c r="B49" s="487" t="s">
        <v>122</v>
      </c>
      <c r="C49" s="489">
        <v>45991</v>
      </c>
      <c r="D49" s="489"/>
      <c r="E49" s="489"/>
      <c r="F49" s="487"/>
      <c r="G49" s="735"/>
      <c r="H49" s="491">
        <v>48</v>
      </c>
      <c r="I49" s="713" t="s">
        <v>55</v>
      </c>
      <c r="J49" s="491" t="s">
        <v>126</v>
      </c>
      <c r="K49" s="491" t="s">
        <v>127</v>
      </c>
      <c r="L49" s="489"/>
      <c r="M49" s="491" t="s">
        <v>57</v>
      </c>
      <c r="N49" s="573">
        <v>18021.7</v>
      </c>
      <c r="O49" s="491" t="s">
        <v>57</v>
      </c>
      <c r="P49" s="850" t="s">
        <v>58</v>
      </c>
      <c r="Q49" s="493"/>
      <c r="R49" s="586"/>
      <c r="S49" s="586"/>
      <c r="T49" s="586"/>
      <c r="U49" s="586"/>
      <c r="V49" s="494">
        <v>1111</v>
      </c>
      <c r="W49" s="494"/>
      <c r="X49" s="108">
        <f t="shared" si="7"/>
        <v>1111</v>
      </c>
      <c r="Y49" s="709">
        <f t="shared" si="5"/>
        <v>0</v>
      </c>
      <c r="Z49" s="72"/>
      <c r="AA49" s="368">
        <v>0</v>
      </c>
      <c r="AB49" s="368">
        <v>0</v>
      </c>
      <c r="AC49" s="692">
        <v>0</v>
      </c>
      <c r="AD49" s="496" t="s">
        <v>138</v>
      </c>
      <c r="AE49" s="123"/>
    </row>
    <row r="50" spans="1:32" ht="24.75" customHeight="1">
      <c r="A50" s="980" t="s">
        <v>174</v>
      </c>
      <c r="B50" s="487" t="s">
        <v>122</v>
      </c>
      <c r="C50" s="489">
        <v>45991</v>
      </c>
      <c r="D50" s="489"/>
      <c r="E50" s="489"/>
      <c r="F50" s="487"/>
      <c r="G50" s="735"/>
      <c r="H50" s="491">
        <v>56</v>
      </c>
      <c r="I50" s="713" t="s">
        <v>55</v>
      </c>
      <c r="J50" s="491" t="s">
        <v>126</v>
      </c>
      <c r="K50" s="491" t="s">
        <v>127</v>
      </c>
      <c r="L50" s="489"/>
      <c r="M50" s="491" t="s">
        <v>57</v>
      </c>
      <c r="N50" s="573">
        <v>20705</v>
      </c>
      <c r="O50" s="491" t="s">
        <v>57</v>
      </c>
      <c r="P50" s="850" t="s">
        <v>58</v>
      </c>
      <c r="Q50" s="493"/>
      <c r="R50" s="586"/>
      <c r="S50" s="586"/>
      <c r="T50" s="586"/>
      <c r="U50" s="586"/>
      <c r="V50" s="494">
        <v>1547</v>
      </c>
      <c r="W50" s="494"/>
      <c r="X50" s="108">
        <f t="shared" si="7"/>
        <v>1547</v>
      </c>
      <c r="Y50" s="709">
        <f t="shared" si="5"/>
        <v>0</v>
      </c>
      <c r="Z50" s="72"/>
      <c r="AA50" s="368">
        <v>0</v>
      </c>
      <c r="AB50" s="368">
        <v>0</v>
      </c>
      <c r="AC50" s="692">
        <v>0</v>
      </c>
      <c r="AD50" s="496" t="s">
        <v>138</v>
      </c>
      <c r="AE50" s="123"/>
    </row>
    <row r="51" spans="1:32" ht="24.75" customHeight="1">
      <c r="A51" s="979" t="s">
        <v>175</v>
      </c>
      <c r="B51" s="487" t="s">
        <v>122</v>
      </c>
      <c r="C51" s="489">
        <v>45991</v>
      </c>
      <c r="D51" s="489" t="s">
        <v>140</v>
      </c>
      <c r="E51" s="489"/>
      <c r="F51" s="487"/>
      <c r="G51" s="735"/>
      <c r="H51" s="491">
        <v>0</v>
      </c>
      <c r="I51" s="713" t="s">
        <v>55</v>
      </c>
      <c r="J51" s="491" t="s">
        <v>63</v>
      </c>
      <c r="K51" s="491"/>
      <c r="L51" s="489"/>
      <c r="M51" s="491" t="s">
        <v>57</v>
      </c>
      <c r="N51" s="573">
        <v>54857.5</v>
      </c>
      <c r="O51" s="491" t="s">
        <v>57</v>
      </c>
      <c r="P51" s="850" t="s">
        <v>64</v>
      </c>
      <c r="Q51" s="493">
        <v>45933</v>
      </c>
      <c r="R51" s="586"/>
      <c r="S51" s="586"/>
      <c r="T51" s="586"/>
      <c r="U51" s="586"/>
      <c r="V51" s="494">
        <v>4104</v>
      </c>
      <c r="W51" s="1069">
        <v>3210</v>
      </c>
      <c r="X51" s="108">
        <f>SUM(V51-W51)</f>
        <v>894</v>
      </c>
      <c r="Y51" s="709">
        <f t="shared" si="5"/>
        <v>0.78216374269005851</v>
      </c>
      <c r="Z51" s="730">
        <v>45938</v>
      </c>
      <c r="AA51" s="368">
        <v>0</v>
      </c>
      <c r="AB51" s="368">
        <v>0</v>
      </c>
      <c r="AC51" s="692">
        <v>0</v>
      </c>
      <c r="AD51" s="496" t="s">
        <v>176</v>
      </c>
      <c r="AE51" s="123"/>
    </row>
    <row r="52" spans="1:32" ht="24.75" customHeight="1">
      <c r="A52" s="980" t="s">
        <v>177</v>
      </c>
      <c r="B52" s="487" t="s">
        <v>122</v>
      </c>
      <c r="C52" s="498">
        <v>45930</v>
      </c>
      <c r="D52" s="489"/>
      <c r="E52" s="489"/>
      <c r="F52" s="489"/>
      <c r="G52" s="735"/>
      <c r="H52" s="491">
        <v>0</v>
      </c>
      <c r="I52" s="713" t="s">
        <v>55</v>
      </c>
      <c r="J52" s="491" t="s">
        <v>126</v>
      </c>
      <c r="K52" s="491" t="s">
        <v>127</v>
      </c>
      <c r="L52" s="489"/>
      <c r="M52" s="491" t="s">
        <v>57</v>
      </c>
      <c r="N52" s="573">
        <v>13022.05</v>
      </c>
      <c r="O52" s="491" t="s">
        <v>57</v>
      </c>
      <c r="P52" s="850" t="s">
        <v>58</v>
      </c>
      <c r="Q52" s="493"/>
      <c r="R52" s="493"/>
      <c r="S52" s="493"/>
      <c r="T52" s="493"/>
      <c r="U52" s="493"/>
      <c r="V52" s="436">
        <v>923</v>
      </c>
      <c r="W52" s="436"/>
      <c r="X52" s="108">
        <f t="shared" si="7"/>
        <v>923</v>
      </c>
      <c r="Y52" s="709">
        <f t="shared" si="5"/>
        <v>0</v>
      </c>
      <c r="Z52" s="444"/>
      <c r="AA52" s="368">
        <v>0</v>
      </c>
      <c r="AB52" s="368">
        <v>0</v>
      </c>
      <c r="AC52" s="494">
        <v>0</v>
      </c>
      <c r="AD52" s="175" t="s">
        <v>138</v>
      </c>
    </row>
    <row r="53" spans="1:32" ht="24.75" customHeight="1">
      <c r="A53" s="980" t="s">
        <v>178</v>
      </c>
      <c r="B53" s="487" t="s">
        <v>122</v>
      </c>
      <c r="C53" s="489">
        <v>46021</v>
      </c>
      <c r="D53" s="489"/>
      <c r="E53" s="489"/>
      <c r="F53" s="489"/>
      <c r="G53" s="735"/>
      <c r="H53" s="491">
        <v>0</v>
      </c>
      <c r="I53" s="713" t="s">
        <v>55</v>
      </c>
      <c r="J53" s="491" t="s">
        <v>126</v>
      </c>
      <c r="K53" s="491" t="s">
        <v>127</v>
      </c>
      <c r="L53" s="489"/>
      <c r="M53" s="491" t="s">
        <v>57</v>
      </c>
      <c r="N53" s="573">
        <v>17139.400000000001</v>
      </c>
      <c r="O53" s="491" t="s">
        <v>57</v>
      </c>
      <c r="P53" s="850" t="s">
        <v>58</v>
      </c>
      <c r="Q53" s="493"/>
      <c r="R53" s="493"/>
      <c r="S53" s="493"/>
      <c r="T53" s="493"/>
      <c r="U53" s="493"/>
      <c r="V53" s="436">
        <v>1347</v>
      </c>
      <c r="W53" s="436"/>
      <c r="X53" s="108">
        <f t="shared" si="7"/>
        <v>1347</v>
      </c>
      <c r="Y53" s="709">
        <f t="shared" si="5"/>
        <v>0</v>
      </c>
      <c r="Z53" s="72"/>
      <c r="AA53" s="368">
        <v>0</v>
      </c>
      <c r="AB53" s="368">
        <v>0</v>
      </c>
      <c r="AC53" s="853">
        <v>0</v>
      </c>
      <c r="AD53" s="496">
        <v>69</v>
      </c>
    </row>
    <row r="54" spans="1:32" ht="24.75" customHeight="1">
      <c r="A54" s="980" t="s">
        <v>179</v>
      </c>
      <c r="B54" s="487" t="s">
        <v>122</v>
      </c>
      <c r="C54" s="498">
        <v>45930</v>
      </c>
      <c r="D54" s="489"/>
      <c r="E54" s="489"/>
      <c r="F54" s="688" t="s">
        <v>180</v>
      </c>
      <c r="G54" s="735" t="s">
        <v>181</v>
      </c>
      <c r="H54" s="491">
        <v>0</v>
      </c>
      <c r="I54" s="491" t="s">
        <v>55</v>
      </c>
      <c r="J54" s="491" t="s">
        <v>126</v>
      </c>
      <c r="K54" s="491" t="s">
        <v>127</v>
      </c>
      <c r="L54" s="487"/>
      <c r="M54" s="491" t="s">
        <v>57</v>
      </c>
      <c r="N54" s="573">
        <v>3410.1</v>
      </c>
      <c r="O54" s="491" t="s">
        <v>57</v>
      </c>
      <c r="P54" s="850" t="s">
        <v>58</v>
      </c>
      <c r="Q54" s="928"/>
      <c r="R54" s="493"/>
      <c r="S54" s="493"/>
      <c r="T54" s="493"/>
      <c r="U54" s="493"/>
      <c r="V54" s="516">
        <v>226</v>
      </c>
      <c r="W54" s="516"/>
      <c r="X54" s="108">
        <f t="shared" si="1"/>
        <v>226</v>
      </c>
      <c r="Y54" s="709">
        <f t="shared" si="5"/>
        <v>0</v>
      </c>
      <c r="Z54" s="444"/>
      <c r="AA54" s="368">
        <v>0</v>
      </c>
      <c r="AB54" s="368">
        <v>0</v>
      </c>
      <c r="AC54" s="494">
        <v>0</v>
      </c>
      <c r="AD54" s="410" t="s">
        <v>182</v>
      </c>
    </row>
    <row r="55" spans="1:32" ht="24.75" customHeight="1">
      <c r="A55" s="980" t="s">
        <v>183</v>
      </c>
      <c r="B55" s="487" t="s">
        <v>122</v>
      </c>
      <c r="C55" s="489">
        <v>45991</v>
      </c>
      <c r="D55" s="489"/>
      <c r="E55" s="489"/>
      <c r="F55" s="489"/>
      <c r="G55" s="735"/>
      <c r="H55" s="491">
        <v>0</v>
      </c>
      <c r="I55" s="491" t="s">
        <v>55</v>
      </c>
      <c r="J55" s="491" t="s">
        <v>126</v>
      </c>
      <c r="K55" s="491" t="s">
        <v>127</v>
      </c>
      <c r="L55" s="489"/>
      <c r="M55" s="491" t="s">
        <v>57</v>
      </c>
      <c r="N55" s="573">
        <v>12840.7</v>
      </c>
      <c r="O55" s="491" t="s">
        <v>57</v>
      </c>
      <c r="P55" s="850" t="s">
        <v>58</v>
      </c>
      <c r="Q55" s="493"/>
      <c r="R55" s="493"/>
      <c r="S55" s="493"/>
      <c r="T55" s="493"/>
      <c r="U55" s="493"/>
      <c r="V55" s="436">
        <v>911</v>
      </c>
      <c r="W55" s="436"/>
      <c r="X55" s="108">
        <f>SUM(V55-W55)</f>
        <v>911</v>
      </c>
      <c r="Y55" s="709">
        <f t="shared" si="5"/>
        <v>0</v>
      </c>
      <c r="Z55" s="72"/>
      <c r="AA55" s="368">
        <v>0</v>
      </c>
      <c r="AB55" s="368">
        <v>0</v>
      </c>
      <c r="AC55" s="692">
        <v>0</v>
      </c>
      <c r="AD55" s="496" t="s">
        <v>136</v>
      </c>
    </row>
    <row r="56" spans="1:32" ht="24.75" customHeight="1">
      <c r="A56" s="980" t="s">
        <v>184</v>
      </c>
      <c r="B56" s="487" t="s">
        <v>122</v>
      </c>
      <c r="C56" s="498">
        <v>45899</v>
      </c>
      <c r="D56" s="489"/>
      <c r="E56" s="489"/>
      <c r="F56" s="487" t="s">
        <v>123</v>
      </c>
      <c r="G56" s="735" t="s">
        <v>185</v>
      </c>
      <c r="H56" s="491">
        <v>0</v>
      </c>
      <c r="I56" s="491" t="s">
        <v>55</v>
      </c>
      <c r="J56" s="491" t="s">
        <v>126</v>
      </c>
      <c r="K56" s="491" t="s">
        <v>127</v>
      </c>
      <c r="L56" s="487"/>
      <c r="M56" s="491" t="s">
        <v>57</v>
      </c>
      <c r="N56" s="573">
        <v>17916.55</v>
      </c>
      <c r="O56" s="491" t="s">
        <v>57</v>
      </c>
      <c r="P56" s="850" t="s">
        <v>58</v>
      </c>
      <c r="Q56" s="493"/>
      <c r="R56" s="493"/>
      <c r="S56" s="493"/>
      <c r="T56" s="493"/>
      <c r="U56" s="493"/>
      <c r="V56" s="516">
        <v>1433</v>
      </c>
      <c r="W56" s="516"/>
      <c r="X56" s="108">
        <f t="shared" si="1"/>
        <v>1433</v>
      </c>
      <c r="Y56" s="709">
        <f t="shared" si="5"/>
        <v>0</v>
      </c>
      <c r="Z56" s="444"/>
      <c r="AA56" s="368">
        <v>0</v>
      </c>
      <c r="AB56" s="368">
        <v>0</v>
      </c>
      <c r="AC56" s="494">
        <v>0</v>
      </c>
      <c r="AD56" s="410" t="s">
        <v>186</v>
      </c>
    </row>
    <row r="57" spans="1:32" ht="24.75" customHeight="1">
      <c r="A57" s="980" t="s">
        <v>187</v>
      </c>
      <c r="B57" s="487" t="s">
        <v>122</v>
      </c>
      <c r="C57" s="498">
        <v>45899</v>
      </c>
      <c r="D57" s="489"/>
      <c r="E57" s="489">
        <v>45866</v>
      </c>
      <c r="F57" s="487" t="s">
        <v>123</v>
      </c>
      <c r="G57" s="735" t="s">
        <v>188</v>
      </c>
      <c r="H57" s="491">
        <v>0</v>
      </c>
      <c r="I57" s="713" t="s">
        <v>55</v>
      </c>
      <c r="J57" s="491" t="s">
        <v>126</v>
      </c>
      <c r="K57" s="491" t="s">
        <v>127</v>
      </c>
      <c r="L57" s="489">
        <v>45866</v>
      </c>
      <c r="M57" s="491" t="s">
        <v>57</v>
      </c>
      <c r="N57" s="573">
        <v>18401.05</v>
      </c>
      <c r="O57" s="491" t="s">
        <v>57</v>
      </c>
      <c r="P57" s="850" t="s">
        <v>69</v>
      </c>
      <c r="Q57" s="493">
        <v>45866</v>
      </c>
      <c r="R57" s="493"/>
      <c r="S57" s="493"/>
      <c r="T57" s="493"/>
      <c r="U57" s="493"/>
      <c r="V57" s="436">
        <v>1403</v>
      </c>
      <c r="W57" s="436"/>
      <c r="X57" s="108">
        <f t="shared" si="1"/>
        <v>1403</v>
      </c>
      <c r="Y57" s="709">
        <f t="shared" si="5"/>
        <v>0</v>
      </c>
      <c r="Z57" s="444"/>
      <c r="AA57" s="368">
        <v>0</v>
      </c>
      <c r="AB57" s="368">
        <v>0</v>
      </c>
      <c r="AC57" s="494">
        <v>0</v>
      </c>
      <c r="AD57" s="175" t="s">
        <v>189</v>
      </c>
    </row>
    <row r="58" spans="1:32" ht="24.75" customHeight="1">
      <c r="A58" s="980" t="s">
        <v>190</v>
      </c>
      <c r="B58" s="487" t="s">
        <v>122</v>
      </c>
      <c r="C58" s="489">
        <v>45991</v>
      </c>
      <c r="D58" s="489"/>
      <c r="E58" s="489"/>
      <c r="F58" s="487"/>
      <c r="G58" s="735"/>
      <c r="H58" s="491">
        <v>0</v>
      </c>
      <c r="I58" s="713" t="s">
        <v>55</v>
      </c>
      <c r="J58" s="491" t="s">
        <v>126</v>
      </c>
      <c r="K58" s="491" t="s">
        <v>127</v>
      </c>
      <c r="L58" s="489"/>
      <c r="M58" s="491" t="s">
        <v>57</v>
      </c>
      <c r="N58" s="573">
        <v>7666.75</v>
      </c>
      <c r="O58" s="491" t="s">
        <v>57</v>
      </c>
      <c r="P58" s="850" t="s">
        <v>58</v>
      </c>
      <c r="Q58" s="493"/>
      <c r="R58" s="493"/>
      <c r="S58" s="493"/>
      <c r="T58" s="493"/>
      <c r="U58" s="493"/>
      <c r="V58" s="436">
        <v>465</v>
      </c>
      <c r="W58" s="436"/>
      <c r="X58" s="108">
        <v>465</v>
      </c>
      <c r="Y58" s="709">
        <f t="shared" si="5"/>
        <v>0</v>
      </c>
      <c r="Z58" s="72"/>
      <c r="AA58" s="368">
        <v>0</v>
      </c>
      <c r="AB58" s="368">
        <v>0</v>
      </c>
      <c r="AC58" s="692">
        <v>0</v>
      </c>
      <c r="AD58" s="496" t="s">
        <v>132</v>
      </c>
      <c r="AF58" s="403"/>
    </row>
    <row r="59" spans="1:32" ht="24.75" customHeight="1">
      <c r="A59" s="980" t="s">
        <v>191</v>
      </c>
      <c r="B59" s="487" t="s">
        <v>122</v>
      </c>
      <c r="C59" s="498">
        <v>45960</v>
      </c>
      <c r="D59" s="489"/>
      <c r="E59" s="489"/>
      <c r="F59" s="487"/>
      <c r="G59" s="735"/>
      <c r="H59" s="491">
        <v>0</v>
      </c>
      <c r="I59" s="713" t="s">
        <v>55</v>
      </c>
      <c r="J59" s="491" t="s">
        <v>126</v>
      </c>
      <c r="K59" s="491" t="s">
        <v>127</v>
      </c>
      <c r="L59" s="489"/>
      <c r="M59" s="491" t="s">
        <v>57</v>
      </c>
      <c r="N59" s="573">
        <v>34863</v>
      </c>
      <c r="O59" s="491" t="s">
        <v>57</v>
      </c>
      <c r="P59" s="850" t="s">
        <v>58</v>
      </c>
      <c r="Q59" s="493"/>
      <c r="R59" s="493"/>
      <c r="S59" s="493"/>
      <c r="T59" s="493"/>
      <c r="U59" s="493"/>
      <c r="V59" s="436">
        <v>2710</v>
      </c>
      <c r="W59" s="436"/>
      <c r="X59" s="108">
        <f>SUM(V59-W59)</f>
        <v>2710</v>
      </c>
      <c r="Y59" s="709">
        <f t="shared" si="5"/>
        <v>0</v>
      </c>
      <c r="Z59" s="72"/>
      <c r="AA59" s="368">
        <v>0</v>
      </c>
      <c r="AB59" s="368">
        <v>0</v>
      </c>
      <c r="AC59" s="692">
        <v>0</v>
      </c>
      <c r="AD59" s="496" t="s">
        <v>192</v>
      </c>
      <c r="AF59" s="403"/>
    </row>
    <row r="60" spans="1:32" ht="24.75" customHeight="1">
      <c r="A60" s="980" t="s">
        <v>193</v>
      </c>
      <c r="B60" s="487" t="s">
        <v>122</v>
      </c>
      <c r="C60" s="498">
        <v>45899</v>
      </c>
      <c r="D60" s="489"/>
      <c r="E60" s="489"/>
      <c r="F60" s="487" t="s">
        <v>123</v>
      </c>
      <c r="G60" s="735" t="s">
        <v>194</v>
      </c>
      <c r="H60" s="491">
        <v>0</v>
      </c>
      <c r="I60" s="491" t="s">
        <v>55</v>
      </c>
      <c r="J60" s="491" t="s">
        <v>126</v>
      </c>
      <c r="K60" s="491" t="s">
        <v>127</v>
      </c>
      <c r="L60" s="487"/>
      <c r="M60" s="491" t="s">
        <v>57</v>
      </c>
      <c r="N60" s="573">
        <v>51970</v>
      </c>
      <c r="O60" s="491" t="s">
        <v>57</v>
      </c>
      <c r="P60" s="850" t="s">
        <v>58</v>
      </c>
      <c r="Q60" s="493"/>
      <c r="R60" s="493"/>
      <c r="S60" s="493"/>
      <c r="T60" s="493"/>
      <c r="U60" s="493"/>
      <c r="V60" s="516">
        <v>4544</v>
      </c>
      <c r="W60" s="516"/>
      <c r="X60" s="108">
        <f t="shared" si="1"/>
        <v>4544</v>
      </c>
      <c r="Y60" s="709">
        <f t="shared" si="5"/>
        <v>0</v>
      </c>
      <c r="Z60" s="444"/>
      <c r="AA60" s="368">
        <v>0</v>
      </c>
      <c r="AB60" s="368">
        <v>0</v>
      </c>
      <c r="AC60" s="494">
        <v>0</v>
      </c>
      <c r="AD60" s="410" t="s">
        <v>195</v>
      </c>
      <c r="AF60" s="403"/>
    </row>
    <row r="61" spans="1:32" ht="24.75" customHeight="1">
      <c r="A61" s="980" t="s">
        <v>196</v>
      </c>
      <c r="B61" s="734" t="s">
        <v>122</v>
      </c>
      <c r="C61" s="498">
        <v>45960</v>
      </c>
      <c r="D61" s="489"/>
      <c r="E61" s="489"/>
      <c r="F61" s="487"/>
      <c r="G61" s="735"/>
      <c r="H61" s="491">
        <v>0</v>
      </c>
      <c r="I61" s="491" t="s">
        <v>55</v>
      </c>
      <c r="J61" s="491" t="s">
        <v>126</v>
      </c>
      <c r="K61" s="491" t="s">
        <v>127</v>
      </c>
      <c r="L61" s="489">
        <v>45936</v>
      </c>
      <c r="M61" s="491" t="s">
        <v>57</v>
      </c>
      <c r="N61" s="573">
        <v>4235.8</v>
      </c>
      <c r="O61" s="491" t="s">
        <v>57</v>
      </c>
      <c r="P61" s="850" t="s">
        <v>58</v>
      </c>
      <c r="Q61" s="493"/>
      <c r="R61" s="493"/>
      <c r="S61" s="493"/>
      <c r="T61" s="493"/>
      <c r="U61" s="493"/>
      <c r="V61" s="436">
        <v>228</v>
      </c>
      <c r="W61" s="436"/>
      <c r="X61" s="108">
        <f>SUM(V61-W61)</f>
        <v>228</v>
      </c>
      <c r="Y61" s="709">
        <f t="shared" si="5"/>
        <v>0</v>
      </c>
      <c r="Z61" s="444"/>
      <c r="AA61" s="368">
        <v>0</v>
      </c>
      <c r="AB61" s="368">
        <v>0</v>
      </c>
      <c r="AC61" s="494">
        <v>0</v>
      </c>
      <c r="AD61" s="175" t="s">
        <v>197</v>
      </c>
      <c r="AF61" s="403"/>
    </row>
    <row r="62" spans="1:32" ht="24.75" customHeight="1">
      <c r="A62" s="979" t="s">
        <v>198</v>
      </c>
      <c r="B62" s="487" t="s">
        <v>122</v>
      </c>
      <c r="C62" s="498">
        <v>45899</v>
      </c>
      <c r="D62" s="487" t="s">
        <v>51</v>
      </c>
      <c r="E62" s="489"/>
      <c r="F62" s="487"/>
      <c r="G62" s="735"/>
      <c r="H62" s="491">
        <v>0</v>
      </c>
      <c r="I62" s="713" t="s">
        <v>55</v>
      </c>
      <c r="J62" s="491" t="s">
        <v>56</v>
      </c>
      <c r="K62" s="491"/>
      <c r="L62" s="489"/>
      <c r="M62" s="491" t="s">
        <v>57</v>
      </c>
      <c r="N62" s="573">
        <v>388</v>
      </c>
      <c r="O62" s="491" t="s">
        <v>57</v>
      </c>
      <c r="P62" s="850" t="s">
        <v>58</v>
      </c>
      <c r="Q62" s="493"/>
      <c r="R62" s="493"/>
      <c r="S62" s="493"/>
      <c r="T62" s="493"/>
      <c r="U62" s="493"/>
      <c r="V62" s="436">
        <v>0</v>
      </c>
      <c r="W62" s="436"/>
      <c r="X62" s="108">
        <f t="shared" ref="X62" si="8">SUM(V62-W62)</f>
        <v>0</v>
      </c>
      <c r="Y62" s="709">
        <f t="shared" si="5"/>
        <v>0</v>
      </c>
      <c r="Z62" s="444"/>
      <c r="AA62" s="368">
        <v>0</v>
      </c>
      <c r="AB62" s="368">
        <v>0</v>
      </c>
      <c r="AC62" s="494">
        <v>0</v>
      </c>
      <c r="AD62" s="175" t="s">
        <v>199</v>
      </c>
      <c r="AF62" s="403"/>
    </row>
    <row r="63" spans="1:32" ht="24.75" customHeight="1">
      <c r="A63" s="980" t="s">
        <v>200</v>
      </c>
      <c r="B63" s="734" t="s">
        <v>122</v>
      </c>
      <c r="C63" s="498">
        <v>45960</v>
      </c>
      <c r="D63" s="487"/>
      <c r="E63" s="489"/>
      <c r="F63" s="487"/>
      <c r="G63" s="735"/>
      <c r="H63" s="491">
        <v>0</v>
      </c>
      <c r="I63" s="491" t="s">
        <v>55</v>
      </c>
      <c r="J63" s="491" t="s">
        <v>126</v>
      </c>
      <c r="K63" s="491" t="s">
        <v>127</v>
      </c>
      <c r="L63" s="489"/>
      <c r="M63" s="491" t="s">
        <v>57</v>
      </c>
      <c r="N63" s="573">
        <v>74164.05</v>
      </c>
      <c r="O63" s="491" t="s">
        <v>57</v>
      </c>
      <c r="P63" s="850" t="s">
        <v>58</v>
      </c>
      <c r="Q63" s="493"/>
      <c r="R63" s="493"/>
      <c r="S63" s="493"/>
      <c r="T63" s="493"/>
      <c r="U63" s="493"/>
      <c r="V63" s="436">
        <v>7421</v>
      </c>
      <c r="W63" s="436"/>
      <c r="X63" s="108">
        <f>SUM(V63-W63)</f>
        <v>7421</v>
      </c>
      <c r="Y63" s="709">
        <f t="shared" si="5"/>
        <v>0</v>
      </c>
      <c r="Z63" s="444"/>
      <c r="AA63" s="368">
        <v>0</v>
      </c>
      <c r="AB63" s="368">
        <v>0</v>
      </c>
      <c r="AC63" s="494">
        <v>0</v>
      </c>
      <c r="AD63" s="175" t="s">
        <v>201</v>
      </c>
      <c r="AE63" s="174"/>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39221.800000000003</v>
      </c>
      <c r="O64" s="491" t="s">
        <v>57</v>
      </c>
      <c r="P64" s="850" t="s">
        <v>58</v>
      </c>
      <c r="Q64" s="493"/>
      <c r="R64" s="493"/>
      <c r="S64" s="493"/>
      <c r="T64" s="493"/>
      <c r="U64" s="493"/>
      <c r="V64" s="436">
        <v>3078</v>
      </c>
      <c r="W64" s="436"/>
      <c r="X64" s="108">
        <f>SUM(V64-W64)</f>
        <v>3078</v>
      </c>
      <c r="Y64" s="709">
        <f t="shared" si="5"/>
        <v>0</v>
      </c>
      <c r="Z64" s="444"/>
      <c r="AA64" s="368">
        <v>0</v>
      </c>
      <c r="AB64" s="368">
        <v>0</v>
      </c>
      <c r="AC64" s="494">
        <v>0</v>
      </c>
      <c r="AD64" s="175" t="s">
        <v>203</v>
      </c>
      <c r="AE64" s="174"/>
      <c r="AF64" s="403"/>
    </row>
    <row r="65" spans="1:56" ht="24.75" customHeight="1">
      <c r="A65" s="979" t="s">
        <v>204</v>
      </c>
      <c r="B65" s="487" t="s">
        <v>122</v>
      </c>
      <c r="C65" s="498">
        <v>45960</v>
      </c>
      <c r="D65" s="489" t="s">
        <v>205</v>
      </c>
      <c r="E65" s="489"/>
      <c r="F65" s="487"/>
      <c r="G65" s="735"/>
      <c r="H65" s="491">
        <v>385</v>
      </c>
      <c r="I65" s="713" t="s">
        <v>55</v>
      </c>
      <c r="J65" s="491" t="s">
        <v>56</v>
      </c>
      <c r="K65" s="491"/>
      <c r="L65" s="489">
        <v>45937</v>
      </c>
      <c r="M65" s="491" t="s">
        <v>57</v>
      </c>
      <c r="N65" s="573">
        <v>210533.1</v>
      </c>
      <c r="O65" s="491" t="s">
        <v>57</v>
      </c>
      <c r="P65" s="850" t="s">
        <v>69</v>
      </c>
      <c r="Q65" s="493">
        <v>45936</v>
      </c>
      <c r="R65" s="493"/>
      <c r="S65" s="493"/>
      <c r="T65" s="493"/>
      <c r="U65" s="493"/>
      <c r="V65" s="436">
        <v>19287</v>
      </c>
      <c r="W65" s="436"/>
      <c r="X65" s="108">
        <f>SUM(V65-W65)</f>
        <v>19287</v>
      </c>
      <c r="Y65" s="709">
        <f t="shared" ref="Y65:Y93" si="9">IFERROR($W65/$V65, 0)</f>
        <v>0</v>
      </c>
      <c r="Z65" s="444"/>
      <c r="AA65" s="368">
        <v>0</v>
      </c>
      <c r="AB65" s="368">
        <v>0</v>
      </c>
      <c r="AC65" s="494">
        <v>0</v>
      </c>
      <c r="AD65" s="175" t="s">
        <v>206</v>
      </c>
      <c r="AE65" s="174"/>
      <c r="AF65" s="403"/>
    </row>
    <row r="66" spans="1:56" ht="24.75" customHeight="1">
      <c r="A66" s="979" t="s">
        <v>207</v>
      </c>
      <c r="B66" s="929" t="s">
        <v>208</v>
      </c>
      <c r="C66" s="489">
        <v>45960</v>
      </c>
      <c r="D66" s="489" t="s">
        <v>209</v>
      </c>
      <c r="E66" s="489">
        <v>45909</v>
      </c>
      <c r="F66" s="489" t="s">
        <v>78</v>
      </c>
      <c r="G66" s="735"/>
      <c r="H66" s="491">
        <v>0</v>
      </c>
      <c r="I66" s="491" t="s">
        <v>55</v>
      </c>
      <c r="J66" s="491" t="s">
        <v>63</v>
      </c>
      <c r="K66" s="491"/>
      <c r="L66" s="489">
        <v>45905</v>
      </c>
      <c r="M66" s="491" t="s">
        <v>57</v>
      </c>
      <c r="N66" s="573">
        <v>98170.1</v>
      </c>
      <c r="O66" s="491" t="s">
        <v>57</v>
      </c>
      <c r="P66" s="850" t="s">
        <v>64</v>
      </c>
      <c r="Q66" s="493">
        <v>45908</v>
      </c>
      <c r="R66" s="493"/>
      <c r="S66" s="493"/>
      <c r="T66" s="493"/>
      <c r="U66" s="493"/>
      <c r="V66" s="436">
        <v>9086</v>
      </c>
      <c r="W66" s="436">
        <v>8801</v>
      </c>
      <c r="X66" s="108">
        <f t="shared" ref="X66:X67" si="10">SUM(V66-W66)</f>
        <v>285</v>
      </c>
      <c r="Y66" s="709">
        <f t="shared" si="9"/>
        <v>0.96863306185340081</v>
      </c>
      <c r="Z66" s="730">
        <v>45922</v>
      </c>
      <c r="AA66" s="368">
        <v>0</v>
      </c>
      <c r="AB66" s="368">
        <v>0</v>
      </c>
      <c r="AC66" s="41">
        <v>0</v>
      </c>
      <c r="AD66" s="496" t="s">
        <v>210</v>
      </c>
      <c r="AE66" s="174"/>
      <c r="AF66" s="403"/>
    </row>
    <row r="67" spans="1:56" ht="24.75" customHeight="1">
      <c r="A67" s="979" t="s">
        <v>211</v>
      </c>
      <c r="B67" s="929" t="s">
        <v>208</v>
      </c>
      <c r="C67" s="489">
        <v>45960</v>
      </c>
      <c r="D67" s="489" t="s">
        <v>77</v>
      </c>
      <c r="E67" s="489">
        <v>45905</v>
      </c>
      <c r="F67" s="489" t="s">
        <v>212</v>
      </c>
      <c r="G67" s="735"/>
      <c r="H67" s="491">
        <v>0</v>
      </c>
      <c r="I67" s="713" t="s">
        <v>55</v>
      </c>
      <c r="J67" s="491" t="s">
        <v>63</v>
      </c>
      <c r="K67" s="500"/>
      <c r="L67" s="489"/>
      <c r="M67" s="491" t="s">
        <v>57</v>
      </c>
      <c r="N67" s="573">
        <v>2167.3000000000002</v>
      </c>
      <c r="O67" s="491" t="s">
        <v>57</v>
      </c>
      <c r="P67" s="850" t="s">
        <v>64</v>
      </c>
      <c r="Q67" s="493">
        <v>45908</v>
      </c>
      <c r="R67" s="493"/>
      <c r="S67" s="493"/>
      <c r="T67" s="493"/>
      <c r="U67" s="493"/>
      <c r="V67" s="436">
        <v>158</v>
      </c>
      <c r="W67" s="436">
        <v>60</v>
      </c>
      <c r="X67" s="108">
        <f t="shared" si="10"/>
        <v>98</v>
      </c>
      <c r="Y67" s="709">
        <f t="shared" si="9"/>
        <v>0.379746835443038</v>
      </c>
      <c r="Z67" s="72" t="s">
        <v>213</v>
      </c>
      <c r="AA67" s="368">
        <v>0</v>
      </c>
      <c r="AB67" s="368">
        <v>0</v>
      </c>
      <c r="AC67" s="41">
        <v>0</v>
      </c>
      <c r="AD67" s="175" t="s">
        <v>214</v>
      </c>
      <c r="AE67" s="174"/>
      <c r="AF67" s="403"/>
    </row>
    <row r="68" spans="1:56" ht="24.75" customHeight="1">
      <c r="A68" s="979" t="s">
        <v>215</v>
      </c>
      <c r="B68" s="929" t="s">
        <v>208</v>
      </c>
      <c r="C68" s="489">
        <v>45991</v>
      </c>
      <c r="D68" s="489"/>
      <c r="E68" s="489"/>
      <c r="F68" s="489"/>
      <c r="G68" s="735"/>
      <c r="H68" s="491">
        <v>0</v>
      </c>
      <c r="I68" s="713" t="s">
        <v>55</v>
      </c>
      <c r="J68" s="491" t="s">
        <v>63</v>
      </c>
      <c r="K68" s="500"/>
      <c r="L68" s="489"/>
      <c r="M68" s="491" t="s">
        <v>57</v>
      </c>
      <c r="N68" s="573">
        <v>82825</v>
      </c>
      <c r="O68" s="491" t="s">
        <v>57</v>
      </c>
      <c r="P68" s="850" t="s">
        <v>69</v>
      </c>
      <c r="Q68" s="493">
        <v>45932</v>
      </c>
      <c r="R68" s="493"/>
      <c r="S68" s="493"/>
      <c r="T68" s="493"/>
      <c r="U68" s="493"/>
      <c r="V68" s="436">
        <v>6210</v>
      </c>
      <c r="W68" s="436"/>
      <c r="X68" s="108">
        <f>SUM(V68-W68)</f>
        <v>6210</v>
      </c>
      <c r="Y68" s="709">
        <f t="shared" si="9"/>
        <v>0</v>
      </c>
      <c r="Z68" s="72"/>
      <c r="AA68" s="368">
        <v>0</v>
      </c>
      <c r="AB68" s="368">
        <v>0</v>
      </c>
      <c r="AC68" s="41">
        <v>0</v>
      </c>
      <c r="AD68" s="813" t="s">
        <v>216</v>
      </c>
      <c r="AE68" s="174"/>
      <c r="AF68" s="403"/>
    </row>
    <row r="69" spans="1:56" ht="24.75" customHeight="1">
      <c r="A69" s="979" t="s">
        <v>217</v>
      </c>
      <c r="B69" s="929" t="s">
        <v>208</v>
      </c>
      <c r="C69" s="489">
        <v>45976</v>
      </c>
      <c r="D69" s="489"/>
      <c r="E69" s="489"/>
      <c r="F69" s="489"/>
      <c r="G69" s="735"/>
      <c r="H69" s="491">
        <v>7</v>
      </c>
      <c r="I69" s="713" t="s">
        <v>55</v>
      </c>
      <c r="J69" s="491" t="s">
        <v>63</v>
      </c>
      <c r="K69" s="500"/>
      <c r="L69" s="489"/>
      <c r="M69" s="491" t="s">
        <v>57</v>
      </c>
      <c r="N69" s="573">
        <v>34736.85</v>
      </c>
      <c r="O69" s="491" t="s">
        <v>57</v>
      </c>
      <c r="P69" s="850" t="s">
        <v>69</v>
      </c>
      <c r="Q69" s="493">
        <v>45932</v>
      </c>
      <c r="R69" s="493"/>
      <c r="S69" s="493"/>
      <c r="T69" s="493"/>
      <c r="U69" s="493"/>
      <c r="V69" s="436">
        <v>2601</v>
      </c>
      <c r="W69" s="436"/>
      <c r="X69" s="108">
        <f>SUM(V69-W69)</f>
        <v>2601</v>
      </c>
      <c r="Y69" s="709">
        <f t="shared" si="9"/>
        <v>0</v>
      </c>
      <c r="Z69" s="72"/>
      <c r="AA69" s="368">
        <v>0</v>
      </c>
      <c r="AB69" s="368">
        <v>0</v>
      </c>
      <c r="AC69" s="41">
        <v>2601</v>
      </c>
      <c r="AD69" s="496" t="s">
        <v>218</v>
      </c>
      <c r="AE69" s="174"/>
      <c r="AF69" s="403"/>
    </row>
    <row r="70" spans="1:56" ht="24.75" customHeight="1">
      <c r="A70" s="980" t="s">
        <v>219</v>
      </c>
      <c r="B70" s="929" t="s">
        <v>208</v>
      </c>
      <c r="C70" s="489">
        <v>45991</v>
      </c>
      <c r="D70" s="497"/>
      <c r="E70" s="498">
        <v>45716</v>
      </c>
      <c r="F70" s="497" t="s">
        <v>212</v>
      </c>
      <c r="G70" s="920" t="s">
        <v>220</v>
      </c>
      <c r="H70" s="500">
        <v>0</v>
      </c>
      <c r="I70" s="925" t="s">
        <v>55</v>
      </c>
      <c r="J70" s="500" t="s">
        <v>63</v>
      </c>
      <c r="K70" s="500" t="s">
        <v>119</v>
      </c>
      <c r="L70" s="489">
        <v>45716</v>
      </c>
      <c r="M70" s="500" t="s">
        <v>57</v>
      </c>
      <c r="N70" s="574">
        <v>14013.5</v>
      </c>
      <c r="O70" s="500" t="s">
        <v>57</v>
      </c>
      <c r="P70" s="847" t="s">
        <v>69</v>
      </c>
      <c r="Q70" s="501">
        <v>45721</v>
      </c>
      <c r="R70" s="501"/>
      <c r="S70" s="501"/>
      <c r="T70" s="501"/>
      <c r="U70" s="501"/>
      <c r="V70" s="41">
        <v>150</v>
      </c>
      <c r="W70" s="503"/>
      <c r="X70" s="108">
        <f t="shared" ref="X70:X93" si="11">SUM(V70-W70)</f>
        <v>150</v>
      </c>
      <c r="Y70" s="709">
        <f t="shared" si="9"/>
        <v>0</v>
      </c>
      <c r="Z70" s="72"/>
      <c r="AA70" s="368">
        <v>0</v>
      </c>
      <c r="AB70" s="368">
        <v>0</v>
      </c>
      <c r="AC70" s="41">
        <v>0</v>
      </c>
      <c r="AD70" s="175" t="s">
        <v>221</v>
      </c>
      <c r="AE70" s="174"/>
      <c r="AF70" s="403"/>
    </row>
    <row r="71" spans="1:56" ht="24.75" customHeight="1">
      <c r="A71" s="979" t="s">
        <v>222</v>
      </c>
      <c r="B71" s="929" t="s">
        <v>208</v>
      </c>
      <c r="C71" s="489">
        <v>45960</v>
      </c>
      <c r="D71" s="489" t="s">
        <v>223</v>
      </c>
      <c r="E71" s="489">
        <v>45897</v>
      </c>
      <c r="F71" s="487" t="s">
        <v>224</v>
      </c>
      <c r="G71" s="735"/>
      <c r="H71" s="491">
        <v>0</v>
      </c>
      <c r="I71" s="713" t="s">
        <v>55</v>
      </c>
      <c r="J71" s="491" t="s">
        <v>63</v>
      </c>
      <c r="K71" s="491"/>
      <c r="L71" s="489">
        <v>45891</v>
      </c>
      <c r="M71" s="491" t="s">
        <v>57</v>
      </c>
      <c r="N71" s="573">
        <v>184994.5</v>
      </c>
      <c r="O71" s="491" t="s">
        <v>57</v>
      </c>
      <c r="P71" s="850" t="s">
        <v>64</v>
      </c>
      <c r="Q71" s="493">
        <v>45891</v>
      </c>
      <c r="R71" s="501"/>
      <c r="S71" s="501"/>
      <c r="T71" s="501"/>
      <c r="U71" s="501"/>
      <c r="V71" s="436">
        <v>14790</v>
      </c>
      <c r="W71" s="516">
        <v>13885</v>
      </c>
      <c r="X71" s="108">
        <f t="shared" ref="X71" si="12">SUM(V71-W71)</f>
        <v>905</v>
      </c>
      <c r="Y71" s="709">
        <f t="shared" si="9"/>
        <v>0.9388100067613252</v>
      </c>
      <c r="Z71" s="730">
        <v>45910</v>
      </c>
      <c r="AA71" s="368">
        <v>0</v>
      </c>
      <c r="AB71" s="368">
        <v>0</v>
      </c>
      <c r="AC71" s="494">
        <v>0</v>
      </c>
      <c r="AD71" s="175" t="s">
        <v>225</v>
      </c>
      <c r="AE71" s="174"/>
      <c r="AF71" s="403"/>
    </row>
    <row r="72" spans="1:56" ht="24.75" customHeight="1">
      <c r="A72" s="979" t="s">
        <v>226</v>
      </c>
      <c r="B72" s="929" t="s">
        <v>208</v>
      </c>
      <c r="C72" s="489">
        <v>45960</v>
      </c>
      <c r="D72" s="489" t="s">
        <v>227</v>
      </c>
      <c r="E72" s="489">
        <v>45852</v>
      </c>
      <c r="F72" s="688" t="s">
        <v>212</v>
      </c>
      <c r="G72" s="735" t="s">
        <v>228</v>
      </c>
      <c r="H72" s="491">
        <v>0</v>
      </c>
      <c r="I72" s="491" t="s">
        <v>55</v>
      </c>
      <c r="J72" s="491" t="s">
        <v>63</v>
      </c>
      <c r="K72" s="491"/>
      <c r="L72" s="489">
        <v>45852</v>
      </c>
      <c r="M72" s="491" t="s">
        <v>57</v>
      </c>
      <c r="N72" s="573">
        <v>42837.2</v>
      </c>
      <c r="O72" s="491" t="s">
        <v>57</v>
      </c>
      <c r="P72" s="850" t="s">
        <v>64</v>
      </c>
      <c r="Q72" s="493">
        <v>45852</v>
      </c>
      <c r="R72" s="493"/>
      <c r="S72" s="493"/>
      <c r="T72" s="493"/>
      <c r="U72" s="493"/>
      <c r="V72" s="516">
        <v>3432</v>
      </c>
      <c r="W72" s="516">
        <v>3218</v>
      </c>
      <c r="X72" s="108">
        <f t="shared" si="11"/>
        <v>214</v>
      </c>
      <c r="Y72" s="709">
        <f t="shared" si="9"/>
        <v>0.93764568764568768</v>
      </c>
      <c r="Z72" s="730">
        <v>45866</v>
      </c>
      <c r="AA72" s="368">
        <v>0</v>
      </c>
      <c r="AB72" s="368">
        <v>0</v>
      </c>
      <c r="AC72" s="494">
        <v>0</v>
      </c>
      <c r="AD72" s="410"/>
      <c r="AE72" s="174"/>
    </row>
    <row r="73" spans="1:56" ht="24.75" customHeight="1">
      <c r="A73" s="1068" t="s">
        <v>229</v>
      </c>
      <c r="B73" s="929" t="s">
        <v>208</v>
      </c>
      <c r="C73" s="489">
        <v>45991</v>
      </c>
      <c r="D73" s="497" t="s">
        <v>227</v>
      </c>
      <c r="E73" s="498">
        <v>45880</v>
      </c>
      <c r="F73" s="497" t="s">
        <v>212</v>
      </c>
      <c r="G73" s="920" t="s">
        <v>230</v>
      </c>
      <c r="H73" s="500">
        <v>75</v>
      </c>
      <c r="I73" s="925" t="s">
        <v>55</v>
      </c>
      <c r="J73" s="500" t="s">
        <v>63</v>
      </c>
      <c r="K73" s="513"/>
      <c r="L73" s="498">
        <v>45879</v>
      </c>
      <c r="M73" s="500" t="s">
        <v>57</v>
      </c>
      <c r="N73" s="574">
        <v>68151.75</v>
      </c>
      <c r="O73" s="500" t="s">
        <v>57</v>
      </c>
      <c r="P73" s="667" t="s">
        <v>231</v>
      </c>
      <c r="Q73" s="501">
        <v>45881</v>
      </c>
      <c r="R73" s="501"/>
      <c r="S73" s="501"/>
      <c r="T73" s="501"/>
      <c r="U73" s="501"/>
      <c r="V73" s="41">
        <v>5362</v>
      </c>
      <c r="W73" s="668">
        <v>4580</v>
      </c>
      <c r="X73" s="108">
        <f t="shared" si="11"/>
        <v>782</v>
      </c>
      <c r="Y73" s="709">
        <f t="shared" si="9"/>
        <v>0.8541588959343529</v>
      </c>
      <c r="Z73" s="730">
        <v>45926</v>
      </c>
      <c r="AA73" s="368">
        <v>0</v>
      </c>
      <c r="AB73" s="368">
        <v>0</v>
      </c>
      <c r="AC73" s="41">
        <v>0</v>
      </c>
      <c r="AD73" s="175"/>
    </row>
    <row r="74" spans="1:56" ht="24.75" customHeight="1">
      <c r="A74" s="979" t="s">
        <v>232</v>
      </c>
      <c r="B74" s="929" t="s">
        <v>208</v>
      </c>
      <c r="C74" s="489">
        <v>45960</v>
      </c>
      <c r="D74" s="498" t="s">
        <v>233</v>
      </c>
      <c r="E74" s="498">
        <v>45936</v>
      </c>
      <c r="F74" s="497"/>
      <c r="G74" s="924"/>
      <c r="H74" s="930">
        <v>82</v>
      </c>
      <c r="I74" s="925" t="s">
        <v>55</v>
      </c>
      <c r="J74" s="930" t="s">
        <v>63</v>
      </c>
      <c r="K74" s="513"/>
      <c r="L74" s="498">
        <v>45902</v>
      </c>
      <c r="M74" s="925" t="s">
        <v>57</v>
      </c>
      <c r="N74" s="931">
        <v>87830</v>
      </c>
      <c r="O74" s="925" t="s">
        <v>57</v>
      </c>
      <c r="P74" s="847" t="s">
        <v>69</v>
      </c>
      <c r="Q74" s="501">
        <v>45898</v>
      </c>
      <c r="R74" s="501"/>
      <c r="S74" s="501"/>
      <c r="T74" s="501"/>
      <c r="U74" s="501"/>
      <c r="V74" s="852">
        <v>7022</v>
      </c>
      <c r="W74" s="853"/>
      <c r="X74" s="108">
        <f>SUM(V74-W74)</f>
        <v>7022</v>
      </c>
      <c r="Y74" s="709">
        <f t="shared" si="9"/>
        <v>0</v>
      </c>
      <c r="Z74" s="72"/>
      <c r="AA74" s="368">
        <v>0</v>
      </c>
      <c r="AB74" s="368">
        <v>0</v>
      </c>
      <c r="AC74" s="41">
        <v>0</v>
      </c>
      <c r="AD74" s="813" t="s">
        <v>234</v>
      </c>
    </row>
    <row r="75" spans="1:56" ht="24.75" customHeight="1">
      <c r="A75" s="979" t="s">
        <v>235</v>
      </c>
      <c r="B75" s="929" t="s">
        <v>208</v>
      </c>
      <c r="C75" s="489">
        <v>45960</v>
      </c>
      <c r="D75" s="498" t="s">
        <v>227</v>
      </c>
      <c r="E75" s="498">
        <v>45930</v>
      </c>
      <c r="F75" s="497" t="s">
        <v>212</v>
      </c>
      <c r="G75" s="924"/>
      <c r="H75" s="930">
        <v>80</v>
      </c>
      <c r="I75" s="925" t="s">
        <v>55</v>
      </c>
      <c r="J75" s="930" t="s">
        <v>63</v>
      </c>
      <c r="K75" s="925"/>
      <c r="L75" s="498">
        <v>45902</v>
      </c>
      <c r="M75" s="925" t="s">
        <v>57</v>
      </c>
      <c r="N75" s="931">
        <v>90173</v>
      </c>
      <c r="O75" s="925" t="s">
        <v>57</v>
      </c>
      <c r="P75" s="847" t="s">
        <v>64</v>
      </c>
      <c r="Q75" s="501">
        <v>45898</v>
      </c>
      <c r="R75" s="501"/>
      <c r="S75" s="501"/>
      <c r="T75" s="501"/>
      <c r="U75" s="501"/>
      <c r="V75" s="676">
        <v>7009</v>
      </c>
      <c r="W75" s="436"/>
      <c r="X75" s="108">
        <f t="shared" si="11"/>
        <v>7009</v>
      </c>
      <c r="Y75" s="709">
        <f t="shared" si="9"/>
        <v>0</v>
      </c>
      <c r="Z75" s="730">
        <v>45944</v>
      </c>
      <c r="AA75" s="368">
        <v>0</v>
      </c>
      <c r="AB75" s="368">
        <v>0</v>
      </c>
      <c r="AC75" s="41">
        <v>0</v>
      </c>
      <c r="AD75" s="496" t="s">
        <v>234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9" t="s">
        <v>236</v>
      </c>
      <c r="B76" s="929" t="s">
        <v>208</v>
      </c>
      <c r="C76" s="489">
        <v>45960</v>
      </c>
      <c r="D76" s="498"/>
      <c r="E76" s="498"/>
      <c r="F76" s="497"/>
      <c r="G76" s="924"/>
      <c r="H76" s="930">
        <v>69</v>
      </c>
      <c r="I76" s="491" t="s">
        <v>55</v>
      </c>
      <c r="J76" s="491" t="s">
        <v>63</v>
      </c>
      <c r="K76" s="491"/>
      <c r="L76" s="498">
        <v>45925</v>
      </c>
      <c r="M76" s="925" t="s">
        <v>57</v>
      </c>
      <c r="N76" s="931">
        <v>51632</v>
      </c>
      <c r="O76" s="925" t="s">
        <v>57</v>
      </c>
      <c r="P76" s="847" t="s">
        <v>69</v>
      </c>
      <c r="Q76" s="501">
        <v>45932</v>
      </c>
      <c r="R76" s="501"/>
      <c r="S76" s="501"/>
      <c r="T76" s="501"/>
      <c r="U76" s="501"/>
      <c r="V76" s="676">
        <v>3997</v>
      </c>
      <c r="W76" s="436"/>
      <c r="X76" s="108">
        <f t="shared" si="11"/>
        <v>3997</v>
      </c>
      <c r="Y76" s="709">
        <f t="shared" si="9"/>
        <v>0</v>
      </c>
      <c r="Z76" s="72"/>
      <c r="AA76" s="368">
        <v>0</v>
      </c>
      <c r="AB76" s="368">
        <v>0</v>
      </c>
      <c r="AC76" s="692">
        <v>0</v>
      </c>
      <c r="AD76" s="496" t="s">
        <v>237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9" t="s">
        <v>238</v>
      </c>
      <c r="B77" s="929" t="s">
        <v>208</v>
      </c>
      <c r="C77" s="489">
        <v>45991</v>
      </c>
      <c r="D77" s="498"/>
      <c r="E77" s="498"/>
      <c r="F77" s="497"/>
      <c r="G77" s="924"/>
      <c r="H77" s="930">
        <v>74</v>
      </c>
      <c r="I77" s="491" t="s">
        <v>55</v>
      </c>
      <c r="J77" s="491" t="s">
        <v>63</v>
      </c>
      <c r="K77" s="491"/>
      <c r="L77" s="498"/>
      <c r="M77" s="925" t="s">
        <v>57</v>
      </c>
      <c r="N77" s="931">
        <v>47064</v>
      </c>
      <c r="O77" s="925" t="s">
        <v>57</v>
      </c>
      <c r="P77" s="847" t="s">
        <v>69</v>
      </c>
      <c r="Q77" s="501">
        <v>45932</v>
      </c>
      <c r="R77" s="501"/>
      <c r="S77" s="501"/>
      <c r="T77" s="501"/>
      <c r="U77" s="501"/>
      <c r="V77" s="676">
        <v>4366</v>
      </c>
      <c r="W77" s="436"/>
      <c r="X77" s="108">
        <f t="shared" si="11"/>
        <v>4366</v>
      </c>
      <c r="Y77" s="709">
        <f t="shared" si="9"/>
        <v>0</v>
      </c>
      <c r="Z77" s="72"/>
      <c r="AA77" s="368">
        <v>0</v>
      </c>
      <c r="AB77" s="368">
        <v>0</v>
      </c>
      <c r="AC77" s="692">
        <v>0</v>
      </c>
      <c r="AD77" s="496" t="s">
        <v>237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239</v>
      </c>
      <c r="B78" s="929" t="s">
        <v>208</v>
      </c>
      <c r="C78" s="489">
        <v>45991</v>
      </c>
      <c r="D78" s="498"/>
      <c r="E78" s="498"/>
      <c r="F78" s="497"/>
      <c r="G78" s="924"/>
      <c r="H78" s="930">
        <v>81</v>
      </c>
      <c r="I78" s="491" t="s">
        <v>55</v>
      </c>
      <c r="J78" s="491" t="s">
        <v>63</v>
      </c>
      <c r="K78" s="491"/>
      <c r="L78" s="498"/>
      <c r="M78" s="925" t="s">
        <v>57</v>
      </c>
      <c r="N78" s="931">
        <v>68962</v>
      </c>
      <c r="O78" s="925" t="s">
        <v>57</v>
      </c>
      <c r="P78" s="847" t="s">
        <v>69</v>
      </c>
      <c r="Q78" s="501">
        <v>45932</v>
      </c>
      <c r="R78" s="501"/>
      <c r="S78" s="501"/>
      <c r="T78" s="501"/>
      <c r="U78" s="501"/>
      <c r="V78" s="676">
        <v>5333</v>
      </c>
      <c r="W78" s="436"/>
      <c r="X78" s="108">
        <f t="shared" si="11"/>
        <v>5333</v>
      </c>
      <c r="Y78" s="709">
        <f t="shared" si="9"/>
        <v>0</v>
      </c>
      <c r="Z78" s="72"/>
      <c r="AA78" s="368">
        <v>0</v>
      </c>
      <c r="AB78" s="368">
        <v>0</v>
      </c>
      <c r="AC78" s="692">
        <v>0</v>
      </c>
      <c r="AD78" s="496" t="s">
        <v>237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9" t="s">
        <v>240</v>
      </c>
      <c r="B79" s="929" t="s">
        <v>208</v>
      </c>
      <c r="C79" s="489">
        <v>45960</v>
      </c>
      <c r="D79" s="498"/>
      <c r="E79" s="498"/>
      <c r="F79" s="497"/>
      <c r="G79" s="924"/>
      <c r="H79" s="930">
        <v>80</v>
      </c>
      <c r="I79" s="925" t="s">
        <v>55</v>
      </c>
      <c r="J79" s="930" t="s">
        <v>63</v>
      </c>
      <c r="K79" s="925"/>
      <c r="L79" s="498">
        <v>45905</v>
      </c>
      <c r="M79" s="925" t="s">
        <v>57</v>
      </c>
      <c r="N79" s="931">
        <v>66674.3</v>
      </c>
      <c r="O79" s="925" t="s">
        <v>57</v>
      </c>
      <c r="P79" s="847" t="s">
        <v>69</v>
      </c>
      <c r="Q79" s="501">
        <v>45922</v>
      </c>
      <c r="R79" s="501"/>
      <c r="S79" s="501"/>
      <c r="T79" s="501"/>
      <c r="U79" s="501"/>
      <c r="V79" s="676">
        <v>4672</v>
      </c>
      <c r="W79" s="436"/>
      <c r="X79" s="108">
        <f>SUM(V79-W79)</f>
        <v>4672</v>
      </c>
      <c r="Y79" s="709">
        <f t="shared" si="9"/>
        <v>0</v>
      </c>
      <c r="Z79" s="72"/>
      <c r="AA79" s="368">
        <v>0</v>
      </c>
      <c r="AB79" s="368">
        <v>0</v>
      </c>
      <c r="AC79" s="41">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9" t="s">
        <v>242</v>
      </c>
      <c r="B80" s="929" t="s">
        <v>208</v>
      </c>
      <c r="C80" s="489">
        <v>45960</v>
      </c>
      <c r="D80" s="498" t="s">
        <v>243</v>
      </c>
      <c r="E80" s="498">
        <v>45937</v>
      </c>
      <c r="F80" s="497" t="s">
        <v>78</v>
      </c>
      <c r="G80" s="924"/>
      <c r="H80" s="930">
        <v>82</v>
      </c>
      <c r="I80" s="925" t="s">
        <v>55</v>
      </c>
      <c r="J80" s="930" t="s">
        <v>63</v>
      </c>
      <c r="K80" s="491"/>
      <c r="L80" s="498">
        <v>45903</v>
      </c>
      <c r="M80" s="925" t="s">
        <v>57</v>
      </c>
      <c r="N80" s="931">
        <v>93666.75</v>
      </c>
      <c r="O80" s="925" t="s">
        <v>57</v>
      </c>
      <c r="P80" s="847" t="s">
        <v>69</v>
      </c>
      <c r="Q80" s="501">
        <v>45897</v>
      </c>
      <c r="R80" s="501"/>
      <c r="S80" s="501"/>
      <c r="T80" s="501"/>
      <c r="U80" s="501"/>
      <c r="V80" s="676">
        <v>7009</v>
      </c>
      <c r="W80" s="436"/>
      <c r="X80" s="108">
        <f>SUM(V80-W80)</f>
        <v>7009</v>
      </c>
      <c r="Y80" s="709">
        <f t="shared" si="9"/>
        <v>0</v>
      </c>
      <c r="Z80" s="72"/>
      <c r="AA80" s="368">
        <v>0</v>
      </c>
      <c r="AB80" s="368">
        <v>0</v>
      </c>
      <c r="AC80" s="41">
        <v>0</v>
      </c>
      <c r="AD80" s="496" t="s">
        <v>234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1" t="s">
        <v>244</v>
      </c>
      <c r="B81" s="929" t="s">
        <v>208</v>
      </c>
      <c r="C81" s="489">
        <v>45991</v>
      </c>
      <c r="D81" s="498"/>
      <c r="E81" s="498"/>
      <c r="F81" s="497"/>
      <c r="G81" s="924"/>
      <c r="H81" s="930">
        <v>48</v>
      </c>
      <c r="I81" s="491" t="s">
        <v>55</v>
      </c>
      <c r="J81" s="491" t="s">
        <v>63</v>
      </c>
      <c r="K81" s="491"/>
      <c r="L81" s="498"/>
      <c r="M81" s="925" t="s">
        <v>57</v>
      </c>
      <c r="N81" s="931">
        <v>39064</v>
      </c>
      <c r="O81" s="925" t="s">
        <v>57</v>
      </c>
      <c r="P81" s="847" t="s">
        <v>69</v>
      </c>
      <c r="Q81" s="501">
        <v>45932</v>
      </c>
      <c r="R81" s="501"/>
      <c r="S81" s="501"/>
      <c r="T81" s="501"/>
      <c r="U81" s="501"/>
      <c r="V81" s="676">
        <v>2982</v>
      </c>
      <c r="W81" s="436"/>
      <c r="X81" s="108">
        <f t="shared" si="11"/>
        <v>2982</v>
      </c>
      <c r="Y81" s="709">
        <f t="shared" si="9"/>
        <v>0</v>
      </c>
      <c r="Z81" s="72"/>
      <c r="AA81" s="368">
        <v>0</v>
      </c>
      <c r="AB81" s="368">
        <v>0</v>
      </c>
      <c r="AC81" s="692">
        <v>0</v>
      </c>
      <c r="AD81" s="496" t="s">
        <v>245</v>
      </c>
      <c r="AE81" s="102"/>
    </row>
    <row r="82" spans="1:31" ht="24.75" customHeight="1">
      <c r="A82" s="980" t="s">
        <v>246</v>
      </c>
      <c r="B82" s="929" t="s">
        <v>208</v>
      </c>
      <c r="C82" s="489">
        <v>46172</v>
      </c>
      <c r="D82" s="498"/>
      <c r="E82" s="498"/>
      <c r="F82" s="497"/>
      <c r="G82" s="924"/>
      <c r="H82" s="930">
        <v>70</v>
      </c>
      <c r="I82" s="925" t="s">
        <v>55</v>
      </c>
      <c r="J82" s="930" t="s">
        <v>63</v>
      </c>
      <c r="K82" s="491" t="s">
        <v>247</v>
      </c>
      <c r="L82" s="498"/>
      <c r="M82" s="925" t="s">
        <v>57</v>
      </c>
      <c r="N82" s="931">
        <v>80624</v>
      </c>
      <c r="O82" s="925" t="s">
        <v>57</v>
      </c>
      <c r="P82" s="847" t="s">
        <v>58</v>
      </c>
      <c r="Q82" s="501"/>
      <c r="R82" s="501"/>
      <c r="S82" s="501"/>
      <c r="T82" s="501"/>
      <c r="U82" s="501"/>
      <c r="V82" s="676">
        <v>6762</v>
      </c>
      <c r="W82" s="436"/>
      <c r="X82" s="108">
        <f t="shared" si="11"/>
        <v>6762</v>
      </c>
      <c r="Y82" s="709">
        <f t="shared" si="9"/>
        <v>0</v>
      </c>
      <c r="Z82" s="72"/>
      <c r="AA82" s="368">
        <v>0</v>
      </c>
      <c r="AB82" s="368">
        <v>0</v>
      </c>
      <c r="AC82" s="692">
        <v>0</v>
      </c>
      <c r="AD82" s="496" t="s">
        <v>248</v>
      </c>
      <c r="AE82" s="102"/>
    </row>
    <row r="83" spans="1:31" ht="24.75" customHeight="1">
      <c r="A83" s="980" t="s">
        <v>249</v>
      </c>
      <c r="B83" s="929" t="s">
        <v>208</v>
      </c>
      <c r="C83" s="489">
        <v>46172</v>
      </c>
      <c r="D83" s="498"/>
      <c r="E83" s="498"/>
      <c r="F83" s="497"/>
      <c r="G83" s="924"/>
      <c r="H83" s="930">
        <v>48</v>
      </c>
      <c r="I83" s="925" t="s">
        <v>55</v>
      </c>
      <c r="J83" s="930" t="s">
        <v>63</v>
      </c>
      <c r="K83" s="491" t="s">
        <v>247</v>
      </c>
      <c r="L83" s="498"/>
      <c r="M83" s="925" t="s">
        <v>57</v>
      </c>
      <c r="N83" s="931">
        <v>54814</v>
      </c>
      <c r="O83" s="925" t="s">
        <v>57</v>
      </c>
      <c r="P83" s="847" t="s">
        <v>58</v>
      </c>
      <c r="Q83" s="501"/>
      <c r="R83" s="501"/>
      <c r="S83" s="501"/>
      <c r="T83" s="501"/>
      <c r="U83" s="501"/>
      <c r="V83" s="676">
        <v>4515</v>
      </c>
      <c r="W83" s="436"/>
      <c r="X83" s="108">
        <f t="shared" si="11"/>
        <v>4515</v>
      </c>
      <c r="Y83" s="709">
        <f t="shared" si="9"/>
        <v>0</v>
      </c>
      <c r="Z83" s="72"/>
      <c r="AA83" s="368">
        <v>0</v>
      </c>
      <c r="AB83" s="368">
        <v>0</v>
      </c>
      <c r="AC83" s="692">
        <v>0</v>
      </c>
      <c r="AD83" s="496" t="s">
        <v>250</v>
      </c>
      <c r="AE83" s="102"/>
    </row>
    <row r="84" spans="1:31" ht="24.75" customHeight="1">
      <c r="A84" s="980" t="s">
        <v>251</v>
      </c>
      <c r="B84" s="929" t="s">
        <v>208</v>
      </c>
      <c r="C84" s="489">
        <v>46172</v>
      </c>
      <c r="D84" s="498"/>
      <c r="E84" s="498"/>
      <c r="F84" s="497"/>
      <c r="G84" s="924"/>
      <c r="H84" s="930">
        <v>60</v>
      </c>
      <c r="I84" s="925" t="s">
        <v>55</v>
      </c>
      <c r="J84" s="930" t="s">
        <v>63</v>
      </c>
      <c r="K84" s="491" t="s">
        <v>247</v>
      </c>
      <c r="L84" s="498"/>
      <c r="M84" s="925" t="s">
        <v>57</v>
      </c>
      <c r="N84" s="931">
        <v>76865.5</v>
      </c>
      <c r="O84" s="925" t="s">
        <v>57</v>
      </c>
      <c r="P84" s="847" t="s">
        <v>58</v>
      </c>
      <c r="Q84" s="501"/>
      <c r="R84" s="501"/>
      <c r="S84" s="501"/>
      <c r="T84" s="501"/>
      <c r="U84" s="501"/>
      <c r="V84" s="676">
        <v>5795</v>
      </c>
      <c r="W84" s="436"/>
      <c r="X84" s="108">
        <f t="shared" si="11"/>
        <v>5795</v>
      </c>
      <c r="Y84" s="709">
        <f t="shared" si="9"/>
        <v>0</v>
      </c>
      <c r="Z84" s="72"/>
      <c r="AA84" s="368">
        <v>0</v>
      </c>
      <c r="AB84" s="368">
        <v>0</v>
      </c>
      <c r="AC84" s="692">
        <v>0</v>
      </c>
      <c r="AD84" s="496" t="s">
        <v>250</v>
      </c>
      <c r="AE84" s="102"/>
    </row>
    <row r="85" spans="1:31" ht="24.75" customHeight="1">
      <c r="A85" s="980" t="s">
        <v>252</v>
      </c>
      <c r="B85" s="929" t="s">
        <v>208</v>
      </c>
      <c r="C85" s="489">
        <v>46172</v>
      </c>
      <c r="D85" s="498"/>
      <c r="E85" s="498"/>
      <c r="F85" s="497"/>
      <c r="G85" s="924"/>
      <c r="H85" s="930">
        <v>72</v>
      </c>
      <c r="I85" s="925" t="s">
        <v>55</v>
      </c>
      <c r="J85" s="930" t="s">
        <v>63</v>
      </c>
      <c r="K85" s="491" t="s">
        <v>247</v>
      </c>
      <c r="L85" s="498"/>
      <c r="M85" s="925" t="s">
        <v>57</v>
      </c>
      <c r="N85" s="931">
        <v>85035</v>
      </c>
      <c r="O85" s="925" t="s">
        <v>57</v>
      </c>
      <c r="P85" s="847" t="s">
        <v>58</v>
      </c>
      <c r="Q85" s="501"/>
      <c r="R85" s="501"/>
      <c r="S85" s="501"/>
      <c r="T85" s="501"/>
      <c r="U85" s="501"/>
      <c r="V85" s="676">
        <v>7140</v>
      </c>
      <c r="W85" s="436"/>
      <c r="X85" s="108">
        <f t="shared" si="11"/>
        <v>7140</v>
      </c>
      <c r="Y85" s="709">
        <f t="shared" si="9"/>
        <v>0</v>
      </c>
      <c r="Z85" s="72"/>
      <c r="AA85" s="368">
        <v>0</v>
      </c>
      <c r="AB85" s="368">
        <v>0</v>
      </c>
      <c r="AC85" s="692">
        <v>0</v>
      </c>
      <c r="AD85" s="496" t="s">
        <v>250</v>
      </c>
      <c r="AE85" s="102"/>
    </row>
    <row r="86" spans="1:31" ht="24.75" customHeight="1">
      <c r="A86" s="980" t="s">
        <v>253</v>
      </c>
      <c r="B86" s="929" t="s">
        <v>208</v>
      </c>
      <c r="C86" s="489">
        <v>46111</v>
      </c>
      <c r="D86" s="498"/>
      <c r="E86" s="498"/>
      <c r="F86" s="497"/>
      <c r="G86" s="924"/>
      <c r="H86" s="500">
        <v>0</v>
      </c>
      <c r="I86" s="491" t="s">
        <v>55</v>
      </c>
      <c r="J86" s="491" t="s">
        <v>126</v>
      </c>
      <c r="K86" s="491" t="s">
        <v>127</v>
      </c>
      <c r="L86" s="498"/>
      <c r="M86" s="500" t="s">
        <v>57</v>
      </c>
      <c r="N86" s="574">
        <v>11518.95</v>
      </c>
      <c r="O86" s="500" t="s">
        <v>57</v>
      </c>
      <c r="P86" s="847" t="s">
        <v>58</v>
      </c>
      <c r="Q86" s="501"/>
      <c r="R86" s="501"/>
      <c r="S86" s="501"/>
      <c r="T86" s="501"/>
      <c r="U86" s="501"/>
      <c r="V86" s="41">
        <v>881</v>
      </c>
      <c r="W86" s="494"/>
      <c r="X86" s="108">
        <f>SUM(V86-W86)</f>
        <v>881</v>
      </c>
      <c r="Y86" s="709">
        <f t="shared" si="9"/>
        <v>0</v>
      </c>
      <c r="Z86" s="72"/>
      <c r="AA86" s="368">
        <v>0</v>
      </c>
      <c r="AB86" s="368">
        <v>0</v>
      </c>
      <c r="AC86" s="692">
        <v>0</v>
      </c>
      <c r="AD86" s="496" t="s">
        <v>254</v>
      </c>
      <c r="AE86" s="102"/>
    </row>
    <row r="87" spans="1:31" ht="24.75" customHeight="1">
      <c r="A87" s="979" t="s">
        <v>255</v>
      </c>
      <c r="B87" s="929" t="s">
        <v>208</v>
      </c>
      <c r="C87" s="489">
        <v>45960</v>
      </c>
      <c r="D87" s="497"/>
      <c r="E87" s="498"/>
      <c r="F87" s="497"/>
      <c r="G87" s="920"/>
      <c r="H87" s="500">
        <v>0</v>
      </c>
      <c r="I87" s="925" t="s">
        <v>55</v>
      </c>
      <c r="J87" s="500" t="s">
        <v>63</v>
      </c>
      <c r="K87" s="513"/>
      <c r="L87" s="498"/>
      <c r="M87" s="500" t="s">
        <v>57</v>
      </c>
      <c r="N87" s="574">
        <v>29960</v>
      </c>
      <c r="O87" s="500" t="s">
        <v>57</v>
      </c>
      <c r="P87" s="847" t="s">
        <v>58</v>
      </c>
      <c r="Q87" s="501">
        <v>45922</v>
      </c>
      <c r="R87" s="501"/>
      <c r="S87" s="501"/>
      <c r="T87" s="501"/>
      <c r="U87" s="501"/>
      <c r="V87" s="41">
        <v>2372</v>
      </c>
      <c r="W87" s="494"/>
      <c r="X87" s="108">
        <f t="shared" ref="X87" si="13">SUM(V87-W87)</f>
        <v>2372</v>
      </c>
      <c r="Y87" s="709">
        <f t="shared" si="9"/>
        <v>0</v>
      </c>
      <c r="Z87" s="72"/>
      <c r="AA87" s="368">
        <v>0</v>
      </c>
      <c r="AB87" s="368">
        <v>0</v>
      </c>
      <c r="AC87" s="41">
        <v>0</v>
      </c>
      <c r="AD87" s="175" t="s">
        <v>256</v>
      </c>
      <c r="AE87" s="102"/>
    </row>
    <row r="88" spans="1:31" ht="24.75" customHeight="1">
      <c r="A88" s="979" t="s">
        <v>257</v>
      </c>
      <c r="B88" s="929" t="s">
        <v>208</v>
      </c>
      <c r="C88" s="489">
        <v>45960</v>
      </c>
      <c r="D88" s="497"/>
      <c r="E88" s="498"/>
      <c r="F88" s="497"/>
      <c r="G88" s="920"/>
      <c r="H88" s="500">
        <v>0</v>
      </c>
      <c r="I88" s="925" t="s">
        <v>55</v>
      </c>
      <c r="J88" s="500" t="s">
        <v>63</v>
      </c>
      <c r="K88" s="513"/>
      <c r="L88" s="498"/>
      <c r="M88" s="500" t="s">
        <v>57</v>
      </c>
      <c r="N88" s="574">
        <v>50539.6</v>
      </c>
      <c r="O88" s="500" t="s">
        <v>57</v>
      </c>
      <c r="P88" s="847" t="s">
        <v>58</v>
      </c>
      <c r="Q88" s="501"/>
      <c r="R88" s="501"/>
      <c r="S88" s="501"/>
      <c r="T88" s="501"/>
      <c r="U88" s="501"/>
      <c r="V88" s="41">
        <v>4084</v>
      </c>
      <c r="W88" s="494"/>
      <c r="X88" s="108">
        <f t="shared" si="11"/>
        <v>4084</v>
      </c>
      <c r="Y88" s="709">
        <f t="shared" si="9"/>
        <v>0</v>
      </c>
      <c r="Z88" s="72"/>
      <c r="AA88" s="368">
        <v>0</v>
      </c>
      <c r="AB88" s="368">
        <v>0</v>
      </c>
      <c r="AC88" s="41">
        <v>0</v>
      </c>
      <c r="AD88" s="175" t="s">
        <v>258</v>
      </c>
      <c r="AE88" s="102"/>
    </row>
    <row r="89" spans="1:31" ht="24.75" customHeight="1">
      <c r="A89" s="979" t="s">
        <v>259</v>
      </c>
      <c r="B89" s="929" t="s">
        <v>208</v>
      </c>
      <c r="C89" s="489" t="s">
        <v>260</v>
      </c>
      <c r="D89" s="497"/>
      <c r="E89" s="498"/>
      <c r="F89" s="497"/>
      <c r="G89" s="920"/>
      <c r="H89" s="500">
        <v>0</v>
      </c>
      <c r="I89" s="491" t="s">
        <v>55</v>
      </c>
      <c r="J89" s="500" t="s">
        <v>63</v>
      </c>
      <c r="K89" s="491"/>
      <c r="L89" s="498"/>
      <c r="M89" s="500" t="s">
        <v>57</v>
      </c>
      <c r="N89" s="574">
        <v>2670.65</v>
      </c>
      <c r="O89" s="500" t="s">
        <v>57</v>
      </c>
      <c r="P89" s="847" t="s">
        <v>58</v>
      </c>
      <c r="Q89" s="501"/>
      <c r="R89" s="501"/>
      <c r="S89" s="501"/>
      <c r="T89" s="501"/>
      <c r="U89" s="501"/>
      <c r="V89" s="41">
        <v>209</v>
      </c>
      <c r="W89" s="494"/>
      <c r="X89" s="108">
        <f t="shared" si="11"/>
        <v>209</v>
      </c>
      <c r="Y89" s="709">
        <f t="shared" si="9"/>
        <v>0</v>
      </c>
      <c r="Z89" s="72"/>
      <c r="AA89" s="368">
        <v>0</v>
      </c>
      <c r="AB89" s="368">
        <v>0</v>
      </c>
      <c r="AC89" s="692">
        <v>0</v>
      </c>
      <c r="AD89" s="496" t="s">
        <v>216</v>
      </c>
      <c r="AE89" s="102"/>
    </row>
    <row r="90" spans="1:31" ht="24.75" customHeight="1">
      <c r="A90" s="979" t="s">
        <v>261</v>
      </c>
      <c r="B90" s="929" t="s">
        <v>208</v>
      </c>
      <c r="C90" s="489">
        <v>45960</v>
      </c>
      <c r="D90" s="497" t="s">
        <v>77</v>
      </c>
      <c r="E90" s="498">
        <v>45867</v>
      </c>
      <c r="F90" s="497" t="s">
        <v>212</v>
      </c>
      <c r="G90" s="920" t="s">
        <v>262</v>
      </c>
      <c r="H90" s="500">
        <v>0</v>
      </c>
      <c r="I90" s="925" t="s">
        <v>55</v>
      </c>
      <c r="J90" s="500" t="s">
        <v>63</v>
      </c>
      <c r="K90" s="491"/>
      <c r="L90" s="498"/>
      <c r="M90" s="500" t="s">
        <v>57</v>
      </c>
      <c r="N90" s="574">
        <v>144972.5</v>
      </c>
      <c r="O90" s="500" t="s">
        <v>57</v>
      </c>
      <c r="P90" s="847" t="s">
        <v>64</v>
      </c>
      <c r="Q90" s="501">
        <v>45867</v>
      </c>
      <c r="R90" s="501"/>
      <c r="S90" s="501"/>
      <c r="T90" s="501"/>
      <c r="U90" s="501"/>
      <c r="V90" s="41">
        <v>4825</v>
      </c>
      <c r="W90" s="494">
        <v>2563</v>
      </c>
      <c r="X90" s="108">
        <f>SUM(V90-W90)</f>
        <v>2262</v>
      </c>
      <c r="Y90" s="709">
        <f t="shared" si="9"/>
        <v>0.53119170984455955</v>
      </c>
      <c r="Z90" s="730">
        <v>45884</v>
      </c>
      <c r="AA90" s="368">
        <v>0</v>
      </c>
      <c r="AB90" s="368">
        <v>0</v>
      </c>
      <c r="AC90" s="41">
        <v>0</v>
      </c>
      <c r="AD90" s="496"/>
      <c r="AE90" s="102"/>
    </row>
    <row r="91" spans="1:31" ht="24.75" customHeight="1">
      <c r="A91" s="979" t="s">
        <v>263</v>
      </c>
      <c r="B91" s="929" t="s">
        <v>208</v>
      </c>
      <c r="C91" s="489">
        <v>45960</v>
      </c>
      <c r="D91" s="497" t="s">
        <v>243</v>
      </c>
      <c r="E91" s="498">
        <v>45923</v>
      </c>
      <c r="F91" s="497" t="s">
        <v>78</v>
      </c>
      <c r="G91" s="920"/>
      <c r="H91" s="500">
        <v>0</v>
      </c>
      <c r="I91" s="925" t="s">
        <v>55</v>
      </c>
      <c r="J91" s="500" t="s">
        <v>63</v>
      </c>
      <c r="K91" s="491"/>
      <c r="L91" s="498"/>
      <c r="M91" s="500" t="s">
        <v>57</v>
      </c>
      <c r="N91" s="574">
        <v>139581.6</v>
      </c>
      <c r="O91" s="500" t="s">
        <v>57</v>
      </c>
      <c r="P91" s="847" t="s">
        <v>58</v>
      </c>
      <c r="Q91" s="501">
        <v>45918</v>
      </c>
      <c r="R91" s="501"/>
      <c r="S91" s="501"/>
      <c r="T91" s="501"/>
      <c r="U91" s="501"/>
      <c r="V91" s="41">
        <v>11150</v>
      </c>
      <c r="W91" s="494"/>
      <c r="X91" s="108">
        <f t="shared" ref="X91" si="14">SUM(V91-W91)</f>
        <v>11150</v>
      </c>
      <c r="Y91" s="709">
        <f t="shared" si="9"/>
        <v>0</v>
      </c>
      <c r="Z91" s="72"/>
      <c r="AA91" s="368">
        <v>0</v>
      </c>
      <c r="AB91" s="368">
        <v>0</v>
      </c>
      <c r="AC91" s="41">
        <v>0</v>
      </c>
      <c r="AD91" s="175" t="s">
        <v>256</v>
      </c>
      <c r="AE91" s="102"/>
    </row>
    <row r="92" spans="1:31" ht="24.75" customHeight="1">
      <c r="A92" s="979" t="s">
        <v>264</v>
      </c>
      <c r="B92" s="929" t="s">
        <v>208</v>
      </c>
      <c r="C92" s="489">
        <v>46172</v>
      </c>
      <c r="D92" s="497"/>
      <c r="E92" s="498"/>
      <c r="F92" s="497"/>
      <c r="G92" s="920"/>
      <c r="H92" s="500">
        <v>0</v>
      </c>
      <c r="I92" s="925" t="s">
        <v>55</v>
      </c>
      <c r="J92" s="500" t="s">
        <v>63</v>
      </c>
      <c r="K92" s="491"/>
      <c r="L92" s="498"/>
      <c r="M92" s="500" t="s">
        <v>57</v>
      </c>
      <c r="N92" s="574">
        <v>73653.899999999994</v>
      </c>
      <c r="O92" s="500" t="s">
        <v>57</v>
      </c>
      <c r="P92" s="847" t="s">
        <v>58</v>
      </c>
      <c r="Q92" s="501"/>
      <c r="R92" s="501"/>
      <c r="S92" s="501"/>
      <c r="T92" s="501"/>
      <c r="U92" s="501"/>
      <c r="V92" s="41">
        <v>5394</v>
      </c>
      <c r="W92" s="494"/>
      <c r="X92" s="108">
        <f>SUM(V92-W92)</f>
        <v>5394</v>
      </c>
      <c r="Y92" s="709">
        <f t="shared" si="9"/>
        <v>0</v>
      </c>
      <c r="Z92" s="72"/>
      <c r="AA92" s="368">
        <v>0</v>
      </c>
      <c r="AB92" s="368">
        <v>0</v>
      </c>
      <c r="AC92" s="41">
        <v>0</v>
      </c>
      <c r="AD92" s="175"/>
      <c r="AE92" s="102"/>
    </row>
    <row r="93" spans="1:31" ht="24.75" customHeight="1">
      <c r="A93" s="982" t="s">
        <v>265</v>
      </c>
      <c r="B93" s="932" t="s">
        <v>208</v>
      </c>
      <c r="C93" s="933">
        <v>45955</v>
      </c>
      <c r="D93" s="934" t="s">
        <v>140</v>
      </c>
      <c r="E93" s="934">
        <v>45919</v>
      </c>
      <c r="F93" s="934" t="s">
        <v>52</v>
      </c>
      <c r="G93" s="935" t="s">
        <v>266</v>
      </c>
      <c r="H93" s="408">
        <v>0</v>
      </c>
      <c r="I93" s="936" t="s">
        <v>55</v>
      </c>
      <c r="J93" s="408" t="s">
        <v>63</v>
      </c>
      <c r="K93" s="408"/>
      <c r="L93" s="934" t="s">
        <v>52</v>
      </c>
      <c r="M93" s="408" t="s">
        <v>57</v>
      </c>
      <c r="N93" s="937">
        <v>4646.75</v>
      </c>
      <c r="O93" s="408" t="s">
        <v>114</v>
      </c>
      <c r="P93" s="938" t="s">
        <v>58</v>
      </c>
      <c r="Q93" s="635"/>
      <c r="R93" s="635"/>
      <c r="S93" s="635"/>
      <c r="T93" s="635"/>
      <c r="U93" s="635"/>
      <c r="V93" s="639">
        <v>238</v>
      </c>
      <c r="W93" s="639"/>
      <c r="X93" s="108">
        <f t="shared" si="11"/>
        <v>238</v>
      </c>
      <c r="Y93" s="709">
        <f t="shared" si="9"/>
        <v>0</v>
      </c>
      <c r="Z93" s="900"/>
      <c r="AA93" s="640">
        <v>0</v>
      </c>
      <c r="AB93" s="640">
        <v>0</v>
      </c>
      <c r="AC93" s="939">
        <v>0</v>
      </c>
      <c r="AD93" s="940"/>
      <c r="AE93" s="403"/>
    </row>
    <row r="94" spans="1:31" ht="24.75" customHeight="1">
      <c r="A94" s="983"/>
      <c r="B94" s="472"/>
      <c r="C94" s="389"/>
      <c r="D94" s="696"/>
      <c r="E94" s="389"/>
      <c r="F94" s="388"/>
      <c r="G94" s="682"/>
      <c r="H94" s="388"/>
      <c r="I94" s="391"/>
      <c r="J94" s="390"/>
      <c r="K94" s="697"/>
      <c r="L94" s="51"/>
      <c r="M94" s="388"/>
      <c r="N94" s="698"/>
      <c r="O94" s="52"/>
      <c r="P94" s="102"/>
      <c r="Q94" s="699"/>
      <c r="R94" s="700"/>
      <c r="S94" s="700"/>
      <c r="T94" s="700"/>
      <c r="U94" s="700"/>
      <c r="V94" s="701"/>
      <c r="W94" s="701"/>
      <c r="X94" s="976"/>
      <c r="Y94" s="977"/>
      <c r="Z94" s="55"/>
      <c r="AA94" s="150"/>
      <c r="AB94" s="150"/>
      <c r="AC94" s="701"/>
      <c r="AD94" s="456"/>
      <c r="AE94" s="403"/>
    </row>
    <row r="95" spans="1:31" ht="24.75" customHeight="1">
      <c r="A95" s="388"/>
      <c r="B95" s="472"/>
      <c r="C95" s="389"/>
      <c r="D95" s="696"/>
      <c r="E95" s="389"/>
      <c r="F95" s="388"/>
      <c r="G95" s="682"/>
      <c r="H95" s="388"/>
      <c r="I95" s="391"/>
      <c r="J95" s="390"/>
      <c r="K95" s="697"/>
      <c r="L95" s="51"/>
      <c r="M95" s="388"/>
      <c r="N95" s="698"/>
      <c r="O95" s="52"/>
      <c r="P95" s="102"/>
      <c r="Q95" s="699"/>
      <c r="R95" s="700"/>
      <c r="S95" s="700"/>
      <c r="T95" s="700"/>
      <c r="U95" s="700"/>
      <c r="V95" s="701"/>
      <c r="W95" s="701"/>
      <c r="X95" s="701"/>
      <c r="Y95" s="71"/>
      <c r="Z95" s="55"/>
      <c r="AA95" s="150"/>
      <c r="AB95" s="150"/>
      <c r="AC95" s="701"/>
      <c r="AD95" s="456"/>
      <c r="AE95" s="403"/>
    </row>
    <row r="96" spans="1:31" ht="24.75" customHeight="1">
      <c r="A96" s="431" t="s">
        <v>267</v>
      </c>
      <c r="B96" s="432"/>
      <c r="C96" s="432"/>
      <c r="D96" s="432"/>
      <c r="E96" s="433"/>
      <c r="F96" s="431"/>
      <c r="G96" s="431"/>
      <c r="H96" s="432"/>
      <c r="I96" s="432"/>
      <c r="J96" s="432"/>
      <c r="K96" s="432"/>
      <c r="L96" s="431"/>
      <c r="M96" s="432"/>
      <c r="N96" s="580"/>
      <c r="O96" s="691"/>
      <c r="P96" s="702"/>
      <c r="Q96" s="702"/>
      <c r="R96" s="702"/>
      <c r="S96" s="702"/>
      <c r="T96" s="702"/>
      <c r="U96" s="702"/>
      <c r="V96" s="702"/>
      <c r="W96" s="702"/>
      <c r="X96" s="702"/>
      <c r="Y96" s="702"/>
      <c r="Z96" s="702"/>
      <c r="AA96" s="702"/>
      <c r="AB96" s="702"/>
      <c r="AC96" s="702"/>
      <c r="AD96" s="703"/>
      <c r="AE96" s="403"/>
    </row>
    <row r="97" spans="1:37" ht="40.5" customHeight="1">
      <c r="A97" s="547" t="s">
        <v>19</v>
      </c>
      <c r="B97" s="547" t="s">
        <v>20</v>
      </c>
      <c r="C97" s="547" t="s">
        <v>21</v>
      </c>
      <c r="D97" s="547" t="s">
        <v>22</v>
      </c>
      <c r="E97" s="547" t="s">
        <v>23</v>
      </c>
      <c r="F97" s="547" t="s">
        <v>24</v>
      </c>
      <c r="G97" s="547" t="s">
        <v>25</v>
      </c>
      <c r="H97" s="547" t="s">
        <v>26</v>
      </c>
      <c r="I97" s="547" t="s">
        <v>27</v>
      </c>
      <c r="J97" s="547" t="s">
        <v>28</v>
      </c>
      <c r="K97" s="547" t="s">
        <v>29</v>
      </c>
      <c r="L97" s="547" t="s">
        <v>30</v>
      </c>
      <c r="M97" s="547" t="s">
        <v>31</v>
      </c>
      <c r="N97" s="581" t="s">
        <v>32</v>
      </c>
      <c r="O97" s="547" t="s">
        <v>33</v>
      </c>
      <c r="P97" s="547" t="s">
        <v>34</v>
      </c>
      <c r="Q97" s="445" t="s">
        <v>35</v>
      </c>
      <c r="R97" s="445" t="s">
        <v>36</v>
      </c>
      <c r="S97" s="445" t="s">
        <v>37</v>
      </c>
      <c r="T97" s="445" t="s">
        <v>38</v>
      </c>
      <c r="U97" s="445" t="s">
        <v>39</v>
      </c>
      <c r="V97" s="445" t="s">
        <v>40</v>
      </c>
      <c r="W97" s="445" t="s">
        <v>41</v>
      </c>
      <c r="X97" s="445" t="s">
        <v>42</v>
      </c>
      <c r="Y97" s="445" t="s">
        <v>43</v>
      </c>
      <c r="Z97" s="445" t="s">
        <v>44</v>
      </c>
      <c r="AA97" s="548" t="s">
        <v>45</v>
      </c>
      <c r="AB97" s="445" t="s">
        <v>46</v>
      </c>
      <c r="AC97" s="445" t="s">
        <v>47</v>
      </c>
      <c r="AD97" s="572" t="s">
        <v>48</v>
      </c>
      <c r="AE97" s="459"/>
      <c r="AF97" s="169"/>
      <c r="AG97" s="169"/>
      <c r="AH97" s="169"/>
      <c r="AI97" s="169"/>
      <c r="AJ97" s="169"/>
    </row>
    <row r="98" spans="1:37" ht="30" customHeight="1">
      <c r="A98" s="522" t="s">
        <v>268</v>
      </c>
      <c r="B98" s="517" t="s">
        <v>208</v>
      </c>
      <c r="C98" s="489">
        <v>45868</v>
      </c>
      <c r="D98" s="497" t="s">
        <v>60</v>
      </c>
      <c r="E98" s="498">
        <v>45716</v>
      </c>
      <c r="F98" s="497" t="s">
        <v>212</v>
      </c>
      <c r="G98" s="633" t="s">
        <v>269</v>
      </c>
      <c r="H98" s="500">
        <v>0</v>
      </c>
      <c r="I98" s="507" t="s">
        <v>270</v>
      </c>
      <c r="J98" s="500" t="s">
        <v>63</v>
      </c>
      <c r="K98" s="513"/>
      <c r="L98" s="489">
        <v>45716</v>
      </c>
      <c r="M98" s="500" t="s">
        <v>57</v>
      </c>
      <c r="N98" s="574">
        <v>64932.55</v>
      </c>
      <c r="O98" s="500" t="s">
        <v>57</v>
      </c>
      <c r="P98" s="667" t="s">
        <v>231</v>
      </c>
      <c r="Q98" s="501">
        <v>45721</v>
      </c>
      <c r="R98" s="501"/>
      <c r="S98" s="501"/>
      <c r="T98" s="501"/>
      <c r="U98" s="501"/>
      <c r="V98" s="41">
        <v>5151</v>
      </c>
      <c r="W98" s="668">
        <v>5127</v>
      </c>
      <c r="X98" s="108">
        <f t="shared" ref="X98:X123" si="15">SUM(V98-W98)</f>
        <v>24</v>
      </c>
      <c r="Y98" s="22">
        <f t="shared" ref="Y98:Y125" si="16">IFERROR($W98/$V98, 0)</f>
        <v>0.99534071054164241</v>
      </c>
      <c r="Z98" s="730">
        <v>45748</v>
      </c>
      <c r="AA98" s="368">
        <v>1</v>
      </c>
      <c r="AB98" s="368">
        <v>1</v>
      </c>
      <c r="AC98" s="41">
        <v>0</v>
      </c>
      <c r="AD98" s="984"/>
      <c r="AK98" s="403"/>
    </row>
    <row r="99" spans="1:37" ht="24.75" customHeight="1">
      <c r="A99" s="941" t="s">
        <v>271</v>
      </c>
      <c r="B99" s="517" t="s">
        <v>208</v>
      </c>
      <c r="C99" s="489">
        <v>45991</v>
      </c>
      <c r="D99" s="498" t="s">
        <v>272</v>
      </c>
      <c r="E99" s="448">
        <v>45707</v>
      </c>
      <c r="F99" s="497" t="s">
        <v>212</v>
      </c>
      <c r="G99" s="518" t="s">
        <v>273</v>
      </c>
      <c r="H99" s="507">
        <v>0</v>
      </c>
      <c r="I99" s="507" t="s">
        <v>270</v>
      </c>
      <c r="J99" s="507" t="s">
        <v>63</v>
      </c>
      <c r="K99" s="507"/>
      <c r="L99" s="498">
        <v>45708</v>
      </c>
      <c r="M99" s="507" t="s">
        <v>57</v>
      </c>
      <c r="N99" s="575">
        <v>87944.4</v>
      </c>
      <c r="O99" s="507" t="s">
        <v>57</v>
      </c>
      <c r="P99" s="667" t="s">
        <v>231</v>
      </c>
      <c r="Q99" s="501">
        <v>45709</v>
      </c>
      <c r="R99" s="501"/>
      <c r="S99" s="501"/>
      <c r="T99" s="501"/>
      <c r="U99" s="501"/>
      <c r="V99" s="519">
        <v>7008</v>
      </c>
      <c r="W99" s="538">
        <v>7258</v>
      </c>
      <c r="X99" s="108">
        <f t="shared" si="15"/>
        <v>-250</v>
      </c>
      <c r="Y99" s="22">
        <f t="shared" si="16"/>
        <v>1.0356735159817352</v>
      </c>
      <c r="Z99" s="730">
        <v>45747</v>
      </c>
      <c r="AA99" s="495">
        <v>1</v>
      </c>
      <c r="AB99" s="495">
        <v>1</v>
      </c>
      <c r="AC99" s="888">
        <v>0</v>
      </c>
      <c r="AD99" s="985" t="s">
        <v>274</v>
      </c>
      <c r="AK99" s="403"/>
    </row>
    <row r="100" spans="1:37" ht="24.75" customHeight="1">
      <c r="A100" s="942" t="s">
        <v>275</v>
      </c>
      <c r="B100" s="517" t="s">
        <v>208</v>
      </c>
      <c r="C100" s="489">
        <v>45991</v>
      </c>
      <c r="D100" s="497" t="s">
        <v>276</v>
      </c>
      <c r="E100" s="498">
        <v>45716</v>
      </c>
      <c r="F100" s="497" t="s">
        <v>78</v>
      </c>
      <c r="G100" s="499" t="s">
        <v>277</v>
      </c>
      <c r="H100" s="500">
        <v>31</v>
      </c>
      <c r="I100" s="507" t="s">
        <v>270</v>
      </c>
      <c r="J100" s="500" t="s">
        <v>63</v>
      </c>
      <c r="K100" s="513"/>
      <c r="L100" s="489">
        <v>45716</v>
      </c>
      <c r="M100" s="500" t="s">
        <v>57</v>
      </c>
      <c r="N100" s="574">
        <v>28777</v>
      </c>
      <c r="O100" s="500" t="s">
        <v>57</v>
      </c>
      <c r="P100" s="667" t="s">
        <v>231</v>
      </c>
      <c r="Q100" s="501">
        <v>45716</v>
      </c>
      <c r="R100" s="501"/>
      <c r="S100" s="501"/>
      <c r="T100" s="501"/>
      <c r="U100" s="501"/>
      <c r="V100" s="41">
        <v>2315</v>
      </c>
      <c r="W100" s="668">
        <v>2509</v>
      </c>
      <c r="X100" s="108">
        <f t="shared" si="15"/>
        <v>-194</v>
      </c>
      <c r="Y100" s="22">
        <f t="shared" si="16"/>
        <v>1.0838012958963283</v>
      </c>
      <c r="Z100" s="730">
        <v>45862</v>
      </c>
      <c r="AA100" s="368">
        <v>1</v>
      </c>
      <c r="AB100" s="368">
        <v>1</v>
      </c>
      <c r="AC100" s="41">
        <v>0</v>
      </c>
      <c r="AD100" s="546"/>
      <c r="AK100" s="403"/>
    </row>
    <row r="101" spans="1:37" ht="24.75" customHeight="1">
      <c r="A101" s="942" t="s">
        <v>278</v>
      </c>
      <c r="B101" s="517" t="s">
        <v>208</v>
      </c>
      <c r="C101" s="489">
        <v>45991</v>
      </c>
      <c r="D101" s="497" t="s">
        <v>272</v>
      </c>
      <c r="E101" s="498">
        <v>45716</v>
      </c>
      <c r="F101" s="497" t="s">
        <v>212</v>
      </c>
      <c r="G101" s="499" t="s">
        <v>279</v>
      </c>
      <c r="H101" s="500">
        <v>44</v>
      </c>
      <c r="I101" s="507" t="s">
        <v>270</v>
      </c>
      <c r="J101" s="500" t="s">
        <v>63</v>
      </c>
      <c r="K101" s="500"/>
      <c r="L101" s="498">
        <v>45716</v>
      </c>
      <c r="M101" s="500" t="s">
        <v>57</v>
      </c>
      <c r="N101" s="574">
        <v>57973.5</v>
      </c>
      <c r="O101" s="500" t="s">
        <v>57</v>
      </c>
      <c r="P101" s="667" t="s">
        <v>231</v>
      </c>
      <c r="Q101" s="501">
        <v>45716</v>
      </c>
      <c r="R101" s="501"/>
      <c r="S101" s="501"/>
      <c r="T101" s="501"/>
      <c r="U101" s="501"/>
      <c r="V101" s="41">
        <v>4885</v>
      </c>
      <c r="W101" s="668">
        <v>4554</v>
      </c>
      <c r="X101" s="108">
        <f t="shared" si="15"/>
        <v>331</v>
      </c>
      <c r="Y101" s="22">
        <f t="shared" si="16"/>
        <v>0.93224155578300916</v>
      </c>
      <c r="Z101" s="730">
        <v>45741</v>
      </c>
      <c r="AA101" s="368">
        <v>1</v>
      </c>
      <c r="AB101" s="368">
        <v>1</v>
      </c>
      <c r="AC101" s="41">
        <v>0</v>
      </c>
      <c r="AD101" s="546"/>
      <c r="AK101" s="403"/>
    </row>
    <row r="102" spans="1:37" ht="24.75" customHeight="1">
      <c r="A102" s="1068" t="s">
        <v>280</v>
      </c>
      <c r="B102" s="929" t="s">
        <v>208</v>
      </c>
      <c r="C102" s="489">
        <v>45991</v>
      </c>
      <c r="D102" s="497" t="s">
        <v>227</v>
      </c>
      <c r="E102" s="498">
        <v>45880</v>
      </c>
      <c r="F102" s="497" t="s">
        <v>212</v>
      </c>
      <c r="G102" s="920" t="s">
        <v>281</v>
      </c>
      <c r="H102" s="500">
        <v>57</v>
      </c>
      <c r="I102" s="925" t="s">
        <v>270</v>
      </c>
      <c r="J102" s="500" t="s">
        <v>63</v>
      </c>
      <c r="K102" s="513"/>
      <c r="L102" s="498">
        <v>45863</v>
      </c>
      <c r="M102" s="500" t="s">
        <v>57</v>
      </c>
      <c r="N102" s="574">
        <v>49223.7</v>
      </c>
      <c r="O102" s="500" t="s">
        <v>57</v>
      </c>
      <c r="P102" s="667" t="s">
        <v>231</v>
      </c>
      <c r="Q102" s="501">
        <v>45863</v>
      </c>
      <c r="R102" s="501"/>
      <c r="S102" s="501"/>
      <c r="T102" s="501"/>
      <c r="U102" s="501"/>
      <c r="V102" s="494">
        <v>3394</v>
      </c>
      <c r="W102" s="538">
        <v>3394</v>
      </c>
      <c r="X102" s="108">
        <f t="shared" si="15"/>
        <v>0</v>
      </c>
      <c r="Y102" s="709">
        <f t="shared" si="16"/>
        <v>1</v>
      </c>
      <c r="Z102" s="730">
        <v>45916</v>
      </c>
      <c r="AA102" s="368">
        <v>0</v>
      </c>
      <c r="AB102" s="368">
        <v>0</v>
      </c>
      <c r="AC102" s="41">
        <v>0</v>
      </c>
      <c r="AD102" s="175" t="s">
        <v>282</v>
      </c>
      <c r="AK102" s="403"/>
    </row>
    <row r="103" spans="1:37" ht="24.75" customHeight="1">
      <c r="A103" s="522" t="s">
        <v>283</v>
      </c>
      <c r="B103" s="919" t="s">
        <v>50</v>
      </c>
      <c r="C103" s="489">
        <v>45960</v>
      </c>
      <c r="D103" s="487" t="s">
        <v>243</v>
      </c>
      <c r="E103" s="489">
        <v>45927</v>
      </c>
      <c r="F103" s="487" t="s">
        <v>117</v>
      </c>
      <c r="G103" s="735" t="s">
        <v>284</v>
      </c>
      <c r="H103" s="491">
        <v>86</v>
      </c>
      <c r="I103" s="713" t="s">
        <v>270</v>
      </c>
      <c r="J103" s="491" t="s">
        <v>63</v>
      </c>
      <c r="K103" s="500"/>
      <c r="L103" s="489">
        <v>45917</v>
      </c>
      <c r="M103" s="491" t="s">
        <v>57</v>
      </c>
      <c r="N103" s="573">
        <v>45500</v>
      </c>
      <c r="O103" s="491" t="s">
        <v>57</v>
      </c>
      <c r="P103" s="667" t="s">
        <v>231</v>
      </c>
      <c r="Q103" s="493">
        <v>45917</v>
      </c>
      <c r="R103" s="493"/>
      <c r="S103" s="493"/>
      <c r="T103" s="493"/>
      <c r="U103" s="493"/>
      <c r="V103" s="494">
        <v>3242</v>
      </c>
      <c r="W103" s="668">
        <v>3239</v>
      </c>
      <c r="X103" s="108">
        <f>SUM(V103-W103)</f>
        <v>3</v>
      </c>
      <c r="Y103" s="709">
        <f t="shared" si="16"/>
        <v>0.9990746452806909</v>
      </c>
      <c r="Z103" s="730">
        <v>45930</v>
      </c>
      <c r="AA103" s="368">
        <v>0</v>
      </c>
      <c r="AB103" s="368">
        <v>0</v>
      </c>
      <c r="AC103" s="853">
        <v>0</v>
      </c>
      <c r="AD103" s="986"/>
      <c r="AK103" s="403"/>
    </row>
    <row r="104" spans="1:37" ht="24.75" customHeight="1">
      <c r="A104" s="942" t="s">
        <v>285</v>
      </c>
      <c r="B104" s="517" t="s">
        <v>208</v>
      </c>
      <c r="C104" s="489">
        <v>45991</v>
      </c>
      <c r="D104" s="497" t="s">
        <v>272</v>
      </c>
      <c r="E104" s="498">
        <v>45866</v>
      </c>
      <c r="F104" s="497" t="s">
        <v>212</v>
      </c>
      <c r="G104" s="499" t="s">
        <v>286</v>
      </c>
      <c r="H104" s="500">
        <v>0</v>
      </c>
      <c r="I104" s="507" t="s">
        <v>270</v>
      </c>
      <c r="J104" s="500" t="s">
        <v>63</v>
      </c>
      <c r="K104" s="513"/>
      <c r="L104" s="498">
        <v>45863</v>
      </c>
      <c r="M104" s="500" t="s">
        <v>57</v>
      </c>
      <c r="N104" s="574">
        <v>143407.25</v>
      </c>
      <c r="O104" s="500" t="s">
        <v>57</v>
      </c>
      <c r="P104" s="667" t="s">
        <v>231</v>
      </c>
      <c r="Q104" s="501">
        <v>45863</v>
      </c>
      <c r="R104" s="501"/>
      <c r="S104" s="501"/>
      <c r="T104" s="501"/>
      <c r="U104" s="501"/>
      <c r="V104" s="41">
        <v>11987</v>
      </c>
      <c r="W104" s="668">
        <v>12047</v>
      </c>
      <c r="X104" s="108">
        <f t="shared" si="15"/>
        <v>-60</v>
      </c>
      <c r="Y104" s="22">
        <f t="shared" si="16"/>
        <v>1.0050054225410863</v>
      </c>
      <c r="Z104" s="730">
        <v>45869</v>
      </c>
      <c r="AA104" s="368">
        <v>1</v>
      </c>
      <c r="AB104" s="368">
        <v>1</v>
      </c>
      <c r="AC104" s="41">
        <v>0</v>
      </c>
      <c r="AD104" s="546"/>
      <c r="AK104" s="403"/>
    </row>
    <row r="105" spans="1:37" ht="24.75" customHeight="1">
      <c r="A105" s="942" t="s">
        <v>287</v>
      </c>
      <c r="B105" s="517" t="s">
        <v>208</v>
      </c>
      <c r="C105" s="489">
        <v>45991</v>
      </c>
      <c r="D105" s="497" t="s">
        <v>77</v>
      </c>
      <c r="E105" s="498">
        <v>45880</v>
      </c>
      <c r="F105" s="497" t="s">
        <v>78</v>
      </c>
      <c r="G105" s="499" t="s">
        <v>288</v>
      </c>
      <c r="H105" s="500">
        <v>0</v>
      </c>
      <c r="I105" s="507" t="s">
        <v>270</v>
      </c>
      <c r="J105" s="500" t="s">
        <v>63</v>
      </c>
      <c r="K105" s="513"/>
      <c r="L105" s="498">
        <v>45881</v>
      </c>
      <c r="M105" s="500" t="s">
        <v>57</v>
      </c>
      <c r="N105" s="574">
        <v>4815.6499999999996</v>
      </c>
      <c r="O105" s="500" t="s">
        <v>57</v>
      </c>
      <c r="P105" s="667" t="s">
        <v>231</v>
      </c>
      <c r="Q105" s="501">
        <v>45881</v>
      </c>
      <c r="R105" s="501"/>
      <c r="S105" s="501"/>
      <c r="T105" s="501"/>
      <c r="U105" s="501"/>
      <c r="V105" s="41">
        <v>321</v>
      </c>
      <c r="W105" s="668">
        <v>367</v>
      </c>
      <c r="X105" s="108">
        <f t="shared" si="15"/>
        <v>-46</v>
      </c>
      <c r="Y105" s="22">
        <f t="shared" si="16"/>
        <v>1.1433021806853583</v>
      </c>
      <c r="Z105" s="730">
        <v>45905</v>
      </c>
      <c r="AA105" s="368">
        <v>0</v>
      </c>
      <c r="AB105" s="368">
        <v>0</v>
      </c>
      <c r="AC105" s="41">
        <v>0</v>
      </c>
      <c r="AD105" s="546"/>
      <c r="AK105" s="403"/>
    </row>
    <row r="106" spans="1:37" ht="24.75" customHeight="1">
      <c r="A106" s="535" t="s">
        <v>289</v>
      </c>
      <c r="B106" s="515" t="s">
        <v>122</v>
      </c>
      <c r="C106" s="530">
        <v>45868</v>
      </c>
      <c r="D106" s="533" t="s">
        <v>140</v>
      </c>
      <c r="E106" s="530">
        <v>45786</v>
      </c>
      <c r="F106" s="533" t="s">
        <v>123</v>
      </c>
      <c r="G106" s="515" t="s">
        <v>290</v>
      </c>
      <c r="H106" s="529">
        <v>0</v>
      </c>
      <c r="I106" s="529" t="s">
        <v>270</v>
      </c>
      <c r="J106" s="529" t="s">
        <v>63</v>
      </c>
      <c r="K106" s="536"/>
      <c r="L106" s="530">
        <v>45786</v>
      </c>
      <c r="M106" s="529" t="s">
        <v>57</v>
      </c>
      <c r="N106" s="576">
        <v>133172.15</v>
      </c>
      <c r="O106" s="529" t="s">
        <v>57</v>
      </c>
      <c r="P106" s="670" t="s">
        <v>231</v>
      </c>
      <c r="Q106" s="493">
        <v>45789</v>
      </c>
      <c r="R106" s="493">
        <v>45826</v>
      </c>
      <c r="S106" s="493">
        <v>45828</v>
      </c>
      <c r="T106" s="493">
        <v>45828</v>
      </c>
      <c r="U106" s="493">
        <v>45917</v>
      </c>
      <c r="V106" s="494">
        <v>13306</v>
      </c>
      <c r="W106" s="668">
        <v>13332</v>
      </c>
      <c r="X106" s="108">
        <f t="shared" si="15"/>
        <v>-26</v>
      </c>
      <c r="Y106" s="22">
        <f t="shared" si="16"/>
        <v>1.0019540057117089</v>
      </c>
      <c r="Z106" s="704">
        <v>45810</v>
      </c>
      <c r="AA106" s="495">
        <v>1</v>
      </c>
      <c r="AB106" s="495">
        <v>1</v>
      </c>
      <c r="AC106" s="41">
        <v>0</v>
      </c>
      <c r="AD106" s="632" t="s">
        <v>291</v>
      </c>
      <c r="AK106" s="403"/>
    </row>
    <row r="107" spans="1:37" ht="24.75" customHeight="1">
      <c r="A107" s="522" t="s">
        <v>292</v>
      </c>
      <c r="B107" s="487" t="s">
        <v>122</v>
      </c>
      <c r="C107" s="489">
        <v>45930</v>
      </c>
      <c r="D107" s="489" t="s">
        <v>77</v>
      </c>
      <c r="E107" s="489">
        <v>45918</v>
      </c>
      <c r="F107" s="487" t="s">
        <v>123</v>
      </c>
      <c r="G107" s="735"/>
      <c r="H107" s="491">
        <v>0</v>
      </c>
      <c r="I107" s="713" t="s">
        <v>270</v>
      </c>
      <c r="J107" s="491" t="s">
        <v>63</v>
      </c>
      <c r="K107" s="491"/>
      <c r="L107" s="498">
        <v>45918</v>
      </c>
      <c r="M107" s="491" t="s">
        <v>57</v>
      </c>
      <c r="N107" s="573">
        <v>10840.25</v>
      </c>
      <c r="O107" s="491" t="s">
        <v>57</v>
      </c>
      <c r="P107" s="667" t="s">
        <v>231</v>
      </c>
      <c r="Q107" s="501">
        <v>45912</v>
      </c>
      <c r="R107" s="493"/>
      <c r="S107" s="493"/>
      <c r="T107" s="493"/>
      <c r="U107" s="493"/>
      <c r="V107" s="494">
        <v>865</v>
      </c>
      <c r="W107" s="668">
        <v>824</v>
      </c>
      <c r="X107" s="108">
        <f t="shared" si="15"/>
        <v>41</v>
      </c>
      <c r="Y107" s="709">
        <f t="shared" si="16"/>
        <v>0.95260115606936413</v>
      </c>
      <c r="Z107" s="704">
        <v>45924</v>
      </c>
      <c r="AA107" s="526">
        <v>1</v>
      </c>
      <c r="AB107" s="526">
        <v>1</v>
      </c>
      <c r="AC107" s="692">
        <v>0</v>
      </c>
      <c r="AD107" s="986" t="s">
        <v>293</v>
      </c>
      <c r="AK107" s="403"/>
    </row>
    <row r="108" spans="1:37" ht="24.75" customHeight="1">
      <c r="A108" s="535" t="s">
        <v>294</v>
      </c>
      <c r="B108" s="515" t="s">
        <v>122</v>
      </c>
      <c r="C108" s="530">
        <v>45899</v>
      </c>
      <c r="D108" s="533" t="s">
        <v>140</v>
      </c>
      <c r="E108" s="530">
        <v>45853</v>
      </c>
      <c r="F108" s="515" t="s">
        <v>123</v>
      </c>
      <c r="G108" s="515" t="s">
        <v>295</v>
      </c>
      <c r="H108" s="529">
        <v>0</v>
      </c>
      <c r="I108" s="529" t="s">
        <v>270</v>
      </c>
      <c r="J108" s="529" t="s">
        <v>63</v>
      </c>
      <c r="K108" s="529"/>
      <c r="L108" s="530">
        <v>45853</v>
      </c>
      <c r="M108" s="531" t="s">
        <v>57</v>
      </c>
      <c r="N108" s="576">
        <v>60849.9</v>
      </c>
      <c r="O108" s="531" t="s">
        <v>57</v>
      </c>
      <c r="P108" s="670" t="s">
        <v>231</v>
      </c>
      <c r="Q108" s="493">
        <v>45853</v>
      </c>
      <c r="R108" s="537"/>
      <c r="S108" s="537"/>
      <c r="T108" s="537"/>
      <c r="U108" s="543">
        <v>45916</v>
      </c>
      <c r="V108" s="494">
        <v>5276</v>
      </c>
      <c r="W108" s="668">
        <v>5016</v>
      </c>
      <c r="X108" s="108">
        <f t="shared" si="15"/>
        <v>260</v>
      </c>
      <c r="Y108" s="22">
        <f t="shared" si="16"/>
        <v>0.95072024260803634</v>
      </c>
      <c r="Z108" s="704">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270</v>
      </c>
      <c r="J109" s="529" t="s">
        <v>63</v>
      </c>
      <c r="K109" s="536"/>
      <c r="L109" s="530">
        <v>45793</v>
      </c>
      <c r="M109" s="529" t="s">
        <v>57</v>
      </c>
      <c r="N109" s="576">
        <v>53589.8</v>
      </c>
      <c r="O109" s="529" t="s">
        <v>57</v>
      </c>
      <c r="P109" s="671" t="s">
        <v>231</v>
      </c>
      <c r="Q109" s="493">
        <v>45793</v>
      </c>
      <c r="R109" s="493" t="s">
        <v>299</v>
      </c>
      <c r="S109" s="493"/>
      <c r="T109" s="493"/>
      <c r="U109" s="493">
        <v>45917</v>
      </c>
      <c r="V109" s="494">
        <v>8305</v>
      </c>
      <c r="W109" s="668">
        <v>8818</v>
      </c>
      <c r="X109" s="108">
        <f t="shared" si="15"/>
        <v>-513</v>
      </c>
      <c r="Y109" s="22">
        <f t="shared" si="16"/>
        <v>1.0617700180614087</v>
      </c>
      <c r="Z109" s="704">
        <v>45810</v>
      </c>
      <c r="AA109" s="368">
        <v>1</v>
      </c>
      <c r="AB109" s="368">
        <v>1</v>
      </c>
      <c r="AC109" s="692">
        <v>0</v>
      </c>
      <c r="AD109" s="430" t="s">
        <v>300</v>
      </c>
      <c r="AK109" s="403"/>
    </row>
    <row r="110" spans="1:37" ht="24.75" customHeight="1">
      <c r="A110" s="942" t="s">
        <v>301</v>
      </c>
      <c r="B110" s="487" t="s">
        <v>122</v>
      </c>
      <c r="C110" s="498">
        <v>45899</v>
      </c>
      <c r="D110" s="541" t="s">
        <v>71</v>
      </c>
      <c r="E110" s="498">
        <v>45889</v>
      </c>
      <c r="F110" s="514" t="s">
        <v>180</v>
      </c>
      <c r="G110" s="499"/>
      <c r="H110" s="500">
        <v>76</v>
      </c>
      <c r="I110" s="507" t="s">
        <v>270</v>
      </c>
      <c r="J110" s="500" t="s">
        <v>63</v>
      </c>
      <c r="K110" s="513"/>
      <c r="L110" s="498">
        <v>45888</v>
      </c>
      <c r="M110" s="500" t="s">
        <v>57</v>
      </c>
      <c r="N110" s="574">
        <v>53902</v>
      </c>
      <c r="O110" s="500" t="s">
        <v>57</v>
      </c>
      <c r="P110" s="667" t="s">
        <v>231</v>
      </c>
      <c r="Q110" s="501">
        <v>45887</v>
      </c>
      <c r="R110" s="501"/>
      <c r="S110" s="501"/>
      <c r="T110" s="501"/>
      <c r="U110" s="501"/>
      <c r="V110" s="41">
        <v>3566</v>
      </c>
      <c r="W110" s="668">
        <v>3704</v>
      </c>
      <c r="X110" s="108">
        <f>SUM(V110-W110)</f>
        <v>-138</v>
      </c>
      <c r="Y110" s="22">
        <f t="shared" si="16"/>
        <v>1.0386988222097588</v>
      </c>
      <c r="Z110" s="730">
        <v>45904</v>
      </c>
      <c r="AA110" s="368">
        <v>1</v>
      </c>
      <c r="AB110" s="368">
        <v>1</v>
      </c>
      <c r="AC110" s="692">
        <v>0</v>
      </c>
      <c r="AD110" s="546" t="s">
        <v>302</v>
      </c>
      <c r="AE110" s="403"/>
      <c r="AK110" s="403"/>
    </row>
    <row r="111" spans="1:37" ht="24.75" customHeight="1">
      <c r="A111" s="942" t="s">
        <v>303</v>
      </c>
      <c r="B111" s="487" t="s">
        <v>122</v>
      </c>
      <c r="C111" s="498">
        <v>45930</v>
      </c>
      <c r="D111" s="489" t="s">
        <v>140</v>
      </c>
      <c r="E111" s="688">
        <v>45880</v>
      </c>
      <c r="F111" s="514" t="s">
        <v>180</v>
      </c>
      <c r="G111" s="487" t="s">
        <v>304</v>
      </c>
      <c r="H111" s="491">
        <v>62</v>
      </c>
      <c r="I111" s="491" t="s">
        <v>270</v>
      </c>
      <c r="J111" s="491" t="s">
        <v>63</v>
      </c>
      <c r="K111" s="491"/>
      <c r="L111" s="489">
        <v>45880</v>
      </c>
      <c r="M111" s="491" t="s">
        <v>57</v>
      </c>
      <c r="N111" s="573">
        <v>56807.95</v>
      </c>
      <c r="O111" s="491" t="s">
        <v>57</v>
      </c>
      <c r="P111" s="667" t="s">
        <v>231</v>
      </c>
      <c r="Q111" s="493">
        <v>45880</v>
      </c>
      <c r="R111" s="505"/>
      <c r="S111" s="505"/>
      <c r="T111" s="505"/>
      <c r="U111" s="493">
        <v>45917</v>
      </c>
      <c r="V111" s="494">
        <v>3787</v>
      </c>
      <c r="W111" s="668">
        <v>4670</v>
      </c>
      <c r="X111" s="108">
        <f>SUM(V111-W111)</f>
        <v>-883</v>
      </c>
      <c r="Y111" s="22">
        <f t="shared" si="16"/>
        <v>1.2331660945339318</v>
      </c>
      <c r="Z111" s="730">
        <v>45888</v>
      </c>
      <c r="AA111" s="368">
        <v>1</v>
      </c>
      <c r="AB111" s="368">
        <v>1</v>
      </c>
      <c r="AC111" s="692">
        <v>0</v>
      </c>
      <c r="AD111" s="430" t="s">
        <v>305</v>
      </c>
      <c r="AE111" s="403"/>
      <c r="AK111" s="403"/>
    </row>
    <row r="112" spans="1:37" ht="24.75" customHeight="1">
      <c r="A112" s="942" t="s">
        <v>306</v>
      </c>
      <c r="B112" s="487" t="s">
        <v>122</v>
      </c>
      <c r="C112" s="498">
        <v>45930</v>
      </c>
      <c r="D112" s="489" t="s">
        <v>140</v>
      </c>
      <c r="E112" s="514">
        <v>45882</v>
      </c>
      <c r="F112" s="514" t="s">
        <v>180</v>
      </c>
      <c r="G112" s="487" t="s">
        <v>307</v>
      </c>
      <c r="H112" s="491">
        <v>85</v>
      </c>
      <c r="I112" s="491" t="s">
        <v>270</v>
      </c>
      <c r="J112" s="491" t="s">
        <v>63</v>
      </c>
      <c r="K112" s="491"/>
      <c r="L112" s="489">
        <v>45882</v>
      </c>
      <c r="M112" s="491" t="s">
        <v>57</v>
      </c>
      <c r="N112" s="573">
        <v>59869.5</v>
      </c>
      <c r="O112" s="491" t="s">
        <v>57</v>
      </c>
      <c r="P112" s="667" t="s">
        <v>231</v>
      </c>
      <c r="Q112" s="493">
        <v>45882</v>
      </c>
      <c r="R112" s="505"/>
      <c r="S112" s="505"/>
      <c r="T112" s="505"/>
      <c r="U112" s="493">
        <v>45917</v>
      </c>
      <c r="V112" s="494">
        <v>4537</v>
      </c>
      <c r="W112" s="668">
        <v>4660</v>
      </c>
      <c r="X112" s="108">
        <f t="shared" si="15"/>
        <v>-123</v>
      </c>
      <c r="Y112" s="22">
        <f t="shared" si="16"/>
        <v>1.0271104253912278</v>
      </c>
      <c r="Z112" s="730">
        <v>45894</v>
      </c>
      <c r="AA112" s="368">
        <v>1</v>
      </c>
      <c r="AB112" s="368">
        <v>1</v>
      </c>
      <c r="AC112" s="692">
        <v>0</v>
      </c>
      <c r="AD112" s="430" t="s">
        <v>308</v>
      </c>
      <c r="AE112" s="403"/>
      <c r="AK112" s="403"/>
    </row>
    <row r="113" spans="1:37" ht="24.75" customHeight="1">
      <c r="A113" s="942" t="s">
        <v>309</v>
      </c>
      <c r="B113" s="487" t="s">
        <v>122</v>
      </c>
      <c r="C113" s="498">
        <v>45930</v>
      </c>
      <c r="D113" s="489" t="s">
        <v>140</v>
      </c>
      <c r="E113" s="489">
        <v>45896</v>
      </c>
      <c r="F113" s="487" t="s">
        <v>180</v>
      </c>
      <c r="G113" s="487" t="s">
        <v>310</v>
      </c>
      <c r="H113" s="491">
        <v>66</v>
      </c>
      <c r="I113" s="491" t="s">
        <v>270</v>
      </c>
      <c r="J113" s="491" t="s">
        <v>63</v>
      </c>
      <c r="K113" s="491"/>
      <c r="L113" s="489">
        <v>45897</v>
      </c>
      <c r="M113" s="491" t="s">
        <v>57</v>
      </c>
      <c r="N113" s="573">
        <v>44896.1</v>
      </c>
      <c r="O113" s="491" t="s">
        <v>57</v>
      </c>
      <c r="P113" s="667" t="s">
        <v>231</v>
      </c>
      <c r="Q113" s="493">
        <v>45897</v>
      </c>
      <c r="R113" s="505"/>
      <c r="S113" s="505"/>
      <c r="T113" s="505"/>
      <c r="U113" s="505"/>
      <c r="V113" s="494">
        <v>2385</v>
      </c>
      <c r="W113" s="668">
        <v>2385</v>
      </c>
      <c r="X113" s="108">
        <f>SUM(V113-W113)</f>
        <v>0</v>
      </c>
      <c r="Y113" s="22">
        <f t="shared" si="16"/>
        <v>1</v>
      </c>
      <c r="Z113" s="730">
        <v>45918</v>
      </c>
      <c r="AA113" s="368">
        <v>1</v>
      </c>
      <c r="AB113" s="368">
        <v>1</v>
      </c>
      <c r="AC113" s="692">
        <v>0</v>
      </c>
      <c r="AD113" s="430" t="s">
        <v>311</v>
      </c>
      <c r="AE113" s="403"/>
      <c r="AK113" s="403"/>
    </row>
    <row r="114" spans="1:37" ht="24.75" customHeight="1">
      <c r="A114" s="522" t="s">
        <v>312</v>
      </c>
      <c r="B114" s="487" t="s">
        <v>122</v>
      </c>
      <c r="C114" s="498">
        <v>45930</v>
      </c>
      <c r="D114" s="489" t="s">
        <v>140</v>
      </c>
      <c r="E114" s="688">
        <v>45910</v>
      </c>
      <c r="F114" s="487" t="s">
        <v>123</v>
      </c>
      <c r="G114" s="487" t="s">
        <v>313</v>
      </c>
      <c r="H114" s="491">
        <v>80</v>
      </c>
      <c r="I114" s="491" t="s">
        <v>270</v>
      </c>
      <c r="J114" s="491" t="s">
        <v>63</v>
      </c>
      <c r="K114" s="491"/>
      <c r="L114" s="489">
        <v>45903</v>
      </c>
      <c r="M114" s="491" t="s">
        <v>57</v>
      </c>
      <c r="N114" s="573">
        <v>59116.7</v>
      </c>
      <c r="O114" s="491" t="s">
        <v>57</v>
      </c>
      <c r="P114" s="667" t="s">
        <v>231</v>
      </c>
      <c r="Q114" s="493">
        <v>45903</v>
      </c>
      <c r="R114" s="505"/>
      <c r="S114" s="505"/>
      <c r="T114" s="505"/>
      <c r="U114" s="505"/>
      <c r="V114" s="494">
        <v>4833</v>
      </c>
      <c r="W114" s="668">
        <v>4746</v>
      </c>
      <c r="X114" s="108">
        <f t="shared" ref="X114:X115" si="17">SUM(V114-W114)</f>
        <v>87</v>
      </c>
      <c r="Y114" s="22">
        <f t="shared" si="16"/>
        <v>0.98199875853507135</v>
      </c>
      <c r="Z114" s="730">
        <v>45923</v>
      </c>
      <c r="AA114" s="368">
        <v>1</v>
      </c>
      <c r="AB114" s="368">
        <v>1</v>
      </c>
      <c r="AC114" s="692">
        <v>0</v>
      </c>
      <c r="AD114" s="430" t="s">
        <v>314</v>
      </c>
      <c r="AE114" s="403"/>
      <c r="AK114" s="403"/>
    </row>
    <row r="115" spans="1:37" ht="24.75" customHeight="1">
      <c r="A115" s="522" t="s">
        <v>315</v>
      </c>
      <c r="B115" s="487" t="s">
        <v>122</v>
      </c>
      <c r="C115" s="498">
        <v>45930</v>
      </c>
      <c r="D115" s="489" t="s">
        <v>140</v>
      </c>
      <c r="E115" s="688">
        <v>45910</v>
      </c>
      <c r="F115" s="688" t="s">
        <v>180</v>
      </c>
      <c r="G115" s="735" t="s">
        <v>316</v>
      </c>
      <c r="H115" s="491">
        <v>67</v>
      </c>
      <c r="I115" s="713" t="s">
        <v>270</v>
      </c>
      <c r="J115" s="491" t="s">
        <v>63</v>
      </c>
      <c r="K115" s="491"/>
      <c r="L115" s="489">
        <v>45903</v>
      </c>
      <c r="M115" s="491" t="s">
        <v>57</v>
      </c>
      <c r="N115" s="573">
        <v>40406</v>
      </c>
      <c r="O115" s="491" t="s">
        <v>57</v>
      </c>
      <c r="P115" s="667" t="s">
        <v>231</v>
      </c>
      <c r="Q115" s="493">
        <v>45903</v>
      </c>
      <c r="R115" s="586"/>
      <c r="S115" s="586"/>
      <c r="T115" s="586"/>
      <c r="U115" s="586"/>
      <c r="V115" s="494">
        <v>3895</v>
      </c>
      <c r="W115" s="668">
        <v>3809</v>
      </c>
      <c r="X115" s="108">
        <f t="shared" si="17"/>
        <v>86</v>
      </c>
      <c r="Y115" s="709">
        <f t="shared" si="16"/>
        <v>0.97792041078305525</v>
      </c>
      <c r="Z115" s="730">
        <v>45924</v>
      </c>
      <c r="AA115" s="368">
        <v>1</v>
      </c>
      <c r="AB115" s="368">
        <v>1</v>
      </c>
      <c r="AC115" s="692">
        <v>0</v>
      </c>
      <c r="AD115" s="986" t="s">
        <v>317</v>
      </c>
      <c r="AE115" s="403"/>
      <c r="AK115" s="403"/>
    </row>
    <row r="116" spans="1:37" ht="24.75" customHeight="1">
      <c r="A116" s="942" t="s">
        <v>318</v>
      </c>
      <c r="B116" s="487" t="s">
        <v>122</v>
      </c>
      <c r="C116" s="498">
        <v>45899</v>
      </c>
      <c r="D116" s="489" t="s">
        <v>140</v>
      </c>
      <c r="E116" s="489">
        <v>45887</v>
      </c>
      <c r="F116" s="487" t="s">
        <v>123</v>
      </c>
      <c r="G116" s="490" t="s">
        <v>319</v>
      </c>
      <c r="H116" s="491">
        <v>84</v>
      </c>
      <c r="I116" s="492" t="s">
        <v>270</v>
      </c>
      <c r="J116" s="491" t="s">
        <v>63</v>
      </c>
      <c r="K116" s="491"/>
      <c r="L116" s="489">
        <v>45887</v>
      </c>
      <c r="M116" s="491" t="s">
        <v>57</v>
      </c>
      <c r="N116" s="573">
        <v>52110</v>
      </c>
      <c r="O116" s="491" t="s">
        <v>57</v>
      </c>
      <c r="P116" s="667" t="s">
        <v>231</v>
      </c>
      <c r="Q116" s="493">
        <v>45887</v>
      </c>
      <c r="R116" s="586"/>
      <c r="S116" s="586"/>
      <c r="T116" s="586"/>
      <c r="U116" s="493">
        <v>45917</v>
      </c>
      <c r="V116" s="494">
        <v>4071</v>
      </c>
      <c r="W116" s="668">
        <v>4043</v>
      </c>
      <c r="X116" s="108">
        <f t="shared" si="15"/>
        <v>28</v>
      </c>
      <c r="Y116" s="22">
        <f t="shared" si="16"/>
        <v>0.99312208302628346</v>
      </c>
      <c r="Z116" s="730">
        <v>45895</v>
      </c>
      <c r="AA116" s="368">
        <v>1</v>
      </c>
      <c r="AB116" s="368">
        <v>1</v>
      </c>
      <c r="AC116" s="692">
        <v>0</v>
      </c>
      <c r="AD116" s="986" t="s">
        <v>320</v>
      </c>
      <c r="AE116" s="403"/>
    </row>
    <row r="117" spans="1:37" ht="24.75" customHeight="1">
      <c r="A117" s="1068" t="s">
        <v>321</v>
      </c>
      <c r="B117" s="487" t="s">
        <v>122</v>
      </c>
      <c r="C117" s="498">
        <v>45930</v>
      </c>
      <c r="D117" s="489" t="s">
        <v>140</v>
      </c>
      <c r="E117" s="489">
        <v>45915</v>
      </c>
      <c r="F117" s="688" t="s">
        <v>180</v>
      </c>
      <c r="G117" s="735"/>
      <c r="H117" s="491">
        <v>53</v>
      </c>
      <c r="I117" s="713" t="s">
        <v>270</v>
      </c>
      <c r="J117" s="491" t="s">
        <v>63</v>
      </c>
      <c r="K117" s="491"/>
      <c r="L117" s="489">
        <v>45912</v>
      </c>
      <c r="M117" s="491" t="s">
        <v>57</v>
      </c>
      <c r="N117" s="573">
        <v>47676</v>
      </c>
      <c r="O117" s="491" t="s">
        <v>57</v>
      </c>
      <c r="P117" s="667" t="s">
        <v>231</v>
      </c>
      <c r="Q117" s="493">
        <v>45912</v>
      </c>
      <c r="R117" s="586"/>
      <c r="S117" s="586"/>
      <c r="T117" s="586"/>
      <c r="U117" s="586"/>
      <c r="V117" s="494">
        <v>4022</v>
      </c>
      <c r="W117" s="668">
        <v>3933</v>
      </c>
      <c r="X117" s="108">
        <f>SUM(V117-W117)</f>
        <v>89</v>
      </c>
      <c r="Y117" s="709">
        <f>IFERROR($W117/$V117, 0)</f>
        <v>0.97787170561909498</v>
      </c>
      <c r="Z117" s="730">
        <v>45931</v>
      </c>
      <c r="AA117" s="368">
        <v>0</v>
      </c>
      <c r="AB117" s="368">
        <v>0</v>
      </c>
      <c r="AC117" s="692">
        <v>0</v>
      </c>
      <c r="AD117" s="813" t="s">
        <v>322</v>
      </c>
      <c r="AE117" s="403"/>
    </row>
    <row r="118" spans="1:37" ht="24.75" customHeight="1">
      <c r="A118" s="522" t="s">
        <v>323</v>
      </c>
      <c r="B118" s="487" t="s">
        <v>122</v>
      </c>
      <c r="C118" s="498">
        <v>45960</v>
      </c>
      <c r="D118" s="489" t="s">
        <v>140</v>
      </c>
      <c r="E118" s="489">
        <v>45915</v>
      </c>
      <c r="F118" s="688" t="s">
        <v>180</v>
      </c>
      <c r="G118" s="735"/>
      <c r="H118" s="491">
        <v>82</v>
      </c>
      <c r="I118" s="713" t="s">
        <v>270</v>
      </c>
      <c r="J118" s="491" t="s">
        <v>63</v>
      </c>
      <c r="K118" s="491"/>
      <c r="L118" s="489">
        <v>45912</v>
      </c>
      <c r="M118" s="491" t="s">
        <v>57</v>
      </c>
      <c r="N118" s="573">
        <v>82621.149999999994</v>
      </c>
      <c r="O118" s="491" t="s">
        <v>57</v>
      </c>
      <c r="P118" s="667" t="s">
        <v>231</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180</v>
      </c>
      <c r="G119" s="602" t="s">
        <v>326</v>
      </c>
      <c r="H119" s="529">
        <v>0</v>
      </c>
      <c r="I119" s="534" t="s">
        <v>270</v>
      </c>
      <c r="J119" s="529" t="s">
        <v>63</v>
      </c>
      <c r="K119" s="529"/>
      <c r="L119" s="530">
        <v>45790</v>
      </c>
      <c r="M119" s="529" t="s">
        <v>57</v>
      </c>
      <c r="N119" s="576">
        <v>63283</v>
      </c>
      <c r="O119" s="529" t="s">
        <v>57</v>
      </c>
      <c r="P119" s="670" t="s">
        <v>231</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270</v>
      </c>
      <c r="J120" s="491" t="s">
        <v>56</v>
      </c>
      <c r="K120" s="491"/>
      <c r="L120" s="487" t="s">
        <v>231</v>
      </c>
      <c r="M120" s="491" t="s">
        <v>57</v>
      </c>
      <c r="N120" s="573">
        <v>30892</v>
      </c>
      <c r="O120" s="491" t="s">
        <v>57</v>
      </c>
      <c r="P120" s="667" t="s">
        <v>231</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270</v>
      </c>
      <c r="J121" s="491" t="s">
        <v>56</v>
      </c>
      <c r="K121" s="491"/>
      <c r="L121" s="489">
        <v>45905</v>
      </c>
      <c r="M121" s="491" t="s">
        <v>57</v>
      </c>
      <c r="N121" s="573">
        <v>145985.5</v>
      </c>
      <c r="O121" s="491" t="s">
        <v>57</v>
      </c>
      <c r="P121" s="667" t="s">
        <v>231</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45698</v>
      </c>
      <c r="F122" s="523" t="s">
        <v>67</v>
      </c>
      <c r="G122" s="542" t="s">
        <v>336</v>
      </c>
      <c r="H122" s="531">
        <v>89</v>
      </c>
      <c r="I122" s="531" t="s">
        <v>270</v>
      </c>
      <c r="J122" s="531" t="s">
        <v>63</v>
      </c>
      <c r="K122" s="531"/>
      <c r="L122" s="541">
        <v>45695</v>
      </c>
      <c r="M122" s="531" t="s">
        <v>57</v>
      </c>
      <c r="N122" s="579">
        <v>89698.5</v>
      </c>
      <c r="O122" s="531" t="s">
        <v>57</v>
      </c>
      <c r="P122" s="671" t="s">
        <v>231</v>
      </c>
      <c r="Q122" s="501">
        <v>45694</v>
      </c>
      <c r="R122" s="501">
        <v>45917</v>
      </c>
      <c r="S122" s="501">
        <v>45936</v>
      </c>
      <c r="T122" s="501"/>
      <c r="U122" s="501"/>
      <c r="V122" s="519">
        <v>7562</v>
      </c>
      <c r="W122" s="538">
        <v>6528</v>
      </c>
      <c r="X122" s="108">
        <f t="shared" si="15"/>
        <v>1034</v>
      </c>
      <c r="Y122" s="22">
        <f t="shared" si="16"/>
        <v>0.86326368685532928</v>
      </c>
      <c r="Z122" s="730">
        <v>45709</v>
      </c>
      <c r="AA122" s="495">
        <v>1</v>
      </c>
      <c r="AB122" s="495">
        <v>1</v>
      </c>
      <c r="AC122" s="888">
        <v>0</v>
      </c>
      <c r="AD122" s="206" t="s">
        <v>337</v>
      </c>
      <c r="AE122" s="403"/>
    </row>
    <row r="123" spans="1:37" ht="24.75" customHeight="1">
      <c r="A123" s="535" t="s">
        <v>338</v>
      </c>
      <c r="B123" s="540" t="s">
        <v>50</v>
      </c>
      <c r="C123" s="541">
        <v>45688</v>
      </c>
      <c r="D123" s="523" t="s">
        <v>339</v>
      </c>
      <c r="E123" s="541">
        <v>45685</v>
      </c>
      <c r="F123" s="541" t="s">
        <v>340</v>
      </c>
      <c r="G123" s="542" t="s">
        <v>341</v>
      </c>
      <c r="H123" s="118">
        <v>86</v>
      </c>
      <c r="I123" s="531" t="s">
        <v>342</v>
      </c>
      <c r="J123" s="118" t="s">
        <v>63</v>
      </c>
      <c r="K123" s="118"/>
      <c r="L123" s="523">
        <v>45677</v>
      </c>
      <c r="M123" s="531" t="s">
        <v>57</v>
      </c>
      <c r="N123" s="577">
        <v>78075.5</v>
      </c>
      <c r="O123" s="531" t="s">
        <v>57</v>
      </c>
      <c r="P123" s="671" t="s">
        <v>231</v>
      </c>
      <c r="Q123" s="501">
        <v>45675</v>
      </c>
      <c r="R123" s="501">
        <v>45870</v>
      </c>
      <c r="S123" s="501">
        <v>45887</v>
      </c>
      <c r="T123" s="501"/>
      <c r="U123" s="493">
        <v>45894</v>
      </c>
      <c r="V123" s="41">
        <v>6526</v>
      </c>
      <c r="W123" s="668">
        <v>6217</v>
      </c>
      <c r="X123" s="108">
        <f t="shared" si="15"/>
        <v>309</v>
      </c>
      <c r="Y123" s="709">
        <f t="shared" si="16"/>
        <v>0.95265093472264784</v>
      </c>
      <c r="Z123" s="730">
        <v>45685</v>
      </c>
      <c r="AA123" s="495">
        <v>1</v>
      </c>
      <c r="AB123" s="495">
        <v>1</v>
      </c>
      <c r="AC123" s="888">
        <v>0</v>
      </c>
      <c r="AD123" s="178"/>
      <c r="AE123" s="403"/>
      <c r="AF123" s="43"/>
    </row>
    <row r="124" spans="1:37" ht="24.75" customHeight="1">
      <c r="A124" s="669" t="s">
        <v>343</v>
      </c>
      <c r="B124" s="488" t="s">
        <v>50</v>
      </c>
      <c r="C124" s="498">
        <v>45742</v>
      </c>
      <c r="D124" s="498" t="s">
        <v>344</v>
      </c>
      <c r="E124" s="448">
        <v>45680</v>
      </c>
      <c r="F124" s="497" t="s">
        <v>72</v>
      </c>
      <c r="G124" s="518" t="s">
        <v>345</v>
      </c>
      <c r="H124" s="500">
        <v>79</v>
      </c>
      <c r="I124" s="507" t="s">
        <v>342</v>
      </c>
      <c r="J124" s="500" t="s">
        <v>63</v>
      </c>
      <c r="K124" s="500"/>
      <c r="L124" s="487" t="s">
        <v>231</v>
      </c>
      <c r="M124" s="507" t="s">
        <v>57</v>
      </c>
      <c r="N124" s="574">
        <v>64790.5</v>
      </c>
      <c r="O124" s="507" t="s">
        <v>57</v>
      </c>
      <c r="P124" s="667" t="s">
        <v>231</v>
      </c>
      <c r="Q124" s="501">
        <v>45675</v>
      </c>
      <c r="R124" s="501">
        <v>45917</v>
      </c>
      <c r="S124" s="501">
        <v>45931</v>
      </c>
      <c r="T124" s="501"/>
      <c r="U124" s="501"/>
      <c r="V124" s="41">
        <v>4975</v>
      </c>
      <c r="W124" s="668">
        <v>4794</v>
      </c>
      <c r="X124" s="108">
        <f>SUM(V124-W124)</f>
        <v>181</v>
      </c>
      <c r="Y124" s="22">
        <f t="shared" si="16"/>
        <v>0.96361809045226132</v>
      </c>
      <c r="Z124" s="730">
        <v>45680</v>
      </c>
      <c r="AA124" s="368">
        <v>0</v>
      </c>
      <c r="AB124" s="368">
        <v>0</v>
      </c>
      <c r="AC124" s="888">
        <v>0</v>
      </c>
      <c r="AD124" s="178" t="s">
        <v>346</v>
      </c>
      <c r="AE124" s="403"/>
    </row>
    <row r="125" spans="1:37" ht="24.75" customHeight="1">
      <c r="A125" s="942" t="s">
        <v>347</v>
      </c>
      <c r="B125" s="488" t="s">
        <v>50</v>
      </c>
      <c r="C125" s="489">
        <v>45991</v>
      </c>
      <c r="D125" s="497" t="s">
        <v>348</v>
      </c>
      <c r="E125" s="448">
        <v>45735</v>
      </c>
      <c r="F125" s="497" t="s">
        <v>72</v>
      </c>
      <c r="G125" s="499" t="s">
        <v>349</v>
      </c>
      <c r="H125" s="500">
        <v>70</v>
      </c>
      <c r="I125" s="492" t="s">
        <v>270</v>
      </c>
      <c r="J125" s="500" t="s">
        <v>63</v>
      </c>
      <c r="K125" s="500"/>
      <c r="L125" s="489">
        <v>45716</v>
      </c>
      <c r="M125" s="500" t="s">
        <v>57</v>
      </c>
      <c r="N125" s="574">
        <v>56262.5</v>
      </c>
      <c r="O125" s="500" t="s">
        <v>57</v>
      </c>
      <c r="P125" s="765" t="s">
        <v>231</v>
      </c>
      <c r="Q125" s="501">
        <v>45744</v>
      </c>
      <c r="R125" s="501">
        <v>45917</v>
      </c>
      <c r="S125" s="501">
        <v>45930</v>
      </c>
      <c r="T125" s="501"/>
      <c r="U125" s="501"/>
      <c r="V125" s="506">
        <v>4870</v>
      </c>
      <c r="W125" s="668">
        <v>5044</v>
      </c>
      <c r="X125" s="108">
        <f t="shared" ref="X125" si="19">SUM(V125-W125)</f>
        <v>-174</v>
      </c>
      <c r="Y125" s="709">
        <f t="shared" si="16"/>
        <v>1.0357289527720739</v>
      </c>
      <c r="Z125" s="730">
        <v>45754</v>
      </c>
      <c r="AA125" s="368">
        <v>0</v>
      </c>
      <c r="AB125" s="368">
        <v>0</v>
      </c>
      <c r="AC125" s="41">
        <v>0</v>
      </c>
      <c r="AD125" s="988" t="s">
        <v>350</v>
      </c>
      <c r="AE125" s="403"/>
    </row>
    <row r="126" spans="1:37" ht="24.75" customHeight="1">
      <c r="A126" s="989"/>
      <c r="B126" s="169"/>
      <c r="C126" s="169"/>
      <c r="D126" s="169"/>
      <c r="E126" s="169"/>
      <c r="F126" s="989"/>
      <c r="G126" s="989"/>
      <c r="H126" s="169"/>
      <c r="I126" s="169"/>
      <c r="J126" s="169"/>
      <c r="K126" s="169"/>
      <c r="L126" s="989"/>
      <c r="M126" s="169"/>
      <c r="N126" s="990"/>
      <c r="O126" s="169"/>
      <c r="P126" s="169"/>
      <c r="Q126" s="169"/>
      <c r="R126" s="169"/>
      <c r="S126" s="169"/>
      <c r="T126" s="169"/>
      <c r="U126" s="991"/>
      <c r="V126" s="169"/>
      <c r="W126" s="169"/>
      <c r="X126" s="991"/>
      <c r="Y126" s="991"/>
      <c r="Z126" s="991"/>
      <c r="AA126" s="991"/>
      <c r="AB126" s="991"/>
      <c r="AC126" s="169"/>
      <c r="AD126" s="430"/>
    </row>
    <row r="127" spans="1:37" ht="24.75" customHeight="1"/>
    <row r="128" spans="1:37" ht="24.75" customHeight="1">
      <c r="A128" s="55" t="s">
        <v>351</v>
      </c>
    </row>
    <row r="129" spans="1:31" ht="24.75" customHeight="1">
      <c r="A129" s="547" t="s">
        <v>19</v>
      </c>
      <c r="B129" s="547" t="s">
        <v>20</v>
      </c>
      <c r="C129" s="547" t="s">
        <v>21</v>
      </c>
      <c r="D129" s="547" t="s">
        <v>22</v>
      </c>
      <c r="E129" s="547" t="s">
        <v>23</v>
      </c>
      <c r="F129" s="547" t="s">
        <v>24</v>
      </c>
      <c r="G129" s="547" t="s">
        <v>25</v>
      </c>
      <c r="H129" s="547" t="s">
        <v>26</v>
      </c>
      <c r="I129" s="547" t="s">
        <v>27</v>
      </c>
      <c r="J129" s="547" t="s">
        <v>28</v>
      </c>
      <c r="K129" s="547" t="s">
        <v>29</v>
      </c>
      <c r="L129" s="547" t="s">
        <v>30</v>
      </c>
      <c r="M129" s="547" t="s">
        <v>31</v>
      </c>
      <c r="N129" s="581" t="s">
        <v>32</v>
      </c>
      <c r="O129" s="547" t="s">
        <v>33</v>
      </c>
      <c r="P129" s="547" t="s">
        <v>34</v>
      </c>
      <c r="Q129" s="445" t="s">
        <v>35</v>
      </c>
      <c r="R129" s="445" t="s">
        <v>36</v>
      </c>
      <c r="S129" s="445" t="s">
        <v>37</v>
      </c>
      <c r="T129" s="445" t="s">
        <v>38</v>
      </c>
      <c r="U129" s="445" t="s">
        <v>39</v>
      </c>
      <c r="V129" s="445" t="s">
        <v>40</v>
      </c>
      <c r="W129" s="445" t="s">
        <v>41</v>
      </c>
      <c r="X129" s="445" t="s">
        <v>42</v>
      </c>
      <c r="Y129" s="445" t="s">
        <v>43</v>
      </c>
      <c r="Z129" s="445" t="s">
        <v>44</v>
      </c>
      <c r="AA129" s="548" t="s">
        <v>45</v>
      </c>
      <c r="AB129" s="445" t="s">
        <v>46</v>
      </c>
      <c r="AC129" s="445" t="s">
        <v>47</v>
      </c>
      <c r="AD129" s="992" t="s">
        <v>48</v>
      </c>
    </row>
    <row r="130" spans="1:31" ht="24.75" customHeight="1">
      <c r="A130" s="944" t="s">
        <v>352</v>
      </c>
      <c r="B130" s="929" t="s">
        <v>208</v>
      </c>
      <c r="C130" s="498">
        <v>45807</v>
      </c>
      <c r="D130" s="487" t="s">
        <v>60</v>
      </c>
      <c r="E130" s="497" t="s">
        <v>52</v>
      </c>
      <c r="F130" s="487" t="s">
        <v>340</v>
      </c>
      <c r="G130" s="920" t="s">
        <v>353</v>
      </c>
      <c r="H130" s="491">
        <v>84</v>
      </c>
      <c r="I130" s="925" t="s">
        <v>270</v>
      </c>
      <c r="J130" s="500" t="s">
        <v>63</v>
      </c>
      <c r="K130" s="945"/>
      <c r="L130" s="489">
        <v>45716</v>
      </c>
      <c r="M130" s="500" t="s">
        <v>57</v>
      </c>
      <c r="N130" s="573">
        <v>2812.95</v>
      </c>
      <c r="O130" s="500" t="s">
        <v>57</v>
      </c>
      <c r="P130" s="876" t="s">
        <v>231</v>
      </c>
      <c r="Q130" s="501">
        <v>45792</v>
      </c>
      <c r="R130" s="365"/>
      <c r="S130" s="365"/>
      <c r="T130" s="365"/>
      <c r="U130" s="510" t="s">
        <v>354</v>
      </c>
      <c r="V130" s="41">
        <v>285</v>
      </c>
      <c r="W130" s="946">
        <v>285</v>
      </c>
      <c r="X130" s="494">
        <f>SUM(V130-W130)</f>
        <v>0</v>
      </c>
      <c r="Y130" s="714">
        <f>IFERROR($W130/$V130, 0)</f>
        <v>1</v>
      </c>
      <c r="Z130" s="501">
        <v>45798</v>
      </c>
      <c r="AA130" s="714">
        <v>1</v>
      </c>
      <c r="AB130" s="714">
        <v>1</v>
      </c>
      <c r="AC130" s="494">
        <v>3451</v>
      </c>
      <c r="AD130" s="716"/>
    </row>
    <row r="131" spans="1:31" ht="24.75" customHeight="1">
      <c r="A131" s="947" t="s">
        <v>355</v>
      </c>
      <c r="B131" s="487" t="s">
        <v>122</v>
      </c>
      <c r="C131" s="498">
        <v>45930</v>
      </c>
      <c r="D131" s="489" t="s">
        <v>140</v>
      </c>
      <c r="E131" s="489">
        <v>45896</v>
      </c>
      <c r="F131" s="514" t="s">
        <v>180</v>
      </c>
      <c r="G131" s="487" t="s">
        <v>356</v>
      </c>
      <c r="H131" s="491">
        <v>72</v>
      </c>
      <c r="I131" s="491" t="s">
        <v>270</v>
      </c>
      <c r="J131" s="491" t="s">
        <v>63</v>
      </c>
      <c r="K131" s="491"/>
      <c r="L131" s="489">
        <v>45897</v>
      </c>
      <c r="M131" s="491" t="s">
        <v>57</v>
      </c>
      <c r="N131" s="573">
        <v>50874.95</v>
      </c>
      <c r="O131" s="491" t="s">
        <v>57</v>
      </c>
      <c r="P131" s="876" t="s">
        <v>231</v>
      </c>
      <c r="Q131" s="493">
        <v>45897</v>
      </c>
      <c r="R131" s="505"/>
      <c r="S131" s="505"/>
      <c r="T131" s="505"/>
      <c r="U131" s="510" t="s">
        <v>354</v>
      </c>
      <c r="V131" s="494">
        <v>3012</v>
      </c>
      <c r="W131" s="798">
        <v>3012</v>
      </c>
      <c r="X131" s="494">
        <f>SUM(V131-W131)</f>
        <v>0</v>
      </c>
      <c r="Y131" s="714">
        <f>IFERROR($W131/$V131, 0)</f>
        <v>1</v>
      </c>
      <c r="Z131" s="501">
        <v>45916</v>
      </c>
      <c r="AA131" s="368">
        <v>1</v>
      </c>
      <c r="AB131" s="368">
        <v>1</v>
      </c>
      <c r="AC131" s="692">
        <v>0</v>
      </c>
      <c r="AD131" s="179" t="s">
        <v>357</v>
      </c>
    </row>
    <row r="132" spans="1:31" ht="24.75" customHeight="1">
      <c r="A132" s="944" t="s">
        <v>358</v>
      </c>
      <c r="B132" s="487" t="s">
        <v>122</v>
      </c>
      <c r="C132" s="498">
        <v>45930</v>
      </c>
      <c r="D132" s="489" t="s">
        <v>140</v>
      </c>
      <c r="E132" s="688">
        <v>45910</v>
      </c>
      <c r="F132" s="688" t="s">
        <v>180</v>
      </c>
      <c r="G132" s="487" t="s">
        <v>359</v>
      </c>
      <c r="H132" s="491">
        <v>87</v>
      </c>
      <c r="I132" s="491" t="s">
        <v>270</v>
      </c>
      <c r="J132" s="491" t="s">
        <v>63</v>
      </c>
      <c r="K132" s="491"/>
      <c r="L132" s="489">
        <v>45912</v>
      </c>
      <c r="M132" s="491" t="s">
        <v>57</v>
      </c>
      <c r="N132" s="573">
        <v>60115.95</v>
      </c>
      <c r="O132" s="491" t="s">
        <v>57</v>
      </c>
      <c r="P132" s="876" t="s">
        <v>231</v>
      </c>
      <c r="Q132" s="493">
        <v>45908</v>
      </c>
      <c r="R132" s="493"/>
      <c r="S132" s="493"/>
      <c r="T132" s="493"/>
      <c r="U132" s="510" t="s">
        <v>354</v>
      </c>
      <c r="V132" s="494">
        <v>4774</v>
      </c>
      <c r="W132" s="798">
        <v>4605</v>
      </c>
      <c r="X132" s="108">
        <f t="shared" ref="X132" si="20">SUM(V132-W132)</f>
        <v>169</v>
      </c>
      <c r="Y132" s="22">
        <f t="shared" ref="Y132" si="21">IFERROR($W132/$V132, 0)</f>
        <v>0.96459991621281949</v>
      </c>
      <c r="Z132" s="730">
        <v>45930</v>
      </c>
      <c r="AA132" s="368">
        <v>1</v>
      </c>
      <c r="AB132" s="368">
        <v>1</v>
      </c>
      <c r="AC132" s="692">
        <v>0</v>
      </c>
      <c r="AD132" s="430" t="s">
        <v>360</v>
      </c>
    </row>
    <row r="133" spans="1:31" ht="24.75" customHeight="1">
      <c r="A133" s="947" t="s">
        <v>361</v>
      </c>
      <c r="B133" s="487" t="s">
        <v>122</v>
      </c>
      <c r="C133" s="498">
        <v>45930</v>
      </c>
      <c r="D133" s="489" t="s">
        <v>140</v>
      </c>
      <c r="E133" s="688">
        <v>45910</v>
      </c>
      <c r="F133" s="487" t="s">
        <v>123</v>
      </c>
      <c r="G133" s="735"/>
      <c r="H133" s="491">
        <v>54</v>
      </c>
      <c r="I133" s="713" t="s">
        <v>270</v>
      </c>
      <c r="J133" s="491" t="s">
        <v>63</v>
      </c>
      <c r="K133" s="491"/>
      <c r="L133" s="489">
        <v>45903</v>
      </c>
      <c r="M133" s="491" t="s">
        <v>57</v>
      </c>
      <c r="N133" s="573">
        <v>27186</v>
      </c>
      <c r="O133" s="491" t="s">
        <v>57</v>
      </c>
      <c r="P133" s="876" t="s">
        <v>231</v>
      </c>
      <c r="Q133" s="493">
        <v>45903</v>
      </c>
      <c r="R133" s="586"/>
      <c r="S133" s="586"/>
      <c r="T133" s="586"/>
      <c r="U133" s="510" t="s">
        <v>354</v>
      </c>
      <c r="V133" s="494">
        <v>2084</v>
      </c>
      <c r="W133" s="798">
        <v>2039</v>
      </c>
      <c r="X133" s="108">
        <f t="shared" ref="X133:X146" si="22">SUM(V133-W133)</f>
        <v>45</v>
      </c>
      <c r="Y133" s="709">
        <f t="shared" ref="Y133:Y146" si="23">IFERROR($W133/$V133, 0)</f>
        <v>0.97840690978886757</v>
      </c>
      <c r="Z133" s="730">
        <v>45918</v>
      </c>
      <c r="AA133" s="368">
        <v>1</v>
      </c>
      <c r="AB133" s="368">
        <v>1</v>
      </c>
      <c r="AC133" s="692">
        <v>0</v>
      </c>
      <c r="AD133" s="987" t="s">
        <v>362</v>
      </c>
    </row>
    <row r="134" spans="1:31" ht="24.75" customHeight="1">
      <c r="A134" s="947" t="s">
        <v>363</v>
      </c>
      <c r="B134" s="487" t="s">
        <v>122</v>
      </c>
      <c r="C134" s="498">
        <v>45930</v>
      </c>
      <c r="D134" s="489" t="s">
        <v>140</v>
      </c>
      <c r="E134" s="489">
        <v>45896</v>
      </c>
      <c r="F134" s="514" t="s">
        <v>180</v>
      </c>
      <c r="G134" s="490"/>
      <c r="H134" s="491">
        <v>87</v>
      </c>
      <c r="I134" s="492" t="s">
        <v>270</v>
      </c>
      <c r="J134" s="491" t="s">
        <v>63</v>
      </c>
      <c r="K134" s="491"/>
      <c r="L134" s="489">
        <v>45897</v>
      </c>
      <c r="M134" s="491" t="s">
        <v>57</v>
      </c>
      <c r="N134" s="573">
        <v>52204</v>
      </c>
      <c r="O134" s="491" t="s">
        <v>57</v>
      </c>
      <c r="P134" s="876" t="s">
        <v>231</v>
      </c>
      <c r="Q134" s="493">
        <v>45896</v>
      </c>
      <c r="R134" s="505"/>
      <c r="S134" s="505"/>
      <c r="T134" s="505"/>
      <c r="U134" s="510" t="s">
        <v>354</v>
      </c>
      <c r="V134" s="494">
        <v>4048</v>
      </c>
      <c r="W134" s="798">
        <v>5120</v>
      </c>
      <c r="X134" s="108">
        <f t="shared" si="22"/>
        <v>-1072</v>
      </c>
      <c r="Y134" s="22">
        <f t="shared" si="23"/>
        <v>1.2648221343873518</v>
      </c>
      <c r="Z134" s="730">
        <v>45910</v>
      </c>
      <c r="AA134" s="368">
        <v>1</v>
      </c>
      <c r="AB134" s="368">
        <v>1</v>
      </c>
      <c r="AC134" s="943">
        <v>0</v>
      </c>
      <c r="AD134" s="986" t="s">
        <v>364</v>
      </c>
    </row>
    <row r="135" spans="1:31" ht="24.75" customHeight="1">
      <c r="A135" s="944" t="s">
        <v>365</v>
      </c>
      <c r="B135" s="734" t="s">
        <v>122</v>
      </c>
      <c r="C135" s="498">
        <v>45930</v>
      </c>
      <c r="D135" s="688" t="s">
        <v>77</v>
      </c>
      <c r="E135" s="489">
        <v>45902</v>
      </c>
      <c r="F135" s="487" t="s">
        <v>123</v>
      </c>
      <c r="G135" s="814"/>
      <c r="H135" s="491">
        <v>0</v>
      </c>
      <c r="I135" s="713" t="s">
        <v>270</v>
      </c>
      <c r="J135" s="491" t="s">
        <v>63</v>
      </c>
      <c r="K135" s="491"/>
      <c r="L135" s="498">
        <v>45902</v>
      </c>
      <c r="M135" s="491" t="s">
        <v>57</v>
      </c>
      <c r="N135" s="573">
        <v>5604.6</v>
      </c>
      <c r="O135" s="491" t="s">
        <v>57</v>
      </c>
      <c r="P135" s="876" t="s">
        <v>231</v>
      </c>
      <c r="Q135" s="501">
        <v>45902</v>
      </c>
      <c r="R135" s="493"/>
      <c r="S135" s="493"/>
      <c r="T135" s="493"/>
      <c r="U135" s="510" t="s">
        <v>354</v>
      </c>
      <c r="V135" s="494">
        <v>328</v>
      </c>
      <c r="W135" s="798">
        <v>335</v>
      </c>
      <c r="X135" s="494">
        <f t="shared" si="22"/>
        <v>-7</v>
      </c>
      <c r="Y135" s="495">
        <f t="shared" si="23"/>
        <v>1.0213414634146341</v>
      </c>
      <c r="Z135" s="501">
        <v>45922</v>
      </c>
      <c r="AA135" s="368">
        <v>1</v>
      </c>
      <c r="AB135" s="368">
        <v>1</v>
      </c>
      <c r="AC135" s="494">
        <v>0</v>
      </c>
      <c r="AD135" s="813" t="s">
        <v>366</v>
      </c>
    </row>
    <row r="136" spans="1:31" ht="24.75" customHeight="1">
      <c r="A136" s="944" t="s">
        <v>367</v>
      </c>
      <c r="B136" s="955" t="s">
        <v>122</v>
      </c>
      <c r="C136" s="498">
        <v>45930</v>
      </c>
      <c r="D136" s="688" t="s">
        <v>77</v>
      </c>
      <c r="E136" s="489">
        <v>45902</v>
      </c>
      <c r="F136" s="487" t="s">
        <v>123</v>
      </c>
      <c r="G136" s="487"/>
      <c r="H136" s="491">
        <v>0</v>
      </c>
      <c r="I136" s="491" t="s">
        <v>270</v>
      </c>
      <c r="J136" s="491" t="s">
        <v>63</v>
      </c>
      <c r="K136" s="491"/>
      <c r="L136" s="489">
        <v>45902</v>
      </c>
      <c r="M136" s="491" t="s">
        <v>57</v>
      </c>
      <c r="N136" s="573">
        <v>12695</v>
      </c>
      <c r="O136" s="491" t="s">
        <v>57</v>
      </c>
      <c r="P136" s="876" t="s">
        <v>231</v>
      </c>
      <c r="Q136" s="493">
        <v>45902</v>
      </c>
      <c r="R136" s="493"/>
      <c r="S136" s="493"/>
      <c r="T136" s="493"/>
      <c r="U136" s="510" t="s">
        <v>354</v>
      </c>
      <c r="V136" s="853">
        <v>1010</v>
      </c>
      <c r="W136" s="1002">
        <v>978</v>
      </c>
      <c r="X136" s="494">
        <f t="shared" si="22"/>
        <v>32</v>
      </c>
      <c r="Y136" s="714">
        <f t="shared" si="23"/>
        <v>0.96831683168316829</v>
      </c>
      <c r="Z136" s="501">
        <v>45911</v>
      </c>
      <c r="AA136" s="368">
        <v>1</v>
      </c>
      <c r="AB136" s="368">
        <v>1</v>
      </c>
      <c r="AC136" s="494">
        <v>0</v>
      </c>
      <c r="AD136" s="813" t="s">
        <v>368</v>
      </c>
    </row>
    <row r="137" spans="1:31" ht="24.75" customHeight="1">
      <c r="A137" s="944" t="s">
        <v>369</v>
      </c>
      <c r="B137" s="919" t="s">
        <v>50</v>
      </c>
      <c r="C137" s="688">
        <v>45838</v>
      </c>
      <c r="D137" s="497" t="s">
        <v>370</v>
      </c>
      <c r="E137" s="498">
        <v>45727</v>
      </c>
      <c r="F137" s="497" t="s">
        <v>371</v>
      </c>
      <c r="G137" s="948" t="s">
        <v>372</v>
      </c>
      <c r="H137" s="500">
        <v>71</v>
      </c>
      <c r="I137" s="925" t="s">
        <v>270</v>
      </c>
      <c r="J137" s="500" t="s">
        <v>63</v>
      </c>
      <c r="K137" s="513"/>
      <c r="L137" s="498">
        <v>45728</v>
      </c>
      <c r="M137" s="500" t="s">
        <v>57</v>
      </c>
      <c r="N137" s="574">
        <v>60843.5</v>
      </c>
      <c r="O137" s="500" t="s">
        <v>57</v>
      </c>
      <c r="P137" s="876" t="s">
        <v>231</v>
      </c>
      <c r="Q137" s="501">
        <v>45722</v>
      </c>
      <c r="R137" s="501">
        <v>45917</v>
      </c>
      <c r="S137" s="501">
        <v>45939</v>
      </c>
      <c r="T137" s="501"/>
      <c r="U137" s="510" t="s">
        <v>354</v>
      </c>
      <c r="V137" s="949">
        <v>4979</v>
      </c>
      <c r="W137" s="798">
        <v>5020</v>
      </c>
      <c r="X137" s="494">
        <f t="shared" si="22"/>
        <v>-41</v>
      </c>
      <c r="Y137" s="714">
        <f t="shared" si="23"/>
        <v>1.0082345852580838</v>
      </c>
      <c r="Z137" s="501">
        <v>45741</v>
      </c>
      <c r="AA137" s="714">
        <v>1</v>
      </c>
      <c r="AB137" s="714">
        <v>1</v>
      </c>
      <c r="AC137" s="365">
        <v>0</v>
      </c>
      <c r="AD137" s="716" t="s">
        <v>373</v>
      </c>
    </row>
    <row r="138" spans="1:31" ht="24.75" customHeight="1">
      <c r="A138" s="1070" t="s">
        <v>374</v>
      </c>
      <c r="B138" s="540" t="s">
        <v>50</v>
      </c>
      <c r="C138" s="523">
        <v>45772</v>
      </c>
      <c r="D138" s="541" t="s">
        <v>66</v>
      </c>
      <c r="E138" s="541">
        <v>45693</v>
      </c>
      <c r="F138" s="528" t="s">
        <v>67</v>
      </c>
      <c r="G138" s="542" t="s">
        <v>375</v>
      </c>
      <c r="H138" s="531">
        <v>86</v>
      </c>
      <c r="I138" s="534" t="s">
        <v>270</v>
      </c>
      <c r="J138" s="531" t="s">
        <v>63</v>
      </c>
      <c r="K138" s="531"/>
      <c r="L138" s="541">
        <v>45714</v>
      </c>
      <c r="M138" s="531" t="s">
        <v>57</v>
      </c>
      <c r="N138" s="578">
        <v>94170.5</v>
      </c>
      <c r="O138" s="531" t="s">
        <v>57</v>
      </c>
      <c r="P138" s="1071" t="s">
        <v>231</v>
      </c>
      <c r="Q138" s="501">
        <v>45693</v>
      </c>
      <c r="R138" s="501">
        <v>45869</v>
      </c>
      <c r="S138" s="501">
        <v>45903</v>
      </c>
      <c r="T138" s="501"/>
      <c r="U138" s="510" t="s">
        <v>354</v>
      </c>
      <c r="V138" s="519">
        <v>7980</v>
      </c>
      <c r="W138" s="797">
        <v>7901</v>
      </c>
      <c r="X138" s="108">
        <f t="shared" si="22"/>
        <v>79</v>
      </c>
      <c r="Y138" s="22">
        <f t="shared" si="23"/>
        <v>0.99010025062656637</v>
      </c>
      <c r="Z138" s="730">
        <v>45713</v>
      </c>
      <c r="AA138" s="495">
        <v>1</v>
      </c>
      <c r="AB138" s="495">
        <v>1</v>
      </c>
      <c r="AC138" s="888">
        <v>0</v>
      </c>
      <c r="AD138" s="178" t="s">
        <v>376</v>
      </c>
    </row>
    <row r="139" spans="1:31" ht="24.75" customHeight="1">
      <c r="A139" s="950" t="s">
        <v>377</v>
      </c>
      <c r="B139" s="919" t="s">
        <v>50</v>
      </c>
      <c r="C139" s="498">
        <v>45772</v>
      </c>
      <c r="D139" s="498" t="s">
        <v>370</v>
      </c>
      <c r="E139" s="922">
        <v>45686</v>
      </c>
      <c r="F139" s="497" t="s">
        <v>371</v>
      </c>
      <c r="G139" s="951" t="s">
        <v>378</v>
      </c>
      <c r="H139" s="925">
        <v>77</v>
      </c>
      <c r="I139" s="713" t="s">
        <v>270</v>
      </c>
      <c r="J139" s="925" t="s">
        <v>63</v>
      </c>
      <c r="K139" s="925"/>
      <c r="L139" s="922">
        <v>45686</v>
      </c>
      <c r="M139" s="925" t="s">
        <v>57</v>
      </c>
      <c r="N139" s="952">
        <v>61924</v>
      </c>
      <c r="O139" s="925" t="s">
        <v>57</v>
      </c>
      <c r="P139" s="876" t="s">
        <v>231</v>
      </c>
      <c r="Q139" s="501">
        <v>45692</v>
      </c>
      <c r="R139" s="501">
        <v>45847</v>
      </c>
      <c r="S139" s="501">
        <v>45852</v>
      </c>
      <c r="T139" s="501"/>
      <c r="U139" s="510" t="s">
        <v>354</v>
      </c>
      <c r="V139" s="953">
        <v>5005</v>
      </c>
      <c r="W139" s="954">
        <v>4996</v>
      </c>
      <c r="X139" s="494">
        <f t="shared" si="22"/>
        <v>9</v>
      </c>
      <c r="Y139" s="714">
        <f t="shared" si="23"/>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371</v>
      </c>
      <c r="G140" s="951" t="s">
        <v>382</v>
      </c>
      <c r="H140" s="925">
        <v>84</v>
      </c>
      <c r="I140" s="713" t="s">
        <v>270</v>
      </c>
      <c r="J140" s="925" t="s">
        <v>63</v>
      </c>
      <c r="K140" s="925"/>
      <c r="L140" s="922">
        <v>45698</v>
      </c>
      <c r="M140" s="925" t="s">
        <v>57</v>
      </c>
      <c r="N140" s="952">
        <v>63402.5</v>
      </c>
      <c r="O140" s="925" t="s">
        <v>57</v>
      </c>
      <c r="P140" s="876" t="s">
        <v>231</v>
      </c>
      <c r="Q140" s="501">
        <v>45695</v>
      </c>
      <c r="R140" s="501">
        <v>45847</v>
      </c>
      <c r="S140" s="501">
        <v>45852</v>
      </c>
      <c r="T140" s="501"/>
      <c r="U140" s="510" t="s">
        <v>354</v>
      </c>
      <c r="V140" s="949">
        <v>4979</v>
      </c>
      <c r="W140" s="954">
        <v>4984</v>
      </c>
      <c r="X140" s="494">
        <f t="shared" si="22"/>
        <v>-5</v>
      </c>
      <c r="Y140" s="714">
        <f t="shared" si="23"/>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342</v>
      </c>
      <c r="J141" s="491" t="s">
        <v>63</v>
      </c>
      <c r="K141" s="925"/>
      <c r="L141" s="487" t="s">
        <v>231</v>
      </c>
      <c r="M141" s="713" t="s">
        <v>57</v>
      </c>
      <c r="N141" s="573">
        <v>43130</v>
      </c>
      <c r="O141" s="713" t="s">
        <v>57</v>
      </c>
      <c r="P141" s="876" t="s">
        <v>231</v>
      </c>
      <c r="Q141" s="493">
        <v>45691</v>
      </c>
      <c r="R141" s="493">
        <v>45870</v>
      </c>
      <c r="S141" s="493">
        <v>45908</v>
      </c>
      <c r="T141" s="493"/>
      <c r="U141" s="510" t="s">
        <v>354</v>
      </c>
      <c r="V141" s="494">
        <v>2931</v>
      </c>
      <c r="W141" s="798">
        <v>2931</v>
      </c>
      <c r="X141" s="494">
        <f t="shared" si="22"/>
        <v>0</v>
      </c>
      <c r="Y141" s="714">
        <f t="shared" si="23"/>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342</v>
      </c>
      <c r="J142" s="500" t="s">
        <v>63</v>
      </c>
      <c r="K142" s="500"/>
      <c r="L142" s="926">
        <v>45706</v>
      </c>
      <c r="M142" s="925" t="s">
        <v>57</v>
      </c>
      <c r="N142" s="574">
        <v>69212.5</v>
      </c>
      <c r="O142" s="925" t="s">
        <v>57</v>
      </c>
      <c r="P142" s="876" t="s">
        <v>231</v>
      </c>
      <c r="Q142" s="501">
        <v>45679</v>
      </c>
      <c r="R142" s="501">
        <v>45917</v>
      </c>
      <c r="S142" s="501">
        <v>45918</v>
      </c>
      <c r="T142" s="501"/>
      <c r="U142" s="510" t="s">
        <v>354</v>
      </c>
      <c r="V142" s="41">
        <v>5661</v>
      </c>
      <c r="W142" s="798">
        <v>5752</v>
      </c>
      <c r="X142" s="494">
        <f t="shared" si="22"/>
        <v>-91</v>
      </c>
      <c r="Y142" s="714">
        <f t="shared" si="23"/>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371</v>
      </c>
      <c r="G143" s="920" t="s">
        <v>391</v>
      </c>
      <c r="H143" s="500">
        <v>57</v>
      </c>
      <c r="I143" s="925" t="s">
        <v>270</v>
      </c>
      <c r="J143" s="491" t="s">
        <v>63</v>
      </c>
      <c r="K143" s="921"/>
      <c r="L143" s="498">
        <v>45741</v>
      </c>
      <c r="M143" s="491" t="s">
        <v>57</v>
      </c>
      <c r="N143" s="574">
        <v>49071</v>
      </c>
      <c r="O143" s="491" t="s">
        <v>57</v>
      </c>
      <c r="P143" s="876" t="s">
        <v>231</v>
      </c>
      <c r="Q143" s="501">
        <v>45745</v>
      </c>
      <c r="R143" s="501">
        <v>45832</v>
      </c>
      <c r="S143" s="501">
        <v>45839</v>
      </c>
      <c r="T143" s="501"/>
      <c r="U143" s="510" t="s">
        <v>354</v>
      </c>
      <c r="V143" s="41">
        <v>3967</v>
      </c>
      <c r="W143" s="798">
        <v>3936</v>
      </c>
      <c r="X143" s="494">
        <f t="shared" si="22"/>
        <v>31</v>
      </c>
      <c r="Y143" s="714">
        <f t="shared" si="23"/>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270</v>
      </c>
      <c r="J144" s="491" t="s">
        <v>63</v>
      </c>
      <c r="K144" s="921"/>
      <c r="L144" s="498">
        <v>45741</v>
      </c>
      <c r="M144" s="491" t="s">
        <v>57</v>
      </c>
      <c r="N144" s="574">
        <v>47849</v>
      </c>
      <c r="O144" s="491" t="s">
        <v>57</v>
      </c>
      <c r="P144" s="876" t="s">
        <v>231</v>
      </c>
      <c r="Q144" s="501">
        <v>45744</v>
      </c>
      <c r="R144" s="501">
        <v>45915</v>
      </c>
      <c r="S144" s="501">
        <v>45922</v>
      </c>
      <c r="T144" s="501">
        <v>45925</v>
      </c>
      <c r="U144" s="510" t="s">
        <v>354</v>
      </c>
      <c r="V144" s="41">
        <v>4194</v>
      </c>
      <c r="W144" s="798">
        <v>4448</v>
      </c>
      <c r="X144" s="494">
        <f t="shared" si="22"/>
        <v>-254</v>
      </c>
      <c r="Y144" s="714">
        <f t="shared" si="23"/>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273</v>
      </c>
      <c r="H145" s="925">
        <v>0</v>
      </c>
      <c r="I145" s="925" t="s">
        <v>231</v>
      </c>
      <c r="J145" s="925" t="s">
        <v>63</v>
      </c>
      <c r="K145" s="925"/>
      <c r="L145" s="922">
        <v>45705</v>
      </c>
      <c r="M145" s="925" t="s">
        <v>57</v>
      </c>
      <c r="N145" s="952">
        <v>1295</v>
      </c>
      <c r="O145" s="925" t="s">
        <v>57</v>
      </c>
      <c r="P145" s="876" t="s">
        <v>231</v>
      </c>
      <c r="Q145" s="543">
        <v>45706</v>
      </c>
      <c r="R145" s="543">
        <v>45826</v>
      </c>
      <c r="S145" s="543"/>
      <c r="T145" s="543"/>
      <c r="U145" s="510" t="s">
        <v>354</v>
      </c>
      <c r="V145" s="953">
        <v>153</v>
      </c>
      <c r="W145" s="797">
        <v>153</v>
      </c>
      <c r="X145" s="108">
        <f t="shared" si="22"/>
        <v>0</v>
      </c>
      <c r="Y145" s="709">
        <f t="shared" si="23"/>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270</v>
      </c>
      <c r="J146" s="962" t="s">
        <v>63</v>
      </c>
      <c r="K146" s="961"/>
      <c r="L146" s="969" t="s">
        <v>52</v>
      </c>
      <c r="M146" s="962" t="s">
        <v>57</v>
      </c>
      <c r="N146" s="963">
        <v>4397.6499999999996</v>
      </c>
      <c r="O146" s="962" t="s">
        <v>57</v>
      </c>
      <c r="P146" s="964" t="s">
        <v>231</v>
      </c>
      <c r="Q146" s="520">
        <v>45852</v>
      </c>
      <c r="R146" s="1001"/>
      <c r="S146" s="1001"/>
      <c r="T146" s="1001"/>
      <c r="U146" s="334" t="s">
        <v>354</v>
      </c>
      <c r="V146" s="521">
        <v>129</v>
      </c>
      <c r="W146" s="1003">
        <v>129</v>
      </c>
      <c r="X146" s="521">
        <f t="shared" si="22"/>
        <v>0</v>
      </c>
      <c r="Y146" s="965">
        <f t="shared" si="23"/>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9" xr:uid="{926DFC83-3DBF-4858-99BA-16460A4A14DD}">
      <formula1>"N/A, On Track, In Jeopardy, Completed on Track, Completed, Completed -Missed TSD, On Hold Per Tillman"</formula1>
    </dataValidation>
    <dataValidation allowBlank="1" showInputMessage="1" showErrorMessage="1" sqref="E7 E17 R7 Q3:U6 E123 E139 E93 D93:D95 Q8:U11 E111:E112 D145:D146 D130:E130 Q104:T105 U104:U106 Q144:T148 Q149:U1048576 Q138:T142 Q135:Q137 R134:T137 U122:U148 Q122:T133 Q107:U121 L2:L1048576 Q17:U102" xr:uid="{1D31F93E-3D68-4310-94BF-578ADAD65882}"/>
    <dataValidation type="list" allowBlank="1" showInputMessage="1" showErrorMessage="1" sqref="J102:J103 J98:J99 J87 J85 J90:J95 J130:J146 J106:J125 J2:J80" xr:uid="{5598570D-D2DE-4A6E-ABB1-14F4B3480632}">
      <formula1>"Received, Pending, Not Required"</formula1>
    </dataValidation>
    <dataValidation type="list" allowBlank="1" showInputMessage="1" showErrorMessage="1" sqref="I6 I4 I35 I94:I96 I8:I16 I124:I128 I18:I22 I146:I1048576 I106 I108:I110 I85:I92 I135 I140:I144 I131 I98:I102 I52:I80 I138 I119:I122" xr:uid="{BDA55F74-4FDA-49CF-8062-F3046665EBCB}">
      <formula1>"On Track, In Jeopardy, Completed on Track, Completed, Completed -Missed TSD"</formula1>
    </dataValidation>
    <dataValidation type="list" allowBlank="1" showInputMessage="1" showErrorMessage="1" sqref="I7 I5 I17 I93 I123 I81:I84 I36:I51 I107 I130 I103:I105 I2:I3 I132:I134 I145 I139 I136:I137 I111:I118 I23:I34" xr:uid="{B676ED09-FB47-4D85-B41D-60012AA8BA0B}">
      <formula1>"On Track, In Jeopardy, Completed on Track, Completed, Completed -Missed TSD, On Hold Per Tillman"</formula1>
    </dataValidation>
    <dataValidation type="list" allowBlank="1" showInputMessage="1" showErrorMessage="1" sqref="K79 K75 K81:K1048576 K2:K72"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208</v>
      </c>
      <c r="C2" s="51">
        <v>45807</v>
      </c>
      <c r="D2" s="51" t="s">
        <v>405</v>
      </c>
      <c r="E2" s="51">
        <v>45706</v>
      </c>
      <c r="F2" s="50" t="s">
        <v>212</v>
      </c>
      <c r="G2" s="396" t="s">
        <v>406</v>
      </c>
      <c r="H2" s="52">
        <v>56</v>
      </c>
      <c r="I2" s="394" t="s">
        <v>270</v>
      </c>
      <c r="J2" s="52" t="s">
        <v>63</v>
      </c>
      <c r="K2" s="51">
        <v>45701</v>
      </c>
      <c r="L2" s="394" t="s">
        <v>57</v>
      </c>
      <c r="M2" s="446">
        <v>55089</v>
      </c>
      <c r="N2" s="588">
        <v>57509</v>
      </c>
      <c r="O2" s="826" t="s">
        <v>57</v>
      </c>
      <c r="P2" s="390" t="s">
        <v>231</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270</v>
      </c>
      <c r="J3" s="52" t="s">
        <v>63</v>
      </c>
      <c r="K3" s="51">
        <v>45708</v>
      </c>
      <c r="L3" s="52" t="s">
        <v>57</v>
      </c>
      <c r="M3" s="446">
        <v>62460.45</v>
      </c>
      <c r="N3" s="588">
        <v>61491.05</v>
      </c>
      <c r="O3" s="52" t="s">
        <v>57</v>
      </c>
      <c r="P3" s="52" t="s">
        <v>231</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270</v>
      </c>
      <c r="J4" s="390" t="s">
        <v>63</v>
      </c>
      <c r="K4" s="389">
        <v>45735</v>
      </c>
      <c r="L4" s="390" t="s">
        <v>57</v>
      </c>
      <c r="M4" s="449">
        <v>15690.1</v>
      </c>
      <c r="N4" s="588">
        <v>16153.75</v>
      </c>
      <c r="O4" s="390" t="s">
        <v>57</v>
      </c>
      <c r="P4" s="390" t="s">
        <v>231</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270</v>
      </c>
      <c r="J5" s="390" t="s">
        <v>63</v>
      </c>
      <c r="K5" s="389">
        <v>45782</v>
      </c>
      <c r="L5" s="390" t="s">
        <v>57</v>
      </c>
      <c r="M5" s="449">
        <v>119135.3</v>
      </c>
      <c r="N5" s="446">
        <v>121256.65</v>
      </c>
      <c r="O5" s="390" t="s">
        <v>57</v>
      </c>
      <c r="P5" s="390" t="s">
        <v>231</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270</v>
      </c>
      <c r="J6" s="52" t="s">
        <v>63</v>
      </c>
      <c r="K6" s="50" t="s">
        <v>231</v>
      </c>
      <c r="L6" s="52" t="s">
        <v>57</v>
      </c>
      <c r="M6" s="446">
        <v>12601.45</v>
      </c>
      <c r="N6" s="588">
        <v>13008.1</v>
      </c>
      <c r="O6" s="52" t="s">
        <v>57</v>
      </c>
      <c r="P6" s="52" t="s">
        <v>231</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180</v>
      </c>
      <c r="G7" s="724" t="s">
        <v>83</v>
      </c>
      <c r="H7" s="390">
        <v>54</v>
      </c>
      <c r="I7" s="719" t="s">
        <v>342</v>
      </c>
      <c r="J7" s="390" t="s">
        <v>63</v>
      </c>
      <c r="K7" s="388" t="s">
        <v>231</v>
      </c>
      <c r="L7" s="719" t="s">
        <v>57</v>
      </c>
      <c r="M7" s="449">
        <v>47461.5</v>
      </c>
      <c r="N7" s="604">
        <v>45340</v>
      </c>
      <c r="O7" s="719" t="s">
        <v>57</v>
      </c>
      <c r="P7" s="390" t="s">
        <v>231</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342</v>
      </c>
      <c r="J8" s="52" t="s">
        <v>63</v>
      </c>
      <c r="K8" s="51">
        <v>45713</v>
      </c>
      <c r="L8" s="712" t="s">
        <v>57</v>
      </c>
      <c r="M8" s="446">
        <v>43064</v>
      </c>
      <c r="N8" s="605">
        <v>44346</v>
      </c>
      <c r="O8" s="712" t="s">
        <v>57</v>
      </c>
      <c r="P8" s="390" t="s">
        <v>231</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180</v>
      </c>
      <c r="G9" s="722" t="s">
        <v>424</v>
      </c>
      <c r="H9" s="52">
        <v>56</v>
      </c>
      <c r="I9" s="712" t="s">
        <v>342</v>
      </c>
      <c r="J9" s="52" t="s">
        <v>63</v>
      </c>
      <c r="K9" s="717">
        <v>45707</v>
      </c>
      <c r="L9" s="52" t="s">
        <v>57</v>
      </c>
      <c r="M9" s="446">
        <v>62522.54</v>
      </c>
      <c r="N9" s="588">
        <v>56001</v>
      </c>
      <c r="O9" s="52" t="s">
        <v>57</v>
      </c>
      <c r="P9" s="52" t="s">
        <v>231</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180</v>
      </c>
      <c r="G10" s="608" t="s">
        <v>426</v>
      </c>
      <c r="H10" s="52">
        <v>82</v>
      </c>
      <c r="I10" s="712" t="s">
        <v>270</v>
      </c>
      <c r="J10" s="52" t="s">
        <v>63</v>
      </c>
      <c r="K10" s="717">
        <v>45756</v>
      </c>
      <c r="L10" s="52" t="s">
        <v>57</v>
      </c>
      <c r="M10" s="446">
        <v>67171.5</v>
      </c>
      <c r="N10" s="588">
        <v>64739</v>
      </c>
      <c r="O10" s="52" t="s">
        <v>57</v>
      </c>
      <c r="P10" s="52" t="s">
        <v>231</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180</v>
      </c>
      <c r="G11" s="722" t="s">
        <v>428</v>
      </c>
      <c r="H11" s="52">
        <v>79</v>
      </c>
      <c r="I11" s="712" t="s">
        <v>270</v>
      </c>
      <c r="J11" s="52" t="s">
        <v>63</v>
      </c>
      <c r="K11" s="51">
        <v>45749</v>
      </c>
      <c r="L11" s="52" t="s">
        <v>57</v>
      </c>
      <c r="M11" s="446">
        <v>72492</v>
      </c>
      <c r="N11" s="588">
        <v>73087.5</v>
      </c>
      <c r="O11" s="52" t="s">
        <v>57</v>
      </c>
      <c r="P11" s="52" t="s">
        <v>231</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270</v>
      </c>
      <c r="J12" s="52" t="s">
        <v>63</v>
      </c>
      <c r="K12" s="51">
        <v>45750</v>
      </c>
      <c r="L12" s="52" t="s">
        <v>57</v>
      </c>
      <c r="M12" s="446">
        <v>51295</v>
      </c>
      <c r="N12" s="588">
        <v>51485.5</v>
      </c>
      <c r="O12" s="52" t="s">
        <v>57</v>
      </c>
      <c r="P12" s="52" t="s">
        <v>231</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270</v>
      </c>
      <c r="J13" s="52" t="s">
        <v>63</v>
      </c>
      <c r="K13" s="50" t="s">
        <v>231</v>
      </c>
      <c r="L13" s="712" t="s">
        <v>57</v>
      </c>
      <c r="M13" s="446">
        <v>26617</v>
      </c>
      <c r="N13" s="605">
        <v>25405</v>
      </c>
      <c r="O13" s="712" t="s">
        <v>57</v>
      </c>
      <c r="P13" s="52" t="s">
        <v>231</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342</v>
      </c>
      <c r="J14" s="52" t="s">
        <v>63</v>
      </c>
      <c r="K14" s="50" t="s">
        <v>231</v>
      </c>
      <c r="L14" s="712" t="s">
        <v>57</v>
      </c>
      <c r="M14" s="446">
        <v>72118</v>
      </c>
      <c r="N14" s="725">
        <v>70778</v>
      </c>
      <c r="O14" s="712" t="s">
        <v>57</v>
      </c>
      <c r="P14" s="52" t="s">
        <v>231</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342</v>
      </c>
      <c r="J15" s="52" t="s">
        <v>63</v>
      </c>
      <c r="K15" s="50" t="s">
        <v>231</v>
      </c>
      <c r="L15" s="712" t="s">
        <v>57</v>
      </c>
      <c r="M15" s="446">
        <v>69288</v>
      </c>
      <c r="N15" s="605">
        <v>70664</v>
      </c>
      <c r="O15" s="712" t="s">
        <v>57</v>
      </c>
      <c r="P15" s="52" t="s">
        <v>231</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180</v>
      </c>
      <c r="G16" s="718" t="s">
        <v>440</v>
      </c>
      <c r="H16" s="52">
        <v>65</v>
      </c>
      <c r="I16" s="712" t="s">
        <v>342</v>
      </c>
      <c r="J16" s="52" t="s">
        <v>63</v>
      </c>
      <c r="K16" s="51">
        <v>45673</v>
      </c>
      <c r="L16" s="712" t="s">
        <v>57</v>
      </c>
      <c r="M16" s="446">
        <v>69555</v>
      </c>
      <c r="N16" s="725">
        <v>70432</v>
      </c>
      <c r="O16" s="712" t="s">
        <v>57</v>
      </c>
      <c r="P16" s="52" t="s">
        <v>231</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342</v>
      </c>
      <c r="J17" s="52" t="s">
        <v>63</v>
      </c>
      <c r="K17" s="50" t="s">
        <v>231</v>
      </c>
      <c r="L17" s="712" t="s">
        <v>57</v>
      </c>
      <c r="M17" s="446">
        <v>83754</v>
      </c>
      <c r="N17" s="605">
        <v>80572.5</v>
      </c>
      <c r="O17" s="712" t="s">
        <v>57</v>
      </c>
      <c r="P17" s="52" t="s">
        <v>231</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180</v>
      </c>
      <c r="G18" s="722" t="s">
        <v>444</v>
      </c>
      <c r="H18" s="52">
        <v>50</v>
      </c>
      <c r="I18" s="52" t="s">
        <v>342</v>
      </c>
      <c r="J18" s="52" t="s">
        <v>63</v>
      </c>
      <c r="K18" s="51">
        <v>45705</v>
      </c>
      <c r="L18" s="52" t="s">
        <v>57</v>
      </c>
      <c r="M18" s="446">
        <v>43895.5</v>
      </c>
      <c r="N18" s="605">
        <v>44479.5</v>
      </c>
      <c r="O18" s="52" t="s">
        <v>57</v>
      </c>
      <c r="P18" s="52" t="s">
        <v>231</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180</v>
      </c>
      <c r="G19" s="722" t="s">
        <v>446</v>
      </c>
      <c r="H19" s="52">
        <v>52</v>
      </c>
      <c r="I19" s="52" t="s">
        <v>270</v>
      </c>
      <c r="J19" s="52" t="s">
        <v>63</v>
      </c>
      <c r="K19" s="51">
        <v>45733</v>
      </c>
      <c r="L19" s="52" t="s">
        <v>57</v>
      </c>
      <c r="M19" s="446">
        <v>50824.5</v>
      </c>
      <c r="N19" s="605">
        <v>50928.5</v>
      </c>
      <c r="O19" s="52" t="s">
        <v>57</v>
      </c>
      <c r="P19" s="52" t="s">
        <v>231</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270</v>
      </c>
      <c r="J20" s="52" t="s">
        <v>63</v>
      </c>
      <c r="K20" s="51">
        <v>45737</v>
      </c>
      <c r="L20" s="52" t="s">
        <v>57</v>
      </c>
      <c r="M20" s="446">
        <v>83462</v>
      </c>
      <c r="N20" s="605">
        <v>83033</v>
      </c>
      <c r="O20" s="52" t="s">
        <v>57</v>
      </c>
      <c r="P20" s="52" t="s">
        <v>231</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180</v>
      </c>
      <c r="G21" s="722" t="s">
        <v>450</v>
      </c>
      <c r="H21" s="52">
        <v>51</v>
      </c>
      <c r="I21" s="712" t="s">
        <v>342</v>
      </c>
      <c r="J21" s="52" t="s">
        <v>63</v>
      </c>
      <c r="K21" s="50" t="s">
        <v>231</v>
      </c>
      <c r="L21" s="52" t="s">
        <v>57</v>
      </c>
      <c r="M21" s="446">
        <v>47414</v>
      </c>
      <c r="N21" s="605">
        <v>45744</v>
      </c>
      <c r="O21" s="52" t="s">
        <v>57</v>
      </c>
      <c r="P21" s="52" t="s">
        <v>231</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180</v>
      </c>
      <c r="G22" s="722" t="s">
        <v>452</v>
      </c>
      <c r="H22" s="52">
        <v>59</v>
      </c>
      <c r="I22" s="712" t="s">
        <v>270</v>
      </c>
      <c r="J22" s="52" t="s">
        <v>63</v>
      </c>
      <c r="K22" s="51">
        <v>45736</v>
      </c>
      <c r="L22" s="52" t="s">
        <v>57</v>
      </c>
      <c r="M22" s="446">
        <v>59562.5</v>
      </c>
      <c r="N22" s="605">
        <v>52525.5</v>
      </c>
      <c r="O22" s="52" t="s">
        <v>57</v>
      </c>
      <c r="P22" s="52" t="s">
        <v>231</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270</v>
      </c>
      <c r="J23" s="52" t="s">
        <v>63</v>
      </c>
      <c r="K23" s="51">
        <v>45735</v>
      </c>
      <c r="L23" s="52" t="s">
        <v>57</v>
      </c>
      <c r="M23" s="446">
        <v>41187</v>
      </c>
      <c r="N23" s="605">
        <v>39597.5</v>
      </c>
      <c r="O23" s="52" t="s">
        <v>57</v>
      </c>
      <c r="P23" s="52" t="s">
        <v>231</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7" t="s">
        <v>456</v>
      </c>
      <c r="H24" s="52">
        <v>22</v>
      </c>
      <c r="I24" s="52" t="s">
        <v>270</v>
      </c>
      <c r="J24" s="52" t="s">
        <v>63</v>
      </c>
      <c r="K24" s="50" t="s">
        <v>231</v>
      </c>
      <c r="L24" s="52" t="s">
        <v>57</v>
      </c>
      <c r="M24" s="446">
        <v>14497.5</v>
      </c>
      <c r="N24" s="605">
        <v>14042</v>
      </c>
      <c r="O24" s="52" t="s">
        <v>57</v>
      </c>
      <c r="P24" s="52" t="s">
        <v>231</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270</v>
      </c>
      <c r="J25" s="52" t="s">
        <v>63</v>
      </c>
      <c r="K25" s="51">
        <v>45762</v>
      </c>
      <c r="L25" s="52" t="s">
        <v>57</v>
      </c>
      <c r="M25" s="446">
        <v>62502</v>
      </c>
      <c r="N25" s="588">
        <v>59129.5</v>
      </c>
      <c r="O25" s="52" t="s">
        <v>57</v>
      </c>
      <c r="P25" s="52" t="s">
        <v>231</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270</v>
      </c>
      <c r="J26" s="52" t="s">
        <v>63</v>
      </c>
      <c r="K26" s="51">
        <v>45762</v>
      </c>
      <c r="L26" s="52" t="s">
        <v>57</v>
      </c>
      <c r="M26" s="446">
        <v>70705.5</v>
      </c>
      <c r="N26" s="588">
        <v>67666</v>
      </c>
      <c r="O26" s="52" t="s">
        <v>57</v>
      </c>
      <c r="P26" s="52" t="s">
        <v>231</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270</v>
      </c>
      <c r="J27" s="52" t="s">
        <v>63</v>
      </c>
      <c r="K27" s="51">
        <v>45762</v>
      </c>
      <c r="L27" s="52" t="s">
        <v>57</v>
      </c>
      <c r="M27" s="446">
        <v>66004.5</v>
      </c>
      <c r="N27" s="588">
        <v>64943.5</v>
      </c>
      <c r="O27" s="52" t="s">
        <v>57</v>
      </c>
      <c r="P27" s="52" t="s">
        <v>231</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270</v>
      </c>
      <c r="J28" s="390" t="s">
        <v>63</v>
      </c>
      <c r="K28" s="389">
        <v>45790</v>
      </c>
      <c r="L28" s="390" t="s">
        <v>57</v>
      </c>
      <c r="M28" s="449">
        <v>57237</v>
      </c>
      <c r="N28" s="603">
        <v>55777</v>
      </c>
      <c r="O28" s="52" t="s">
        <v>57</v>
      </c>
      <c r="P28" s="390" t="s">
        <v>231</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3" t="s">
        <v>468</v>
      </c>
      <c r="H29" s="118">
        <v>0</v>
      </c>
      <c r="I29" s="531" t="s">
        <v>231</v>
      </c>
      <c r="J29" s="118" t="s">
        <v>63</v>
      </c>
      <c r="K29" s="539">
        <v>45673</v>
      </c>
      <c r="L29" s="531" t="s">
        <v>57</v>
      </c>
      <c r="M29" s="836">
        <v>24886.5</v>
      </c>
      <c r="N29" s="877">
        <v>7262</v>
      </c>
      <c r="O29" s="531" t="s">
        <v>57</v>
      </c>
      <c r="P29" s="884" t="s">
        <v>231</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180</v>
      </c>
      <c r="G30" s="833" t="s">
        <v>470</v>
      </c>
      <c r="H30" s="390">
        <v>0</v>
      </c>
      <c r="I30" s="719" t="s">
        <v>270</v>
      </c>
      <c r="J30" s="390" t="s">
        <v>63</v>
      </c>
      <c r="K30" s="389">
        <v>45705</v>
      </c>
      <c r="L30" s="390" t="s">
        <v>57</v>
      </c>
      <c r="M30" s="449">
        <v>88491.8</v>
      </c>
      <c r="N30" s="446">
        <v>85791.25</v>
      </c>
      <c r="O30" s="390" t="s">
        <v>57</v>
      </c>
      <c r="P30" s="390" t="s">
        <v>231</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231</v>
      </c>
      <c r="J31" s="52" t="s">
        <v>63</v>
      </c>
      <c r="K31" s="50" t="s">
        <v>231</v>
      </c>
      <c r="L31" s="52" t="s">
        <v>57</v>
      </c>
      <c r="M31" s="446">
        <v>3425.55</v>
      </c>
      <c r="N31" s="588">
        <v>7741.4</v>
      </c>
      <c r="O31" s="52" t="s">
        <v>57</v>
      </c>
      <c r="P31" s="52" t="s">
        <v>231</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180</v>
      </c>
      <c r="G32" s="608" t="s">
        <v>475</v>
      </c>
      <c r="H32" s="390">
        <v>0</v>
      </c>
      <c r="I32" s="719" t="s">
        <v>270</v>
      </c>
      <c r="J32" s="390" t="s">
        <v>63</v>
      </c>
      <c r="K32" s="388" t="s">
        <v>231</v>
      </c>
      <c r="L32" s="390" t="s">
        <v>57</v>
      </c>
      <c r="M32" s="449">
        <v>3707.3</v>
      </c>
      <c r="N32" s="446">
        <v>8209.69</v>
      </c>
      <c r="O32" s="390" t="s">
        <v>57</v>
      </c>
      <c r="P32" s="390" t="s">
        <v>231</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342</v>
      </c>
      <c r="J33" s="52" t="s">
        <v>56</v>
      </c>
      <c r="K33" s="50" t="s">
        <v>231</v>
      </c>
      <c r="L33" s="52" t="s">
        <v>57</v>
      </c>
      <c r="M33" s="446">
        <v>21648.75</v>
      </c>
      <c r="N33" s="588">
        <v>35235</v>
      </c>
      <c r="O33" s="52" t="s">
        <v>57</v>
      </c>
      <c r="P33" s="52" t="s">
        <v>231</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231</v>
      </c>
      <c r="J34" s="52" t="s">
        <v>63</v>
      </c>
      <c r="K34" s="51">
        <v>45728</v>
      </c>
      <c r="L34" s="52" t="s">
        <v>57</v>
      </c>
      <c r="M34" s="446">
        <v>88033.5</v>
      </c>
      <c r="N34" s="588">
        <v>88045.5</v>
      </c>
      <c r="O34" s="52" t="s">
        <v>57</v>
      </c>
      <c r="P34" s="52" t="s">
        <v>231</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231</v>
      </c>
      <c r="J35" s="52" t="s">
        <v>63</v>
      </c>
      <c r="K35" s="51">
        <v>45728</v>
      </c>
      <c r="L35" s="52" t="s">
        <v>57</v>
      </c>
      <c r="M35" s="446">
        <v>82979.5</v>
      </c>
      <c r="N35" s="588">
        <v>78032</v>
      </c>
      <c r="O35" s="52" t="s">
        <v>57</v>
      </c>
      <c r="P35" s="390" t="s">
        <v>231</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370</v>
      </c>
      <c r="E36" s="51">
        <v>45716</v>
      </c>
      <c r="F36" s="50" t="s">
        <v>371</v>
      </c>
      <c r="G36" s="720" t="s">
        <v>484</v>
      </c>
      <c r="H36" s="52">
        <v>87</v>
      </c>
      <c r="I36" s="52" t="s">
        <v>231</v>
      </c>
      <c r="J36" s="52" t="s">
        <v>63</v>
      </c>
      <c r="K36" s="51">
        <v>45716</v>
      </c>
      <c r="L36" s="52" t="s">
        <v>57</v>
      </c>
      <c r="M36" s="446">
        <v>74446</v>
      </c>
      <c r="N36" s="603">
        <v>73894</v>
      </c>
      <c r="O36" s="52" t="s">
        <v>57</v>
      </c>
      <c r="P36" s="390" t="s">
        <v>231</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231</v>
      </c>
      <c r="J37" s="52" t="s">
        <v>63</v>
      </c>
      <c r="K37" s="653">
        <v>45716</v>
      </c>
      <c r="L37" s="52" t="s">
        <v>57</v>
      </c>
      <c r="M37" s="726">
        <v>84935.5</v>
      </c>
      <c r="N37" s="604">
        <v>81445</v>
      </c>
      <c r="O37" s="52" t="s">
        <v>57</v>
      </c>
      <c r="P37" s="390" t="s">
        <v>231</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270</v>
      </c>
      <c r="J38" s="712" t="s">
        <v>63</v>
      </c>
      <c r="K38" s="710">
        <v>45692</v>
      </c>
      <c r="L38" s="712" t="s">
        <v>57</v>
      </c>
      <c r="M38" s="715">
        <v>90302</v>
      </c>
      <c r="N38" s="446">
        <v>98764.5</v>
      </c>
      <c r="O38" s="712" t="s">
        <v>57</v>
      </c>
      <c r="P38" s="390" t="s">
        <v>231</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370</v>
      </c>
      <c r="E39" s="710">
        <v>45695</v>
      </c>
      <c r="F39" s="50" t="s">
        <v>371</v>
      </c>
      <c r="G39" s="607" t="s">
        <v>336</v>
      </c>
      <c r="H39" s="394">
        <v>86</v>
      </c>
      <c r="I39" s="394" t="s">
        <v>270</v>
      </c>
      <c r="J39" s="394" t="s">
        <v>63</v>
      </c>
      <c r="K39" s="395">
        <v>45698</v>
      </c>
      <c r="L39" s="394" t="s">
        <v>57</v>
      </c>
      <c r="M39" s="686">
        <v>71361</v>
      </c>
      <c r="N39" s="588">
        <v>72125</v>
      </c>
      <c r="O39" s="394" t="s">
        <v>57</v>
      </c>
      <c r="P39" s="52" t="s">
        <v>231</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270</v>
      </c>
      <c r="J40" s="394" t="s">
        <v>63</v>
      </c>
      <c r="K40" s="395">
        <v>45700</v>
      </c>
      <c r="L40" s="394" t="s">
        <v>57</v>
      </c>
      <c r="M40" s="686">
        <v>76139.5</v>
      </c>
      <c r="N40" s="603">
        <v>79581.5</v>
      </c>
      <c r="O40" s="394" t="s">
        <v>57</v>
      </c>
      <c r="P40" s="390" t="s">
        <v>231</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342</v>
      </c>
      <c r="J41" s="394" t="s">
        <v>63</v>
      </c>
      <c r="K41" s="50" t="s">
        <v>231</v>
      </c>
      <c r="L41" s="394" t="s">
        <v>57</v>
      </c>
      <c r="M41" s="686">
        <v>51958</v>
      </c>
      <c r="N41" s="588">
        <v>20330.259999999998</v>
      </c>
      <c r="O41" s="394" t="s">
        <v>57</v>
      </c>
      <c r="P41" s="52" t="s">
        <v>231</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344</v>
      </c>
      <c r="E42" s="710">
        <v>45692</v>
      </c>
      <c r="F42" s="710" t="s">
        <v>78</v>
      </c>
      <c r="G42" s="711" t="s">
        <v>498</v>
      </c>
      <c r="H42" s="52">
        <v>86</v>
      </c>
      <c r="I42" s="712" t="s">
        <v>342</v>
      </c>
      <c r="J42" s="52" t="s">
        <v>63</v>
      </c>
      <c r="K42" s="388" t="s">
        <v>231</v>
      </c>
      <c r="L42" s="712" t="s">
        <v>57</v>
      </c>
      <c r="M42" s="446">
        <v>82480.5</v>
      </c>
      <c r="N42" s="446">
        <v>77870.5</v>
      </c>
      <c r="O42" s="712" t="s">
        <v>57</v>
      </c>
      <c r="P42" s="390" t="s">
        <v>231</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270</v>
      </c>
      <c r="J43" s="390" t="s">
        <v>63</v>
      </c>
      <c r="K43" s="51">
        <v>45741</v>
      </c>
      <c r="L43" s="390" t="s">
        <v>57</v>
      </c>
      <c r="M43" s="446">
        <v>74508.5</v>
      </c>
      <c r="N43" s="588">
        <v>75008.5</v>
      </c>
      <c r="O43" s="390" t="s">
        <v>57</v>
      </c>
      <c r="P43" s="390" t="s">
        <v>231</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270</v>
      </c>
      <c r="J44" s="52" t="s">
        <v>63</v>
      </c>
      <c r="K44" s="51">
        <v>45741</v>
      </c>
      <c r="L44" s="52" t="s">
        <v>57</v>
      </c>
      <c r="M44" s="446">
        <v>73070.5</v>
      </c>
      <c r="N44" s="588">
        <v>72678</v>
      </c>
      <c r="O44" s="52" t="s">
        <v>57</v>
      </c>
      <c r="P44" s="52" t="s">
        <v>231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344</v>
      </c>
      <c r="E45" s="710">
        <v>45691</v>
      </c>
      <c r="F45" s="710" t="s">
        <v>78</v>
      </c>
      <c r="G45" s="711" t="s">
        <v>508</v>
      </c>
      <c r="H45" s="52">
        <v>73</v>
      </c>
      <c r="I45" s="719" t="s">
        <v>342</v>
      </c>
      <c r="J45" s="52" t="s">
        <v>63</v>
      </c>
      <c r="K45" s="51">
        <v>45698</v>
      </c>
      <c r="L45" s="712" t="s">
        <v>57</v>
      </c>
      <c r="M45" s="446">
        <v>60575.5</v>
      </c>
      <c r="N45" s="588">
        <v>59352</v>
      </c>
      <c r="O45" s="712" t="s">
        <v>57</v>
      </c>
      <c r="P45" s="390" t="s">
        <v>231</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342</v>
      </c>
      <c r="J46" s="52" t="s">
        <v>63</v>
      </c>
      <c r="K46" s="51">
        <v>45698</v>
      </c>
      <c r="L46" s="394" t="s">
        <v>57</v>
      </c>
      <c r="M46" s="446">
        <v>65001</v>
      </c>
      <c r="N46" s="604">
        <v>68269</v>
      </c>
      <c r="O46" s="394" t="s">
        <v>57</v>
      </c>
      <c r="P46" s="390" t="s">
        <v>231</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370</v>
      </c>
      <c r="E47" s="51">
        <v>45743</v>
      </c>
      <c r="F47" s="50" t="s">
        <v>371</v>
      </c>
      <c r="G47" s="393" t="s">
        <v>513</v>
      </c>
      <c r="H47" s="52">
        <v>70</v>
      </c>
      <c r="I47" s="394" t="s">
        <v>270</v>
      </c>
      <c r="J47" s="390" t="s">
        <v>63</v>
      </c>
      <c r="K47" s="51">
        <v>45741</v>
      </c>
      <c r="L47" s="390" t="s">
        <v>57</v>
      </c>
      <c r="M47" s="446">
        <v>62104</v>
      </c>
      <c r="N47" s="604">
        <v>64186</v>
      </c>
      <c r="O47" s="390" t="s">
        <v>57</v>
      </c>
      <c r="P47" s="390" t="s">
        <v>231</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370</v>
      </c>
      <c r="E48" s="51">
        <v>45743</v>
      </c>
      <c r="F48" s="50" t="s">
        <v>371</v>
      </c>
      <c r="G48" s="722" t="s">
        <v>515</v>
      </c>
      <c r="H48" s="52">
        <v>84</v>
      </c>
      <c r="I48" s="712" t="s">
        <v>270</v>
      </c>
      <c r="J48" s="390" t="s">
        <v>63</v>
      </c>
      <c r="K48" s="51">
        <v>45741</v>
      </c>
      <c r="L48" s="390" t="s">
        <v>57</v>
      </c>
      <c r="M48" s="446">
        <v>63756.5</v>
      </c>
      <c r="N48" s="604">
        <v>64902.5</v>
      </c>
      <c r="O48" s="390" t="s">
        <v>57</v>
      </c>
      <c r="P48" s="390" t="s">
        <v>231</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270</v>
      </c>
      <c r="J49" s="52" t="s">
        <v>63</v>
      </c>
      <c r="K49" s="51">
        <v>45741</v>
      </c>
      <c r="L49" s="52" t="s">
        <v>57</v>
      </c>
      <c r="M49" s="446">
        <v>67840.5</v>
      </c>
      <c r="N49" s="588">
        <v>66607.5</v>
      </c>
      <c r="O49" s="52" t="s">
        <v>57</v>
      </c>
      <c r="P49" s="52" t="s">
        <v>231</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270</v>
      </c>
      <c r="J50" s="52" t="s">
        <v>63</v>
      </c>
      <c r="K50" s="51">
        <v>45757</v>
      </c>
      <c r="L50" s="52" t="s">
        <v>57</v>
      </c>
      <c r="M50" s="446">
        <v>53906.75</v>
      </c>
      <c r="N50" s="588">
        <v>54578.5</v>
      </c>
      <c r="O50" s="52" t="s">
        <v>57</v>
      </c>
      <c r="P50" s="52" t="s">
        <v>231</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270</v>
      </c>
      <c r="J51" s="390" t="s">
        <v>63</v>
      </c>
      <c r="K51" s="389">
        <v>45757</v>
      </c>
      <c r="L51" s="390" t="s">
        <v>57</v>
      </c>
      <c r="M51" s="449">
        <v>47432.5</v>
      </c>
      <c r="N51" s="588">
        <v>54385.09</v>
      </c>
      <c r="O51" s="390" t="s">
        <v>57</v>
      </c>
      <c r="P51" s="390" t="s">
        <v>231</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231</v>
      </c>
      <c r="J52" s="52" t="s">
        <v>63</v>
      </c>
      <c r="K52" s="51">
        <v>45757</v>
      </c>
      <c r="L52" s="52" t="s">
        <v>57</v>
      </c>
      <c r="M52" s="446">
        <v>62383</v>
      </c>
      <c r="N52" s="588">
        <v>61939</v>
      </c>
      <c r="O52" s="52" t="s">
        <v>57</v>
      </c>
      <c r="P52" s="52" t="s">
        <v>231</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527</v>
      </c>
      <c r="E53" s="51">
        <v>45761</v>
      </c>
      <c r="F53" s="388" t="s">
        <v>86</v>
      </c>
      <c r="G53" s="388" t="s">
        <v>528</v>
      </c>
      <c r="H53" s="390">
        <v>88</v>
      </c>
      <c r="I53" s="390" t="s">
        <v>231</v>
      </c>
      <c r="J53" s="390" t="s">
        <v>63</v>
      </c>
      <c r="K53" s="389">
        <v>45757</v>
      </c>
      <c r="L53" s="390" t="s">
        <v>57</v>
      </c>
      <c r="M53" s="449">
        <v>80443.5</v>
      </c>
      <c r="N53" s="588">
        <v>81941</v>
      </c>
      <c r="O53" s="390" t="s">
        <v>57</v>
      </c>
      <c r="P53" s="390" t="s">
        <v>231</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529</v>
      </c>
    </row>
    <row r="54" spans="1:27" ht="39.75" customHeight="1">
      <c r="A54" s="387" t="s">
        <v>530</v>
      </c>
      <c r="B54" s="721" t="s">
        <v>50</v>
      </c>
      <c r="C54" s="389">
        <v>45831</v>
      </c>
      <c r="D54" s="51" t="s">
        <v>521</v>
      </c>
      <c r="E54" s="51">
        <v>45807</v>
      </c>
      <c r="F54" s="388" t="s">
        <v>86</v>
      </c>
      <c r="G54" s="388" t="s">
        <v>531</v>
      </c>
      <c r="H54" s="390">
        <v>86</v>
      </c>
      <c r="I54" s="390" t="s">
        <v>270</v>
      </c>
      <c r="J54" s="390" t="s">
        <v>63</v>
      </c>
      <c r="K54" s="389">
        <v>45757</v>
      </c>
      <c r="L54" s="390" t="s">
        <v>57</v>
      </c>
      <c r="M54" s="449">
        <v>68736.5</v>
      </c>
      <c r="N54" s="588">
        <v>68249</v>
      </c>
      <c r="O54" s="390" t="s">
        <v>57</v>
      </c>
      <c r="P54" s="390" t="s">
        <v>231</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529</v>
      </c>
    </row>
    <row r="55" spans="1:27" ht="39.75" customHeight="1">
      <c r="A55" s="387" t="s">
        <v>532</v>
      </c>
      <c r="B55" s="392" t="s">
        <v>50</v>
      </c>
      <c r="C55" s="51">
        <v>45772</v>
      </c>
      <c r="D55" s="50" t="s">
        <v>71</v>
      </c>
      <c r="E55" s="51">
        <v>45743</v>
      </c>
      <c r="F55" s="50" t="s">
        <v>72</v>
      </c>
      <c r="G55" s="393" t="s">
        <v>533</v>
      </c>
      <c r="H55" s="52">
        <v>84</v>
      </c>
      <c r="I55" s="712" t="s">
        <v>270</v>
      </c>
      <c r="J55" s="390" t="s">
        <v>63</v>
      </c>
      <c r="K55" s="51">
        <v>45741</v>
      </c>
      <c r="L55" s="390" t="s">
        <v>57</v>
      </c>
      <c r="M55" s="446">
        <v>73491.5</v>
      </c>
      <c r="N55" s="603">
        <v>202651</v>
      </c>
      <c r="O55" s="390" t="s">
        <v>57</v>
      </c>
      <c r="P55" s="390" t="s">
        <v>231</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1" t="s">
        <v>50</v>
      </c>
      <c r="C56" s="51">
        <v>45772</v>
      </c>
      <c r="D56" s="50" t="s">
        <v>140</v>
      </c>
      <c r="E56" s="51">
        <v>45743</v>
      </c>
      <c r="F56" s="50" t="s">
        <v>86</v>
      </c>
      <c r="G56" s="722" t="s">
        <v>535</v>
      </c>
      <c r="H56" s="52">
        <v>81</v>
      </c>
      <c r="I56" s="712" t="s">
        <v>270</v>
      </c>
      <c r="J56" s="390" t="s">
        <v>63</v>
      </c>
      <c r="K56" s="51">
        <v>45741</v>
      </c>
      <c r="L56" s="390" t="s">
        <v>57</v>
      </c>
      <c r="M56" s="446">
        <v>74961</v>
      </c>
      <c r="N56" s="446">
        <v>77123</v>
      </c>
      <c r="O56" s="390" t="s">
        <v>57</v>
      </c>
      <c r="P56" s="390" t="s">
        <v>231</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529</v>
      </c>
    </row>
    <row r="57" spans="1:27" ht="39.75" customHeight="1">
      <c r="A57" s="387" t="s">
        <v>536</v>
      </c>
      <c r="B57" s="392" t="s">
        <v>50</v>
      </c>
      <c r="C57" s="51">
        <v>45772</v>
      </c>
      <c r="D57" s="50" t="s">
        <v>71</v>
      </c>
      <c r="E57" s="51">
        <v>45743</v>
      </c>
      <c r="F57" s="50" t="s">
        <v>72</v>
      </c>
      <c r="G57" s="393" t="s">
        <v>537</v>
      </c>
      <c r="H57" s="52">
        <v>80</v>
      </c>
      <c r="I57" s="394" t="s">
        <v>270</v>
      </c>
      <c r="J57" s="390" t="s">
        <v>63</v>
      </c>
      <c r="K57" s="51">
        <v>45741</v>
      </c>
      <c r="L57" s="390" t="s">
        <v>57</v>
      </c>
      <c r="M57" s="446">
        <v>70235</v>
      </c>
      <c r="N57" s="603">
        <v>134171.5</v>
      </c>
      <c r="O57" s="390" t="s">
        <v>57</v>
      </c>
      <c r="P57" s="390" t="s">
        <v>231</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1" t="s">
        <v>50</v>
      </c>
      <c r="C58" s="710">
        <v>45688</v>
      </c>
      <c r="D58" s="51" t="s">
        <v>370</v>
      </c>
      <c r="E58" s="710">
        <v>45684</v>
      </c>
      <c r="F58" s="50" t="s">
        <v>371</v>
      </c>
      <c r="G58" s="711" t="s">
        <v>539</v>
      </c>
      <c r="H58" s="52">
        <v>90</v>
      </c>
      <c r="I58" s="712" t="s">
        <v>342</v>
      </c>
      <c r="J58" s="52" t="s">
        <v>63</v>
      </c>
      <c r="K58" s="50" t="s">
        <v>231</v>
      </c>
      <c r="L58" s="712" t="s">
        <v>57</v>
      </c>
      <c r="M58" s="446">
        <v>60625.5</v>
      </c>
      <c r="N58" s="588">
        <v>59084</v>
      </c>
      <c r="O58" s="712" t="s">
        <v>57</v>
      </c>
      <c r="P58" s="52" t="s">
        <v>231</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1" t="s">
        <v>50</v>
      </c>
      <c r="C59" s="51">
        <v>45772</v>
      </c>
      <c r="D59" s="50" t="s">
        <v>66</v>
      </c>
      <c r="E59" s="51">
        <v>45716</v>
      </c>
      <c r="F59" s="50" t="s">
        <v>67</v>
      </c>
      <c r="G59" s="722" t="s">
        <v>541</v>
      </c>
      <c r="H59" s="52">
        <v>86</v>
      </c>
      <c r="I59" s="712" t="s">
        <v>270</v>
      </c>
      <c r="J59" s="52" t="s">
        <v>63</v>
      </c>
      <c r="K59" s="51">
        <v>45721</v>
      </c>
      <c r="L59" s="52" t="s">
        <v>57</v>
      </c>
      <c r="M59" s="626">
        <v>79507</v>
      </c>
      <c r="N59" s="588">
        <v>86709.5</v>
      </c>
      <c r="O59" s="52" t="s">
        <v>57</v>
      </c>
      <c r="P59" s="52" t="s">
        <v>231</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1" t="s">
        <v>50</v>
      </c>
      <c r="C60" s="51">
        <v>45711</v>
      </c>
      <c r="D60" s="710" t="s">
        <v>71</v>
      </c>
      <c r="E60" s="710">
        <v>45686</v>
      </c>
      <c r="F60" s="710" t="s">
        <v>72</v>
      </c>
      <c r="G60" s="711" t="s">
        <v>543</v>
      </c>
      <c r="H60" s="52">
        <v>90</v>
      </c>
      <c r="I60" s="719" t="s">
        <v>342</v>
      </c>
      <c r="J60" s="52" t="s">
        <v>63</v>
      </c>
      <c r="K60" s="51">
        <v>45700</v>
      </c>
      <c r="L60" s="712" t="s">
        <v>57</v>
      </c>
      <c r="M60" s="446">
        <v>77320</v>
      </c>
      <c r="N60" s="446">
        <v>75804</v>
      </c>
      <c r="O60" s="712" t="s">
        <v>57</v>
      </c>
      <c r="P60" s="390" t="s">
        <v>231</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544</v>
      </c>
    </row>
    <row r="61" spans="1:27" ht="39.75" customHeight="1">
      <c r="A61" s="387" t="s">
        <v>545</v>
      </c>
      <c r="B61" s="392" t="s">
        <v>50</v>
      </c>
      <c r="C61" s="51">
        <v>45772</v>
      </c>
      <c r="D61" s="50" t="s">
        <v>71</v>
      </c>
      <c r="E61" s="51">
        <v>45716</v>
      </c>
      <c r="F61" s="50" t="s">
        <v>72</v>
      </c>
      <c r="G61" s="393" t="s">
        <v>546</v>
      </c>
      <c r="H61" s="52">
        <v>82</v>
      </c>
      <c r="I61" s="394" t="s">
        <v>270</v>
      </c>
      <c r="J61" s="52" t="s">
        <v>63</v>
      </c>
      <c r="K61" s="51">
        <v>45716</v>
      </c>
      <c r="L61" s="52" t="s">
        <v>57</v>
      </c>
      <c r="M61" s="446">
        <v>64609</v>
      </c>
      <c r="N61" s="603">
        <v>76965</v>
      </c>
      <c r="O61" s="52" t="s">
        <v>57</v>
      </c>
      <c r="P61" s="390" t="s">
        <v>231</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1" t="s">
        <v>50</v>
      </c>
      <c r="C62" s="51">
        <v>45772</v>
      </c>
      <c r="D62" s="710" t="s">
        <v>66</v>
      </c>
      <c r="E62" s="710">
        <v>45692</v>
      </c>
      <c r="F62" s="710" t="s">
        <v>67</v>
      </c>
      <c r="G62" s="711" t="s">
        <v>548</v>
      </c>
      <c r="H62" s="52">
        <v>59</v>
      </c>
      <c r="I62" s="712" t="s">
        <v>270</v>
      </c>
      <c r="J62" s="52" t="s">
        <v>63</v>
      </c>
      <c r="K62" s="51">
        <v>45698</v>
      </c>
      <c r="L62" s="712" t="s">
        <v>57</v>
      </c>
      <c r="M62" s="446">
        <v>52222</v>
      </c>
      <c r="N62" s="588">
        <v>51838</v>
      </c>
      <c r="O62" s="712" t="s">
        <v>57</v>
      </c>
      <c r="P62" s="52" t="s">
        <v>231</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549</v>
      </c>
      <c r="B63" s="721" t="s">
        <v>50</v>
      </c>
      <c r="C63" s="51">
        <v>45772</v>
      </c>
      <c r="D63" s="50" t="s">
        <v>71</v>
      </c>
      <c r="E63" s="51">
        <v>45716</v>
      </c>
      <c r="F63" s="50" t="s">
        <v>72</v>
      </c>
      <c r="G63" s="722" t="s">
        <v>550</v>
      </c>
      <c r="H63" s="52">
        <v>88</v>
      </c>
      <c r="I63" s="712" t="s">
        <v>231</v>
      </c>
      <c r="J63" s="52" t="s">
        <v>63</v>
      </c>
      <c r="K63" s="51">
        <v>45716</v>
      </c>
      <c r="L63" s="52" t="s">
        <v>57</v>
      </c>
      <c r="M63" s="626">
        <v>67463</v>
      </c>
      <c r="N63" s="588">
        <v>69992</v>
      </c>
      <c r="O63" s="52" t="s">
        <v>57</v>
      </c>
      <c r="P63" s="52" t="s">
        <v>231</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1" t="s">
        <v>50</v>
      </c>
      <c r="C64" s="710">
        <v>45711</v>
      </c>
      <c r="D64" s="710" t="s">
        <v>552</v>
      </c>
      <c r="E64" s="710">
        <v>45692</v>
      </c>
      <c r="F64" s="710" t="s">
        <v>340</v>
      </c>
      <c r="G64" s="711" t="s">
        <v>553</v>
      </c>
      <c r="H64" s="52">
        <v>86</v>
      </c>
      <c r="I64" s="719" t="s">
        <v>342</v>
      </c>
      <c r="J64" s="52" t="s">
        <v>63</v>
      </c>
      <c r="K64" s="51">
        <v>45698</v>
      </c>
      <c r="L64" s="712" t="s">
        <v>57</v>
      </c>
      <c r="M64" s="446">
        <v>66638</v>
      </c>
      <c r="N64" s="604">
        <v>65072</v>
      </c>
      <c r="O64" s="712" t="s">
        <v>57</v>
      </c>
      <c r="P64" s="390" t="s">
        <v>231</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8" t="s">
        <v>555</v>
      </c>
      <c r="H65" s="52">
        <v>85</v>
      </c>
      <c r="I65" s="394" t="s">
        <v>270</v>
      </c>
      <c r="J65" s="52" t="s">
        <v>63</v>
      </c>
      <c r="K65" s="51">
        <v>45707</v>
      </c>
      <c r="L65" s="52" t="s">
        <v>57</v>
      </c>
      <c r="M65" s="446" t="s">
        <v>556</v>
      </c>
      <c r="N65" s="604">
        <v>67080</v>
      </c>
      <c r="O65" s="52" t="s">
        <v>57</v>
      </c>
      <c r="P65" s="390" t="s">
        <v>231</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1" t="s">
        <v>50</v>
      </c>
      <c r="C66" s="51">
        <v>45772</v>
      </c>
      <c r="D66" s="50" t="s">
        <v>405</v>
      </c>
      <c r="E66" s="51">
        <v>45743</v>
      </c>
      <c r="F66" s="50" t="s">
        <v>558</v>
      </c>
      <c r="G66" s="722" t="s">
        <v>559</v>
      </c>
      <c r="H66" s="52">
        <v>91</v>
      </c>
      <c r="I66" s="712" t="s">
        <v>270</v>
      </c>
      <c r="J66" s="390" t="s">
        <v>63</v>
      </c>
      <c r="K66" s="51">
        <v>45741</v>
      </c>
      <c r="L66" s="390" t="s">
        <v>57</v>
      </c>
      <c r="M66" s="446">
        <v>79069.5</v>
      </c>
      <c r="N66" s="603">
        <v>73300</v>
      </c>
      <c r="O66" s="390" t="s">
        <v>57</v>
      </c>
      <c r="P66" s="390" t="s">
        <v>231</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1" t="s">
        <v>50</v>
      </c>
      <c r="C67" s="51">
        <v>45772</v>
      </c>
      <c r="D67" s="50" t="s">
        <v>405</v>
      </c>
      <c r="E67" s="51">
        <v>45743</v>
      </c>
      <c r="F67" s="50" t="s">
        <v>558</v>
      </c>
      <c r="G67" s="722" t="s">
        <v>561</v>
      </c>
      <c r="H67" s="52">
        <v>20</v>
      </c>
      <c r="I67" s="712" t="s">
        <v>270</v>
      </c>
      <c r="J67" s="390" t="s">
        <v>63</v>
      </c>
      <c r="K67" s="51">
        <v>45741</v>
      </c>
      <c r="L67" s="390" t="s">
        <v>57</v>
      </c>
      <c r="M67" s="446">
        <v>16398</v>
      </c>
      <c r="N67" s="588">
        <v>15664</v>
      </c>
      <c r="O67" s="390" t="s">
        <v>57</v>
      </c>
      <c r="P67" s="390" t="s">
        <v>231</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562</v>
      </c>
      <c r="B68" s="854" t="s">
        <v>50</v>
      </c>
      <c r="C68" s="57">
        <v>45777</v>
      </c>
      <c r="D68" s="57" t="s">
        <v>505</v>
      </c>
      <c r="E68" s="57">
        <v>45700</v>
      </c>
      <c r="F68" s="858" t="s">
        <v>78</v>
      </c>
      <c r="G68" s="860" t="s">
        <v>563</v>
      </c>
      <c r="H68" s="835">
        <v>78</v>
      </c>
      <c r="I68" s="856" t="s">
        <v>231</v>
      </c>
      <c r="J68" s="835" t="s">
        <v>63</v>
      </c>
      <c r="K68" s="57">
        <v>45708</v>
      </c>
      <c r="L68" s="835" t="s">
        <v>57</v>
      </c>
      <c r="M68" s="446">
        <v>56854</v>
      </c>
      <c r="N68" s="588">
        <v>62254</v>
      </c>
      <c r="O68" s="52" t="s">
        <v>57</v>
      </c>
      <c r="P68" s="900" t="s">
        <v>231</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564</v>
      </c>
      <c r="B69" s="830" t="s">
        <v>50</v>
      </c>
      <c r="C69" s="57">
        <v>45742</v>
      </c>
      <c r="D69" s="57" t="s">
        <v>505</v>
      </c>
      <c r="E69" s="57">
        <v>45694</v>
      </c>
      <c r="F69" s="832" t="s">
        <v>78</v>
      </c>
      <c r="G69" s="842" t="s">
        <v>565</v>
      </c>
      <c r="H69" s="835">
        <v>87</v>
      </c>
      <c r="I69" s="844" t="s">
        <v>231</v>
      </c>
      <c r="J69" s="835" t="s">
        <v>63</v>
      </c>
      <c r="K69" s="57">
        <v>45708</v>
      </c>
      <c r="L69" s="844" t="s">
        <v>57</v>
      </c>
      <c r="M69" s="446">
        <v>73639</v>
      </c>
      <c r="N69" s="604">
        <v>73025</v>
      </c>
      <c r="O69" s="394" t="s">
        <v>57</v>
      </c>
      <c r="P69" s="457" t="s">
        <v>231</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566</v>
      </c>
      <c r="B70" s="830" t="s">
        <v>50</v>
      </c>
      <c r="C70" s="57">
        <v>45747</v>
      </c>
      <c r="D70" s="832" t="s">
        <v>66</v>
      </c>
      <c r="E70" s="57">
        <v>45700</v>
      </c>
      <c r="F70" s="57" t="s">
        <v>67</v>
      </c>
      <c r="G70" s="842" t="s">
        <v>567</v>
      </c>
      <c r="H70" s="835">
        <v>60</v>
      </c>
      <c r="I70" s="856" t="s">
        <v>231</v>
      </c>
      <c r="J70" s="835" t="s">
        <v>63</v>
      </c>
      <c r="K70" s="57">
        <v>45698</v>
      </c>
      <c r="L70" s="844" t="s">
        <v>57</v>
      </c>
      <c r="M70" s="446">
        <v>54861</v>
      </c>
      <c r="N70" s="588">
        <v>55197</v>
      </c>
      <c r="O70" s="394" t="s">
        <v>57</v>
      </c>
      <c r="P70" s="828" t="s">
        <v>231</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568</v>
      </c>
      <c r="B71" s="854" t="s">
        <v>50</v>
      </c>
      <c r="C71" s="57">
        <v>45838</v>
      </c>
      <c r="D71" s="831" t="s">
        <v>71</v>
      </c>
      <c r="E71" s="57">
        <v>45736</v>
      </c>
      <c r="F71" s="831" t="s">
        <v>72</v>
      </c>
      <c r="G71" s="855" t="s">
        <v>569</v>
      </c>
      <c r="H71" s="835">
        <v>50</v>
      </c>
      <c r="I71" s="859" t="s">
        <v>270</v>
      </c>
      <c r="J71" s="835" t="s">
        <v>63</v>
      </c>
      <c r="K71" s="57">
        <v>45735</v>
      </c>
      <c r="L71" s="835" t="s">
        <v>57</v>
      </c>
      <c r="M71" s="685">
        <v>41285</v>
      </c>
      <c r="N71" s="877">
        <v>40484</v>
      </c>
      <c r="O71" s="835" t="s">
        <v>57</v>
      </c>
      <c r="P71" s="857" t="s">
        <v>231</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570</v>
      </c>
      <c r="B72" s="896" t="s">
        <v>50</v>
      </c>
      <c r="C72" s="77">
        <v>45742</v>
      </c>
      <c r="D72" s="881" t="s">
        <v>527</v>
      </c>
      <c r="E72" s="77">
        <v>45707</v>
      </c>
      <c r="F72" s="881" t="s">
        <v>86</v>
      </c>
      <c r="G72" s="898" t="s">
        <v>571</v>
      </c>
      <c r="H72" s="76">
        <v>0</v>
      </c>
      <c r="I72" s="76" t="s">
        <v>342</v>
      </c>
      <c r="J72" s="76" t="s">
        <v>63</v>
      </c>
      <c r="K72" s="899">
        <v>45716</v>
      </c>
      <c r="L72" s="76" t="s">
        <v>57</v>
      </c>
      <c r="M72" s="882">
        <v>21944.6</v>
      </c>
      <c r="N72" s="883">
        <v>26564</v>
      </c>
      <c r="O72" s="76" t="s">
        <v>57</v>
      </c>
      <c r="P72" s="107" t="s">
        <v>231</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572</v>
      </c>
    </row>
    <row r="73" spans="1:27" ht="39.75" customHeight="1">
      <c r="A73" s="911" t="s">
        <v>573</v>
      </c>
      <c r="B73" s="896" t="s">
        <v>50</v>
      </c>
      <c r="C73" s="77">
        <v>45711</v>
      </c>
      <c r="D73" s="77" t="s">
        <v>370</v>
      </c>
      <c r="E73" s="77">
        <v>45695</v>
      </c>
      <c r="F73" s="881" t="s">
        <v>371</v>
      </c>
      <c r="G73" s="897" t="s">
        <v>574</v>
      </c>
      <c r="H73" s="76">
        <v>0</v>
      </c>
      <c r="I73" s="891" t="s">
        <v>342</v>
      </c>
      <c r="J73" s="76" t="s">
        <v>63</v>
      </c>
      <c r="K73" s="77">
        <v>45695</v>
      </c>
      <c r="L73" s="891" t="s">
        <v>57</v>
      </c>
      <c r="M73" s="882">
        <v>20939.75</v>
      </c>
      <c r="N73" s="883">
        <v>13575.75</v>
      </c>
      <c r="O73" s="891" t="s">
        <v>57</v>
      </c>
      <c r="P73" s="107" t="s">
        <v>231</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575</v>
      </c>
      <c r="B74" s="830" t="s">
        <v>50</v>
      </c>
      <c r="C74" s="1015">
        <v>45868</v>
      </c>
      <c r="D74" s="831" t="s">
        <v>576</v>
      </c>
      <c r="E74" s="57">
        <v>45719</v>
      </c>
      <c r="F74" s="831" t="s">
        <v>72</v>
      </c>
      <c r="G74" s="1016" t="s">
        <v>577</v>
      </c>
      <c r="H74" s="835">
        <v>60</v>
      </c>
      <c r="I74" s="835" t="s">
        <v>270</v>
      </c>
      <c r="J74" s="835" t="s">
        <v>63</v>
      </c>
      <c r="K74" s="57">
        <v>45716</v>
      </c>
      <c r="L74" s="835" t="s">
        <v>57</v>
      </c>
      <c r="M74" s="685">
        <v>64727</v>
      </c>
      <c r="N74" s="877">
        <v>68203</v>
      </c>
      <c r="O74" s="835" t="s">
        <v>57</v>
      </c>
      <c r="P74" s="857" t="s">
        <v>231</v>
      </c>
      <c r="Q74" s="501">
        <v>45719</v>
      </c>
      <c r="R74" s="913">
        <v>5853</v>
      </c>
      <c r="S74" s="494">
        <v>5975</v>
      </c>
      <c r="T74" s="1017">
        <v>0</v>
      </c>
      <c r="U74" s="996">
        <v>1.02</v>
      </c>
      <c r="V74" s="170">
        <v>45741</v>
      </c>
      <c r="W74" s="356">
        <v>1</v>
      </c>
      <c r="X74" s="356">
        <v>1</v>
      </c>
      <c r="Y74" s="356">
        <v>1</v>
      </c>
      <c r="Z74" s="493">
        <v>45868</v>
      </c>
      <c r="AA74" s="117"/>
    </row>
    <row r="75" spans="1:27" ht="39.75" customHeight="1">
      <c r="A75" s="1018" t="s">
        <v>578</v>
      </c>
      <c r="B75" s="830" t="s">
        <v>50</v>
      </c>
      <c r="C75" s="57">
        <v>45772</v>
      </c>
      <c r="D75" s="57" t="s">
        <v>140</v>
      </c>
      <c r="E75" s="832">
        <v>45685</v>
      </c>
      <c r="F75" s="831" t="s">
        <v>86</v>
      </c>
      <c r="G75" s="874" t="s">
        <v>579</v>
      </c>
      <c r="H75" s="844">
        <v>81</v>
      </c>
      <c r="I75" s="872" t="s">
        <v>270</v>
      </c>
      <c r="J75" s="844" t="s">
        <v>63</v>
      </c>
      <c r="K75" s="832">
        <v>45699</v>
      </c>
      <c r="L75" s="844" t="s">
        <v>57</v>
      </c>
      <c r="M75" s="1019">
        <v>73583.5</v>
      </c>
      <c r="N75" s="877">
        <v>84066</v>
      </c>
      <c r="O75" s="1020" t="s">
        <v>57</v>
      </c>
      <c r="P75" s="857" t="s">
        <v>231</v>
      </c>
      <c r="Q75" s="501">
        <v>45691</v>
      </c>
      <c r="R75" s="519">
        <v>6205</v>
      </c>
      <c r="S75" s="516">
        <v>6180</v>
      </c>
      <c r="T75" s="878">
        <v>0</v>
      </c>
      <c r="U75" s="1009">
        <v>1</v>
      </c>
      <c r="V75" s="170">
        <v>45699</v>
      </c>
      <c r="W75" s="356">
        <v>1</v>
      </c>
      <c r="X75" s="356">
        <v>1</v>
      </c>
      <c r="Y75" s="356">
        <v>1</v>
      </c>
      <c r="Z75" s="501">
        <v>45916</v>
      </c>
      <c r="AA75" s="175" t="s">
        <v>580</v>
      </c>
    </row>
    <row r="76" spans="1:27" ht="39.75" customHeight="1">
      <c r="A76" s="824" t="s">
        <v>581</v>
      </c>
      <c r="B76" s="830" t="s">
        <v>50</v>
      </c>
      <c r="C76" s="57">
        <v>45772</v>
      </c>
      <c r="D76" s="57" t="s">
        <v>582</v>
      </c>
      <c r="E76" s="57">
        <v>45694</v>
      </c>
      <c r="F76" s="832" t="s">
        <v>78</v>
      </c>
      <c r="G76" s="842" t="s">
        <v>583</v>
      </c>
      <c r="H76" s="835">
        <v>64</v>
      </c>
      <c r="I76" s="844" t="s">
        <v>270</v>
      </c>
      <c r="J76" s="835" t="s">
        <v>63</v>
      </c>
      <c r="K76" s="57">
        <v>45701</v>
      </c>
      <c r="L76" s="844" t="s">
        <v>57</v>
      </c>
      <c r="M76" s="685">
        <v>48609</v>
      </c>
      <c r="N76" s="877">
        <v>48682.5</v>
      </c>
      <c r="O76" s="1020" t="s">
        <v>57</v>
      </c>
      <c r="P76" s="857" t="s">
        <v>231</v>
      </c>
      <c r="Q76" s="170">
        <v>45698</v>
      </c>
      <c r="R76" s="42">
        <v>4035</v>
      </c>
      <c r="S76" s="693">
        <v>4045</v>
      </c>
      <c r="T76" s="878">
        <v>0</v>
      </c>
      <c r="U76" s="1009">
        <v>1</v>
      </c>
      <c r="V76" s="170">
        <v>45709</v>
      </c>
      <c r="W76" s="356">
        <v>1</v>
      </c>
      <c r="X76" s="356">
        <v>1</v>
      </c>
      <c r="Y76" s="356">
        <v>1</v>
      </c>
      <c r="Z76" s="501">
        <v>45894</v>
      </c>
      <c r="AA76" s="117" t="s">
        <v>584</v>
      </c>
    </row>
    <row r="77" spans="1:27" ht="39.75" customHeight="1">
      <c r="A77" s="1018" t="s">
        <v>585</v>
      </c>
      <c r="B77" s="830" t="s">
        <v>50</v>
      </c>
      <c r="C77" s="57">
        <v>45833</v>
      </c>
      <c r="D77" s="832" t="s">
        <v>586</v>
      </c>
      <c r="E77" s="832" t="s">
        <v>52</v>
      </c>
      <c r="F77" s="832" t="s">
        <v>587</v>
      </c>
      <c r="G77" s="874" t="s">
        <v>588</v>
      </c>
      <c r="H77" s="844">
        <v>0</v>
      </c>
      <c r="I77" s="844" t="s">
        <v>270</v>
      </c>
      <c r="J77" s="844" t="s">
        <v>63</v>
      </c>
      <c r="K77" s="1021" t="s">
        <v>231</v>
      </c>
      <c r="L77" s="844" t="s">
        <v>57</v>
      </c>
      <c r="M77" s="1019">
        <v>289634.75</v>
      </c>
      <c r="N77" s="877">
        <v>296306.83</v>
      </c>
      <c r="O77" s="1020" t="s">
        <v>57</v>
      </c>
      <c r="P77" s="857" t="s">
        <v>231</v>
      </c>
      <c r="Q77" s="501">
        <v>45693</v>
      </c>
      <c r="R77" s="519">
        <v>22725</v>
      </c>
      <c r="S77" s="516">
        <v>22085</v>
      </c>
      <c r="T77" s="878">
        <v>0</v>
      </c>
      <c r="U77" s="1009">
        <v>1</v>
      </c>
      <c r="V77" s="170">
        <v>45674</v>
      </c>
      <c r="W77" s="356">
        <v>1</v>
      </c>
      <c r="X77" s="356">
        <v>1</v>
      </c>
      <c r="Y77" s="356">
        <v>1</v>
      </c>
      <c r="Z77" s="501">
        <v>45882</v>
      </c>
      <c r="AA77" s="175" t="s">
        <v>589</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590</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591</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592</v>
      </c>
    </row>
    <row r="84" spans="1:27" ht="39.75" customHeight="1">
      <c r="A84" s="387" t="s">
        <v>593</v>
      </c>
      <c r="B84" s="405" t="s">
        <v>208</v>
      </c>
      <c r="C84" s="51">
        <v>45711</v>
      </c>
      <c r="D84" s="50" t="s">
        <v>140</v>
      </c>
      <c r="E84" s="51">
        <v>45707</v>
      </c>
      <c r="F84" s="50" t="s">
        <v>594</v>
      </c>
      <c r="G84" s="393" t="s">
        <v>595</v>
      </c>
      <c r="H84" s="52">
        <v>0</v>
      </c>
      <c r="I84" s="394" t="s">
        <v>270</v>
      </c>
      <c r="J84" s="52" t="s">
        <v>63</v>
      </c>
      <c r="K84" s="51">
        <v>45701</v>
      </c>
      <c r="L84" s="52" t="s">
        <v>57</v>
      </c>
      <c r="M84" s="446">
        <v>111163</v>
      </c>
      <c r="N84" s="790"/>
      <c r="O84" s="52" t="s">
        <v>57</v>
      </c>
      <c r="P84" s="621" t="s">
        <v>231</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270</v>
      </c>
      <c r="J85" s="52" t="s">
        <v>63</v>
      </c>
      <c r="K85" s="653">
        <v>45718</v>
      </c>
      <c r="L85" s="52" t="s">
        <v>57</v>
      </c>
      <c r="M85" s="446">
        <v>200394.1</v>
      </c>
      <c r="N85" s="98"/>
      <c r="O85" s="52" t="s">
        <v>57</v>
      </c>
      <c r="P85" s="622" t="s">
        <v>231</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599</v>
      </c>
      <c r="B86" s="388" t="s">
        <v>122</v>
      </c>
      <c r="C86" s="51">
        <v>45899</v>
      </c>
      <c r="D86" s="389" t="s">
        <v>140</v>
      </c>
      <c r="E86" s="389">
        <v>45873</v>
      </c>
      <c r="F86" s="624" t="s">
        <v>180</v>
      </c>
      <c r="G86" s="682"/>
      <c r="H86" s="390">
        <v>50</v>
      </c>
      <c r="I86" s="391" t="s">
        <v>270</v>
      </c>
      <c r="J86" s="390" t="s">
        <v>56</v>
      </c>
      <c r="K86" s="389">
        <v>45874</v>
      </c>
      <c r="L86" s="390" t="s">
        <v>57</v>
      </c>
      <c r="M86" s="449">
        <v>11894.25</v>
      </c>
      <c r="N86" s="98"/>
      <c r="O86" s="390" t="s">
        <v>57</v>
      </c>
      <c r="P86" s="622" t="s">
        <v>231</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4"/>
    </row>
    <row r="87" spans="1:27" ht="39.75" customHeight="1">
      <c r="A87" s="387" t="s">
        <v>600</v>
      </c>
      <c r="B87" s="388" t="s">
        <v>122</v>
      </c>
      <c r="C87" s="389">
        <v>45868</v>
      </c>
      <c r="D87" s="624" t="s">
        <v>140</v>
      </c>
      <c r="E87" s="389">
        <v>45813</v>
      </c>
      <c r="F87" s="624" t="s">
        <v>180</v>
      </c>
      <c r="G87" s="608" t="s">
        <v>601</v>
      </c>
      <c r="H87" s="390">
        <v>0</v>
      </c>
      <c r="I87" s="391" t="s">
        <v>270</v>
      </c>
      <c r="J87" s="390" t="s">
        <v>63</v>
      </c>
      <c r="K87" s="389">
        <v>45793</v>
      </c>
      <c r="L87" s="390" t="s">
        <v>57</v>
      </c>
      <c r="M87" s="449">
        <v>104070.8</v>
      </c>
      <c r="N87" s="790"/>
      <c r="O87" s="390" t="s">
        <v>57</v>
      </c>
      <c r="P87" s="622" t="s">
        <v>231</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602</v>
      </c>
    </row>
    <row r="88" spans="1:27" ht="39.75" customHeight="1">
      <c r="A88" s="387" t="s">
        <v>603</v>
      </c>
      <c r="B88" s="50" t="s">
        <v>122</v>
      </c>
      <c r="C88" s="51">
        <v>45868</v>
      </c>
      <c r="D88" s="395" t="s">
        <v>140</v>
      </c>
      <c r="E88" s="51">
        <v>45828</v>
      </c>
      <c r="F88" s="395" t="s">
        <v>180</v>
      </c>
      <c r="G88" s="393" t="s">
        <v>604</v>
      </c>
      <c r="H88" s="52">
        <v>0</v>
      </c>
      <c r="I88" s="394" t="s">
        <v>270</v>
      </c>
      <c r="J88" s="52" t="s">
        <v>63</v>
      </c>
      <c r="K88" s="389">
        <v>45826</v>
      </c>
      <c r="L88" s="390" t="s">
        <v>57</v>
      </c>
      <c r="M88" s="449">
        <v>144886</v>
      </c>
      <c r="N88" s="98"/>
      <c r="O88" s="390" t="s">
        <v>57</v>
      </c>
      <c r="P88" s="622" t="s">
        <v>231</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270</v>
      </c>
      <c r="J89" s="52" t="s">
        <v>63</v>
      </c>
      <c r="K89" s="389">
        <v>45884</v>
      </c>
      <c r="L89" s="390" t="s">
        <v>57</v>
      </c>
      <c r="M89" s="449">
        <v>67441</v>
      </c>
      <c r="N89" s="98"/>
      <c r="O89" s="390" t="s">
        <v>57</v>
      </c>
      <c r="P89" s="795" t="s">
        <v>231</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607</v>
      </c>
    </row>
    <row r="90" spans="1:27" ht="39.75" customHeight="1">
      <c r="A90" s="387" t="s">
        <v>608</v>
      </c>
      <c r="B90" s="388" t="s">
        <v>122</v>
      </c>
      <c r="C90" s="51">
        <v>45868</v>
      </c>
      <c r="D90" s="624" t="s">
        <v>140</v>
      </c>
      <c r="E90" s="389">
        <v>45796</v>
      </c>
      <c r="F90" s="624" t="s">
        <v>180</v>
      </c>
      <c r="G90" s="388" t="s">
        <v>609</v>
      </c>
      <c r="H90" s="390">
        <v>58</v>
      </c>
      <c r="I90" s="390" t="s">
        <v>270</v>
      </c>
      <c r="J90" s="390" t="s">
        <v>63</v>
      </c>
      <c r="K90" s="389">
        <v>45797</v>
      </c>
      <c r="L90" s="390" t="s">
        <v>57</v>
      </c>
      <c r="M90" s="449">
        <v>43097.65</v>
      </c>
      <c r="N90" s="790"/>
      <c r="O90" s="390" t="s">
        <v>57</v>
      </c>
      <c r="P90" s="795" t="s">
        <v>231</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610</v>
      </c>
    </row>
    <row r="91" spans="1:27" ht="39.75" customHeight="1">
      <c r="A91" s="387" t="s">
        <v>611</v>
      </c>
      <c r="B91" s="388" t="s">
        <v>122</v>
      </c>
      <c r="C91" s="51">
        <v>45868</v>
      </c>
      <c r="D91" s="624" t="s">
        <v>140</v>
      </c>
      <c r="E91" s="624">
        <v>45839</v>
      </c>
      <c r="F91" s="388" t="s">
        <v>123</v>
      </c>
      <c r="G91" s="388" t="s">
        <v>612</v>
      </c>
      <c r="H91" s="390">
        <v>77</v>
      </c>
      <c r="I91" s="390" t="s">
        <v>270</v>
      </c>
      <c r="J91" s="390" t="s">
        <v>63</v>
      </c>
      <c r="K91" s="389">
        <v>45840</v>
      </c>
      <c r="L91" s="390" t="s">
        <v>57</v>
      </c>
      <c r="M91" s="449">
        <v>10430.549999999999</v>
      </c>
      <c r="N91" s="790"/>
      <c r="O91" s="390" t="s">
        <v>57</v>
      </c>
      <c r="P91" s="795" t="s">
        <v>231</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182</v>
      </c>
    </row>
    <row r="92" spans="1:27" ht="39.75" customHeight="1">
      <c r="A92" s="387" t="s">
        <v>613</v>
      </c>
      <c r="B92" s="388" t="s">
        <v>122</v>
      </c>
      <c r="C92" s="51">
        <v>45868</v>
      </c>
      <c r="D92" s="624" t="s">
        <v>140</v>
      </c>
      <c r="E92" s="624">
        <v>45840</v>
      </c>
      <c r="F92" s="389" t="s">
        <v>123</v>
      </c>
      <c r="G92" s="388" t="s">
        <v>356</v>
      </c>
      <c r="H92" s="390">
        <v>81</v>
      </c>
      <c r="I92" s="390" t="s">
        <v>270</v>
      </c>
      <c r="J92" s="390" t="s">
        <v>63</v>
      </c>
      <c r="K92" s="389">
        <v>45847</v>
      </c>
      <c r="L92" s="390" t="s">
        <v>57</v>
      </c>
      <c r="M92" s="449">
        <v>71310.899999999994</v>
      </c>
      <c r="N92" s="790"/>
      <c r="O92" s="390" t="s">
        <v>57</v>
      </c>
      <c r="P92" s="795" t="s">
        <v>231</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614</v>
      </c>
    </row>
    <row r="93" spans="1:27" ht="39.75" customHeight="1">
      <c r="A93" s="387" t="s">
        <v>615</v>
      </c>
      <c r="B93" s="388" t="s">
        <v>122</v>
      </c>
      <c r="C93" s="51">
        <v>45868</v>
      </c>
      <c r="D93" s="624" t="s">
        <v>140</v>
      </c>
      <c r="E93" s="624">
        <v>45839</v>
      </c>
      <c r="F93" s="388" t="s">
        <v>123</v>
      </c>
      <c r="G93" s="388" t="s">
        <v>616</v>
      </c>
      <c r="H93" s="390">
        <v>86</v>
      </c>
      <c r="I93" s="390" t="s">
        <v>270</v>
      </c>
      <c r="J93" s="390" t="s">
        <v>63</v>
      </c>
      <c r="K93" s="389">
        <v>45840</v>
      </c>
      <c r="L93" s="390" t="s">
        <v>57</v>
      </c>
      <c r="M93" s="449">
        <v>53605.2</v>
      </c>
      <c r="N93" s="790"/>
      <c r="O93" s="390" t="s">
        <v>57</v>
      </c>
      <c r="P93" s="622" t="s">
        <v>231</v>
      </c>
      <c r="Q93" s="687">
        <v>45840</v>
      </c>
      <c r="R93" s="1040">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4" t="s">
        <v>140</v>
      </c>
      <c r="E94" s="624">
        <v>45833</v>
      </c>
      <c r="F94" s="388" t="s">
        <v>180</v>
      </c>
      <c r="G94" s="388" t="s">
        <v>619</v>
      </c>
      <c r="H94" s="390">
        <v>66</v>
      </c>
      <c r="I94" s="390" t="s">
        <v>270</v>
      </c>
      <c r="J94" s="390" t="s">
        <v>63</v>
      </c>
      <c r="K94" s="389">
        <v>45833</v>
      </c>
      <c r="L94" s="390" t="s">
        <v>57</v>
      </c>
      <c r="M94" s="449">
        <v>32940.449999999997</v>
      </c>
      <c r="N94" s="790"/>
      <c r="O94" s="390" t="s">
        <v>57</v>
      </c>
      <c r="P94" s="631" t="s">
        <v>231</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4" t="s">
        <v>140</v>
      </c>
      <c r="E95" s="624">
        <v>45839</v>
      </c>
      <c r="F95" s="389" t="s">
        <v>123</v>
      </c>
      <c r="G95" s="388" t="s">
        <v>622</v>
      </c>
      <c r="H95" s="390">
        <v>43</v>
      </c>
      <c r="I95" s="390" t="s">
        <v>270</v>
      </c>
      <c r="J95" s="390" t="s">
        <v>63</v>
      </c>
      <c r="K95" s="389">
        <v>45840</v>
      </c>
      <c r="L95" s="390" t="s">
        <v>57</v>
      </c>
      <c r="M95" s="449">
        <v>23404.75</v>
      </c>
      <c r="N95" s="790"/>
      <c r="O95" s="390" t="s">
        <v>57</v>
      </c>
      <c r="P95" s="796" t="s">
        <v>231</v>
      </c>
      <c r="Q95" s="126">
        <v>45840</v>
      </c>
      <c r="R95" s="108">
        <v>1667</v>
      </c>
      <c r="S95" s="1032">
        <v>1661</v>
      </c>
      <c r="T95" s="30">
        <v>0</v>
      </c>
      <c r="U95" s="996">
        <f>IFERROR(Table5[[#This Row],[Actual Redline Completed Footage UG]]/Table5[[#This Row],[Footage UG]], 0)</f>
        <v>0.99640071985602885</v>
      </c>
      <c r="V95" s="200">
        <v>45853</v>
      </c>
      <c r="W95" s="34">
        <v>1</v>
      </c>
      <c r="X95" s="34">
        <v>1</v>
      </c>
      <c r="Y95" s="34">
        <v>1</v>
      </c>
      <c r="Z95" s="54">
        <v>45916</v>
      </c>
      <c r="AA95" s="1043" t="s">
        <v>623</v>
      </c>
    </row>
    <row r="96" spans="1:27" ht="39.75" customHeight="1">
      <c r="A96" s="387" t="s">
        <v>624</v>
      </c>
      <c r="B96" s="388" t="s">
        <v>122</v>
      </c>
      <c r="C96" s="51">
        <v>45899</v>
      </c>
      <c r="D96" s="389" t="s">
        <v>140</v>
      </c>
      <c r="E96" s="389">
        <v>45887</v>
      </c>
      <c r="F96" s="624" t="s">
        <v>180</v>
      </c>
      <c r="G96" s="682" t="s">
        <v>625</v>
      </c>
      <c r="H96" s="390">
        <v>73</v>
      </c>
      <c r="I96" s="391" t="s">
        <v>270</v>
      </c>
      <c r="J96" s="390" t="s">
        <v>63</v>
      </c>
      <c r="K96" s="389">
        <v>45887</v>
      </c>
      <c r="L96" s="390" t="s">
        <v>57</v>
      </c>
      <c r="M96" s="449">
        <v>37930</v>
      </c>
      <c r="N96" s="98"/>
      <c r="O96" s="390" t="s">
        <v>57</v>
      </c>
      <c r="P96" s="795" t="s">
        <v>231</v>
      </c>
      <c r="Q96" s="126">
        <v>45887</v>
      </c>
      <c r="R96" s="108">
        <v>2649</v>
      </c>
      <c r="S96" s="1032">
        <v>2678</v>
      </c>
      <c r="T96" s="30">
        <v>0</v>
      </c>
      <c r="U96" s="996">
        <f>IFERROR(Table5[[#This Row],[Actual Redline Completed Footage UG]]/Table5[[#This Row],[Footage UG]], 0)</f>
        <v>1.0109475273688184</v>
      </c>
      <c r="V96" s="998">
        <v>45895</v>
      </c>
      <c r="W96" s="640">
        <v>1</v>
      </c>
      <c r="X96" s="640">
        <v>1</v>
      </c>
      <c r="Y96" s="1013">
        <v>1</v>
      </c>
      <c r="Z96" s="54">
        <v>45917</v>
      </c>
      <c r="AA96" s="1014" t="s">
        <v>626</v>
      </c>
    </row>
    <row r="97" spans="1:27" ht="39.75" customHeight="1">
      <c r="A97" s="387" t="s">
        <v>627</v>
      </c>
      <c r="B97" s="388" t="s">
        <v>122</v>
      </c>
      <c r="C97" s="51">
        <v>45868</v>
      </c>
      <c r="D97" s="389" t="s">
        <v>77</v>
      </c>
      <c r="E97" s="389">
        <v>45849</v>
      </c>
      <c r="F97" s="624" t="s">
        <v>123</v>
      </c>
      <c r="G97" s="682" t="s">
        <v>628</v>
      </c>
      <c r="H97" s="390">
        <v>0</v>
      </c>
      <c r="I97" s="390" t="s">
        <v>270</v>
      </c>
      <c r="J97" s="390" t="s">
        <v>63</v>
      </c>
      <c r="K97" s="389">
        <v>45848</v>
      </c>
      <c r="L97" s="390" t="s">
        <v>57</v>
      </c>
      <c r="M97" s="449">
        <v>1206</v>
      </c>
      <c r="N97" s="790"/>
      <c r="O97" s="390" t="s">
        <v>57</v>
      </c>
      <c r="P97" s="622" t="s">
        <v>231</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629</v>
      </c>
    </row>
    <row r="98" spans="1:27" ht="39.75" customHeight="1">
      <c r="A98" s="387" t="s">
        <v>627</v>
      </c>
      <c r="B98" s="388" t="s">
        <v>122</v>
      </c>
      <c r="C98" s="389">
        <v>45838</v>
      </c>
      <c r="D98" s="624" t="s">
        <v>140</v>
      </c>
      <c r="E98" s="389">
        <v>45817</v>
      </c>
      <c r="F98" s="624" t="s">
        <v>123</v>
      </c>
      <c r="G98" s="398" t="s">
        <v>630</v>
      </c>
      <c r="H98" s="390">
        <v>0</v>
      </c>
      <c r="I98" s="391" t="s">
        <v>270</v>
      </c>
      <c r="J98" s="390" t="s">
        <v>63</v>
      </c>
      <c r="K98" s="397">
        <v>45821</v>
      </c>
      <c r="L98" s="391" t="s">
        <v>57</v>
      </c>
      <c r="M98" s="449">
        <v>23436.55</v>
      </c>
      <c r="N98" s="790"/>
      <c r="O98" s="391" t="s">
        <v>57</v>
      </c>
      <c r="P98" s="622" t="s">
        <v>231</v>
      </c>
      <c r="Q98" s="360">
        <v>45817</v>
      </c>
      <c r="R98" s="1030">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631</v>
      </c>
    </row>
    <row r="99" spans="1:27" ht="39.75" customHeight="1">
      <c r="A99" s="387" t="s">
        <v>632</v>
      </c>
      <c r="B99" s="388" t="s">
        <v>122</v>
      </c>
      <c r="C99" s="51">
        <v>45899</v>
      </c>
      <c r="D99" s="624" t="s">
        <v>77</v>
      </c>
      <c r="E99" s="624">
        <v>45882</v>
      </c>
      <c r="F99" s="388" t="s">
        <v>123</v>
      </c>
      <c r="G99" s="825" t="s">
        <v>633</v>
      </c>
      <c r="H99" s="390">
        <v>0</v>
      </c>
      <c r="I99" s="391" t="s">
        <v>270</v>
      </c>
      <c r="J99" s="390" t="s">
        <v>63</v>
      </c>
      <c r="K99" s="389" t="s">
        <v>52</v>
      </c>
      <c r="L99" s="390" t="s">
        <v>57</v>
      </c>
      <c r="M99" s="449">
        <v>18903.7</v>
      </c>
      <c r="N99" s="98"/>
      <c r="O99" s="390" t="s">
        <v>57</v>
      </c>
      <c r="P99" s="621" t="s">
        <v>231</v>
      </c>
      <c r="Q99" s="360">
        <v>45882</v>
      </c>
      <c r="R99" s="1030">
        <v>575</v>
      </c>
      <c r="S99" s="673">
        <v>575</v>
      </c>
      <c r="T99" s="30">
        <v>0</v>
      </c>
      <c r="U99" s="996">
        <f>IFERROR(Table5[[#This Row],[Actual Redline Completed Footage UG]]/Table5[[#This Row],[Footage UG]], 0)</f>
        <v>1</v>
      </c>
      <c r="V99" s="730">
        <v>45887</v>
      </c>
      <c r="W99" s="368">
        <v>1</v>
      </c>
      <c r="X99" s="368">
        <v>1</v>
      </c>
      <c r="Y99" s="368">
        <v>1</v>
      </c>
      <c r="Z99" s="126">
        <v>45926</v>
      </c>
      <c r="AA99" s="545" t="s">
        <v>634</v>
      </c>
    </row>
    <row r="100" spans="1:27" ht="39.75" customHeight="1">
      <c r="A100" s="387" t="s">
        <v>635</v>
      </c>
      <c r="B100" s="388" t="s">
        <v>122</v>
      </c>
      <c r="C100" s="51">
        <v>45899</v>
      </c>
      <c r="D100" s="389" t="s">
        <v>77</v>
      </c>
      <c r="E100" s="51">
        <v>45806</v>
      </c>
      <c r="F100" s="388" t="s">
        <v>123</v>
      </c>
      <c r="G100" s="833" t="s">
        <v>636</v>
      </c>
      <c r="H100" s="390">
        <v>0</v>
      </c>
      <c r="I100" s="719" t="s">
        <v>270</v>
      </c>
      <c r="J100" s="390" t="s">
        <v>63</v>
      </c>
      <c r="K100" s="389" t="s">
        <v>637</v>
      </c>
      <c r="L100" s="390" t="s">
        <v>57</v>
      </c>
      <c r="M100" s="449">
        <v>21888.65</v>
      </c>
      <c r="N100" s="98"/>
      <c r="O100" s="390" t="s">
        <v>57</v>
      </c>
      <c r="P100" s="795" t="s">
        <v>231</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638</v>
      </c>
    </row>
    <row r="101" spans="1:27" ht="39.75" customHeight="1">
      <c r="A101" s="387" t="s">
        <v>639</v>
      </c>
      <c r="B101" s="829" t="s">
        <v>122</v>
      </c>
      <c r="C101" s="51">
        <v>45899</v>
      </c>
      <c r="D101" s="389" t="s">
        <v>77</v>
      </c>
      <c r="E101" s="389">
        <v>45876</v>
      </c>
      <c r="F101" s="389" t="s">
        <v>123</v>
      </c>
      <c r="G101" s="723"/>
      <c r="H101" s="390">
        <v>0</v>
      </c>
      <c r="I101" s="719" t="s">
        <v>270</v>
      </c>
      <c r="J101" s="390" t="s">
        <v>63</v>
      </c>
      <c r="K101" s="389">
        <v>45876</v>
      </c>
      <c r="L101" s="390" t="s">
        <v>57</v>
      </c>
      <c r="M101" s="449">
        <v>1462.85</v>
      </c>
      <c r="N101" s="98"/>
      <c r="O101" s="390" t="s">
        <v>57</v>
      </c>
      <c r="P101" s="795" t="s">
        <v>231</v>
      </c>
      <c r="Q101" s="126">
        <v>45876</v>
      </c>
      <c r="R101" s="1039">
        <v>116</v>
      </c>
      <c r="S101" s="1031">
        <v>130</v>
      </c>
      <c r="T101" s="30">
        <v>0</v>
      </c>
      <c r="U101" s="996">
        <f>IFERROR(Table5[[#This Row],[Actual Redline Completed Footage UG]]/Table5[[#This Row],[Footage UG]], 0)</f>
        <v>1.1206896551724137</v>
      </c>
      <c r="V101" s="998">
        <v>45896</v>
      </c>
      <c r="W101" s="1013">
        <v>1</v>
      </c>
      <c r="X101" s="1013">
        <v>1</v>
      </c>
      <c r="Y101" s="1013">
        <v>1</v>
      </c>
      <c r="Z101" s="126">
        <v>45926</v>
      </c>
      <c r="AA101" s="1037" t="s">
        <v>640</v>
      </c>
    </row>
    <row r="102" spans="1:27" ht="39.75" customHeight="1">
      <c r="A102" s="387" t="s">
        <v>641</v>
      </c>
      <c r="B102" s="472" t="s">
        <v>122</v>
      </c>
      <c r="C102" s="51">
        <v>45899</v>
      </c>
      <c r="D102" s="50" t="s">
        <v>521</v>
      </c>
      <c r="E102" s="389">
        <v>45876</v>
      </c>
      <c r="F102" s="395" t="s">
        <v>180</v>
      </c>
      <c r="G102" s="682"/>
      <c r="H102" s="390">
        <v>0</v>
      </c>
      <c r="I102" s="391" t="s">
        <v>642</v>
      </c>
      <c r="J102" s="390" t="s">
        <v>63</v>
      </c>
      <c r="K102" s="51" t="s">
        <v>52</v>
      </c>
      <c r="L102" s="390" t="s">
        <v>57</v>
      </c>
      <c r="M102" s="449">
        <v>1343</v>
      </c>
      <c r="N102" s="790"/>
      <c r="O102" s="390" t="s">
        <v>57</v>
      </c>
      <c r="P102" s="621" t="s">
        <v>642</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643</v>
      </c>
    </row>
    <row r="103" spans="1:27" ht="39.75" customHeight="1">
      <c r="A103" s="387" t="s">
        <v>644</v>
      </c>
      <c r="B103" s="388" t="s">
        <v>122</v>
      </c>
      <c r="C103" s="51">
        <v>45899</v>
      </c>
      <c r="D103" s="389" t="s">
        <v>140</v>
      </c>
      <c r="E103" s="389">
        <v>45870</v>
      </c>
      <c r="F103" s="624" t="s">
        <v>180</v>
      </c>
      <c r="G103" s="682" t="s">
        <v>645</v>
      </c>
      <c r="H103" s="390">
        <v>0</v>
      </c>
      <c r="I103" s="390" t="s">
        <v>270</v>
      </c>
      <c r="J103" s="390" t="s">
        <v>63</v>
      </c>
      <c r="K103" s="389">
        <v>45870</v>
      </c>
      <c r="L103" s="390" t="s">
        <v>57</v>
      </c>
      <c r="M103" s="449">
        <v>49307.5</v>
      </c>
      <c r="N103" s="98"/>
      <c r="O103" s="390" t="s">
        <v>57</v>
      </c>
      <c r="P103" s="622" t="s">
        <v>231</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5" t="s">
        <v>646</v>
      </c>
    </row>
    <row r="104" spans="1:27" ht="39.75" customHeight="1">
      <c r="A104" s="387" t="s">
        <v>647</v>
      </c>
      <c r="B104" s="388" t="s">
        <v>122</v>
      </c>
      <c r="C104" s="51">
        <v>45899</v>
      </c>
      <c r="D104" s="389" t="s">
        <v>140</v>
      </c>
      <c r="E104" s="389">
        <v>45870</v>
      </c>
      <c r="F104" s="624" t="s">
        <v>180</v>
      </c>
      <c r="G104" s="682" t="s">
        <v>648</v>
      </c>
      <c r="H104" s="390">
        <v>0</v>
      </c>
      <c r="I104" s="390" t="s">
        <v>270</v>
      </c>
      <c r="J104" s="390" t="s">
        <v>63</v>
      </c>
      <c r="K104" s="389">
        <v>45870</v>
      </c>
      <c r="L104" s="390" t="s">
        <v>57</v>
      </c>
      <c r="M104" s="449">
        <v>12886.4</v>
      </c>
      <c r="N104" s="98"/>
      <c r="O104" s="390" t="s">
        <v>57</v>
      </c>
      <c r="P104" s="622" t="s">
        <v>231</v>
      </c>
      <c r="Q104" s="126">
        <v>45870</v>
      </c>
      <c r="R104" s="109">
        <v>884</v>
      </c>
      <c r="S104" s="1033">
        <v>797</v>
      </c>
      <c r="T104" s="108">
        <v>0</v>
      </c>
      <c r="U104" s="996">
        <f>IFERROR(Table5[[#This Row],[Actual Redline Completed Footage UG]]/Table5[[#This Row],[Footage UG]], 0)</f>
        <v>0.90158371040723984</v>
      </c>
      <c r="V104" s="730">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4" t="s">
        <v>180</v>
      </c>
      <c r="G105" s="682"/>
      <c r="H105" s="390">
        <v>0</v>
      </c>
      <c r="I105" s="391" t="s">
        <v>270</v>
      </c>
      <c r="J105" s="390" t="s">
        <v>63</v>
      </c>
      <c r="K105" s="389">
        <v>45882</v>
      </c>
      <c r="L105" s="390" t="s">
        <v>57</v>
      </c>
      <c r="M105" s="449">
        <v>13056.5</v>
      </c>
      <c r="N105" s="98"/>
      <c r="O105" s="390" t="s">
        <v>57</v>
      </c>
      <c r="P105" s="795" t="s">
        <v>231</v>
      </c>
      <c r="Q105" s="360">
        <v>45882</v>
      </c>
      <c r="R105" s="841">
        <v>1100</v>
      </c>
      <c r="S105" s="1031">
        <v>1110</v>
      </c>
      <c r="T105" s="30">
        <v>0</v>
      </c>
      <c r="U105" s="996">
        <f>IFERROR(Table5[[#This Row],[Actual Redline Completed Footage UG]]/Table5[[#This Row],[Footage UG]], 0)</f>
        <v>1.009090909090909</v>
      </c>
      <c r="V105" s="998">
        <v>45887</v>
      </c>
      <c r="W105" s="640">
        <v>1</v>
      </c>
      <c r="X105" s="640">
        <v>1</v>
      </c>
      <c r="Y105" s="640">
        <v>1</v>
      </c>
      <c r="Z105" s="126">
        <v>45926</v>
      </c>
      <c r="AA105" s="1036" t="s">
        <v>651</v>
      </c>
    </row>
    <row r="106" spans="1:27" ht="39.75" customHeight="1">
      <c r="A106" s="387" t="s">
        <v>652</v>
      </c>
      <c r="B106" s="388" t="s">
        <v>122</v>
      </c>
      <c r="C106" s="51">
        <v>45930</v>
      </c>
      <c r="D106" s="50" t="s">
        <v>77</v>
      </c>
      <c r="E106" s="389">
        <v>45868</v>
      </c>
      <c r="F106" s="388" t="s">
        <v>123</v>
      </c>
      <c r="G106" s="682" t="s">
        <v>653</v>
      </c>
      <c r="H106" s="390">
        <v>0</v>
      </c>
      <c r="I106" s="390" t="s">
        <v>270</v>
      </c>
      <c r="J106" s="390" t="s">
        <v>63</v>
      </c>
      <c r="K106" s="389">
        <v>45868</v>
      </c>
      <c r="L106" s="390" t="s">
        <v>57</v>
      </c>
      <c r="M106" s="449">
        <v>14179.65</v>
      </c>
      <c r="N106" s="98"/>
      <c r="O106" s="390" t="s">
        <v>57</v>
      </c>
      <c r="P106" s="795" t="s">
        <v>231</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654</v>
      </c>
    </row>
    <row r="107" spans="1:27" ht="39.75" customHeight="1">
      <c r="A107" s="387" t="s">
        <v>655</v>
      </c>
      <c r="B107" s="388" t="s">
        <v>122</v>
      </c>
      <c r="C107" s="51">
        <v>45868</v>
      </c>
      <c r="D107" s="50" t="s">
        <v>77</v>
      </c>
      <c r="E107" s="389">
        <v>45853</v>
      </c>
      <c r="F107" s="696" t="s">
        <v>123</v>
      </c>
      <c r="G107" s="608" t="s">
        <v>656</v>
      </c>
      <c r="H107" s="390">
        <v>0</v>
      </c>
      <c r="I107" s="390" t="s">
        <v>270</v>
      </c>
      <c r="J107" s="390" t="s">
        <v>63</v>
      </c>
      <c r="K107" s="389">
        <v>45853</v>
      </c>
      <c r="L107" s="390" t="s">
        <v>57</v>
      </c>
      <c r="M107" s="449">
        <v>68216.5</v>
      </c>
      <c r="N107" s="790"/>
      <c r="O107" s="390" t="s">
        <v>57</v>
      </c>
      <c r="P107" s="795" t="s">
        <v>231</v>
      </c>
      <c r="Q107" s="126">
        <v>45853</v>
      </c>
      <c r="R107" s="789">
        <v>581</v>
      </c>
      <c r="S107" s="1041">
        <v>581</v>
      </c>
      <c r="T107" s="30">
        <v>0</v>
      </c>
      <c r="U107" s="996">
        <f>IFERROR(Table5[[#This Row],[Actual Redline Completed Footage UG]]/Table5[[#This Row],[Footage UG]], 0)</f>
        <v>1</v>
      </c>
      <c r="V107" s="998">
        <v>45868</v>
      </c>
      <c r="W107" s="640">
        <v>1</v>
      </c>
      <c r="X107" s="640">
        <v>1</v>
      </c>
      <c r="Y107" s="640">
        <v>1</v>
      </c>
      <c r="Z107" s="54">
        <v>45916</v>
      </c>
      <c r="AA107" s="1042" t="s">
        <v>657</v>
      </c>
    </row>
    <row r="108" spans="1:27" ht="39.75" customHeight="1">
      <c r="A108" s="387" t="s">
        <v>658</v>
      </c>
      <c r="B108" s="388" t="s">
        <v>122</v>
      </c>
      <c r="C108" s="51">
        <v>45868</v>
      </c>
      <c r="D108" s="389" t="s">
        <v>77</v>
      </c>
      <c r="E108" s="624">
        <v>45839</v>
      </c>
      <c r="F108" s="389" t="s">
        <v>123</v>
      </c>
      <c r="G108" s="393" t="s">
        <v>659</v>
      </c>
      <c r="H108" s="52">
        <v>0</v>
      </c>
      <c r="I108" s="52" t="s">
        <v>270</v>
      </c>
      <c r="J108" s="52" t="s">
        <v>63</v>
      </c>
      <c r="K108" s="653">
        <v>45838</v>
      </c>
      <c r="L108" s="52" t="s">
        <v>57</v>
      </c>
      <c r="M108" s="446">
        <v>72566</v>
      </c>
      <c r="N108" s="790"/>
      <c r="O108" s="52" t="s">
        <v>57</v>
      </c>
      <c r="P108" s="795" t="s">
        <v>231</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6" t="s">
        <v>660</v>
      </c>
    </row>
    <row r="109" spans="1:27" ht="39.75" customHeight="1">
      <c r="A109" s="387" t="s">
        <v>661</v>
      </c>
      <c r="B109" s="50" t="s">
        <v>122</v>
      </c>
      <c r="C109" s="51">
        <v>45930</v>
      </c>
      <c r="D109" s="395" t="s">
        <v>77</v>
      </c>
      <c r="E109" s="51">
        <v>45902</v>
      </c>
      <c r="F109" s="50" t="s">
        <v>123</v>
      </c>
      <c r="G109" s="393"/>
      <c r="H109" s="52">
        <v>0</v>
      </c>
      <c r="I109" s="52" t="s">
        <v>270</v>
      </c>
      <c r="J109" s="52" t="s">
        <v>63</v>
      </c>
      <c r="K109" s="389">
        <v>45902</v>
      </c>
      <c r="L109" s="390" t="s">
        <v>57</v>
      </c>
      <c r="M109" s="449">
        <v>3067.9</v>
      </c>
      <c r="N109" s="98"/>
      <c r="O109" s="390" t="s">
        <v>57</v>
      </c>
      <c r="P109" s="795" t="s">
        <v>231</v>
      </c>
      <c r="Q109" s="126">
        <v>45902</v>
      </c>
      <c r="R109" s="109">
        <v>662</v>
      </c>
      <c r="S109" s="1031">
        <v>662</v>
      </c>
      <c r="T109" s="30">
        <v>0</v>
      </c>
      <c r="U109" s="996">
        <f>IFERROR(Table5[[#This Row],[Actual Redline Completed Footage UG]]/Table5[[#This Row],[Footage UG]], 0)</f>
        <v>1</v>
      </c>
      <c r="V109" s="998">
        <v>45909</v>
      </c>
      <c r="W109" s="644">
        <v>1</v>
      </c>
      <c r="X109" s="644">
        <v>1</v>
      </c>
      <c r="Y109" s="644">
        <v>1</v>
      </c>
      <c r="Z109" s="126">
        <v>45926</v>
      </c>
      <c r="AA109" s="1014" t="s">
        <v>662</v>
      </c>
    </row>
    <row r="110" spans="1:27" ht="39.75" customHeight="1">
      <c r="A110" s="803" t="s">
        <v>663</v>
      </c>
      <c r="B110" s="497" t="s">
        <v>122</v>
      </c>
      <c r="C110" s="498">
        <v>45930</v>
      </c>
      <c r="D110" s="498" t="s">
        <v>140</v>
      </c>
      <c r="E110" s="498">
        <v>45874</v>
      </c>
      <c r="F110" s="448" t="s">
        <v>180</v>
      </c>
      <c r="G110" s="499"/>
      <c r="H110" s="500">
        <v>208</v>
      </c>
      <c r="I110" s="507" t="s">
        <v>270</v>
      </c>
      <c r="J110" s="500" t="s">
        <v>56</v>
      </c>
      <c r="K110" s="389">
        <v>45876</v>
      </c>
      <c r="L110" s="390" t="s">
        <v>57</v>
      </c>
      <c r="M110" s="449">
        <v>124980</v>
      </c>
      <c r="N110" s="98"/>
      <c r="O110" s="390" t="s">
        <v>57</v>
      </c>
      <c r="P110" s="622" t="s">
        <v>231</v>
      </c>
      <c r="Q110" s="493">
        <v>45876</v>
      </c>
      <c r="R110" s="436">
        <v>11700</v>
      </c>
      <c r="S110" s="804">
        <v>11820</v>
      </c>
      <c r="T110" s="30">
        <v>0</v>
      </c>
      <c r="U110" s="22">
        <v>1.01</v>
      </c>
      <c r="V110" s="730">
        <v>45890</v>
      </c>
      <c r="W110" s="368">
        <v>1</v>
      </c>
      <c r="X110" s="368">
        <v>1</v>
      </c>
      <c r="Y110" s="714">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270</v>
      </c>
      <c r="J111" s="529" t="s">
        <v>63</v>
      </c>
      <c r="K111" s="530">
        <v>45817</v>
      </c>
      <c r="L111" s="529" t="s">
        <v>57</v>
      </c>
      <c r="M111" s="1027">
        <v>75953</v>
      </c>
      <c r="N111" s="449"/>
      <c r="O111" s="529" t="s">
        <v>57</v>
      </c>
      <c r="P111" s="822" t="s">
        <v>231</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667</v>
      </c>
      <c r="B112" s="488" t="s">
        <v>50</v>
      </c>
      <c r="C112" s="498">
        <v>45772</v>
      </c>
      <c r="D112" s="497" t="s">
        <v>370</v>
      </c>
      <c r="E112" s="498">
        <v>45716</v>
      </c>
      <c r="F112" s="497" t="s">
        <v>371</v>
      </c>
      <c r="G112" s="1025" t="s">
        <v>668</v>
      </c>
      <c r="H112" s="500">
        <v>56</v>
      </c>
      <c r="I112" s="500" t="s">
        <v>270</v>
      </c>
      <c r="J112" s="500" t="s">
        <v>63</v>
      </c>
      <c r="K112" s="489">
        <v>45716</v>
      </c>
      <c r="L112" s="500" t="s">
        <v>57</v>
      </c>
      <c r="M112" s="837">
        <v>45321.5</v>
      </c>
      <c r="N112" s="98"/>
      <c r="O112" s="500" t="s">
        <v>57</v>
      </c>
      <c r="P112" s="805" t="s">
        <v>231</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669</v>
      </c>
      <c r="B113" s="540" t="s">
        <v>50</v>
      </c>
      <c r="C113" s="530">
        <v>45831</v>
      </c>
      <c r="D113" s="515" t="s">
        <v>370</v>
      </c>
      <c r="E113" s="523">
        <v>45807</v>
      </c>
      <c r="F113" s="515" t="s">
        <v>371</v>
      </c>
      <c r="G113" s="515" t="s">
        <v>670</v>
      </c>
      <c r="H113" s="529">
        <v>87</v>
      </c>
      <c r="I113" s="529" t="s">
        <v>270</v>
      </c>
      <c r="J113" s="529" t="s">
        <v>63</v>
      </c>
      <c r="K113" s="530">
        <v>45757</v>
      </c>
      <c r="L113" s="529" t="s">
        <v>57</v>
      </c>
      <c r="M113" s="1027">
        <v>78331</v>
      </c>
      <c r="N113" s="98"/>
      <c r="O113" s="529" t="s">
        <v>57</v>
      </c>
      <c r="P113" s="822" t="s">
        <v>231</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671</v>
      </c>
      <c r="B114" s="645" t="s">
        <v>50</v>
      </c>
      <c r="C114" s="634">
        <v>45772</v>
      </c>
      <c r="D114" s="1023" t="s">
        <v>381</v>
      </c>
      <c r="E114" s="634">
        <v>45743</v>
      </c>
      <c r="F114" s="1023" t="s">
        <v>371</v>
      </c>
      <c r="G114" s="1024" t="s">
        <v>672</v>
      </c>
      <c r="H114" s="638">
        <v>63</v>
      </c>
      <c r="I114" s="867" t="s">
        <v>270</v>
      </c>
      <c r="J114" s="1026" t="s">
        <v>63</v>
      </c>
      <c r="K114" s="634">
        <v>45741</v>
      </c>
      <c r="L114" s="1026" t="s">
        <v>57</v>
      </c>
      <c r="M114" s="838">
        <v>41813</v>
      </c>
      <c r="N114" s="98"/>
      <c r="O114" s="1026" t="s">
        <v>57</v>
      </c>
      <c r="P114" s="823" t="s">
        <v>231</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29" t="s">
        <v>673</v>
      </c>
    </row>
    <row r="115" spans="1:30" ht="39.75" customHeight="1">
      <c r="A115" s="824" t="s">
        <v>674</v>
      </c>
      <c r="B115" s="830" t="s">
        <v>50</v>
      </c>
      <c r="C115" s="57">
        <v>45772</v>
      </c>
      <c r="D115" s="832" t="s">
        <v>71</v>
      </c>
      <c r="E115" s="57">
        <v>45708</v>
      </c>
      <c r="F115" s="832" t="s">
        <v>72</v>
      </c>
      <c r="G115" s="842" t="s">
        <v>675</v>
      </c>
      <c r="H115" s="835">
        <v>82</v>
      </c>
      <c r="I115" s="844" t="s">
        <v>270</v>
      </c>
      <c r="J115" s="835" t="s">
        <v>63</v>
      </c>
      <c r="K115" s="51">
        <v>45698</v>
      </c>
      <c r="L115" s="394" t="s">
        <v>57</v>
      </c>
      <c r="M115" s="446">
        <v>71979</v>
      </c>
      <c r="N115" s="839"/>
      <c r="O115" s="394" t="s">
        <v>57</v>
      </c>
      <c r="P115" s="795" t="s">
        <v>231</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676</v>
      </c>
      <c r="B116" s="540" t="s">
        <v>50</v>
      </c>
      <c r="C116" s="523">
        <v>45772</v>
      </c>
      <c r="D116" s="523" t="s">
        <v>370</v>
      </c>
      <c r="E116" s="541">
        <v>45686</v>
      </c>
      <c r="F116" s="528" t="s">
        <v>371</v>
      </c>
      <c r="G116" s="542" t="s">
        <v>677</v>
      </c>
      <c r="H116" s="118">
        <v>85</v>
      </c>
      <c r="I116" s="534" t="s">
        <v>270</v>
      </c>
      <c r="J116" s="118" t="s">
        <v>63</v>
      </c>
      <c r="K116" s="523">
        <v>45698</v>
      </c>
      <c r="L116" s="531" t="s">
        <v>57</v>
      </c>
      <c r="M116" s="836">
        <v>67892.5</v>
      </c>
      <c r="N116" s="98"/>
      <c r="O116" s="531" t="s">
        <v>57</v>
      </c>
      <c r="P116" s="848" t="s">
        <v>231</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678</v>
      </c>
    </row>
    <row r="117" spans="1:30" ht="39.75" customHeight="1">
      <c r="A117" s="824" t="s">
        <v>679</v>
      </c>
      <c r="B117" s="540" t="s">
        <v>50</v>
      </c>
      <c r="C117" s="530">
        <v>45862</v>
      </c>
      <c r="D117" s="528" t="s">
        <v>71</v>
      </c>
      <c r="E117" s="523">
        <v>45743</v>
      </c>
      <c r="F117" s="528" t="s">
        <v>72</v>
      </c>
      <c r="G117" s="1012" t="s">
        <v>680</v>
      </c>
      <c r="H117" s="118">
        <v>88</v>
      </c>
      <c r="I117" s="534" t="s">
        <v>270</v>
      </c>
      <c r="J117" s="529" t="s">
        <v>63</v>
      </c>
      <c r="K117" s="523">
        <v>45741</v>
      </c>
      <c r="L117" s="529" t="s">
        <v>57</v>
      </c>
      <c r="M117" s="836">
        <v>75396.5</v>
      </c>
      <c r="N117" s="839"/>
      <c r="O117" s="529" t="s">
        <v>57</v>
      </c>
      <c r="P117" s="822" t="s">
        <v>231</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681</v>
      </c>
      <c r="B118" s="830" t="s">
        <v>50</v>
      </c>
      <c r="C118" s="1015">
        <v>45862</v>
      </c>
      <c r="D118" s="57" t="s">
        <v>582</v>
      </c>
      <c r="E118" s="57">
        <v>45694</v>
      </c>
      <c r="F118" s="831" t="s">
        <v>78</v>
      </c>
      <c r="G118" s="842" t="s">
        <v>682</v>
      </c>
      <c r="H118" s="835">
        <v>90</v>
      </c>
      <c r="I118" s="872" t="s">
        <v>270</v>
      </c>
      <c r="J118" s="835" t="s">
        <v>63</v>
      </c>
      <c r="K118" s="51">
        <v>45698</v>
      </c>
      <c r="L118" s="394" t="s">
        <v>57</v>
      </c>
      <c r="M118" s="446">
        <v>68216.5</v>
      </c>
      <c r="N118" s="849"/>
      <c r="O118" s="394" t="s">
        <v>57</v>
      </c>
      <c r="P118" s="622" t="s">
        <v>231</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683</v>
      </c>
    </row>
    <row r="119" spans="1:30" ht="39.75" customHeight="1">
      <c r="A119" s="824" t="s">
        <v>684</v>
      </c>
      <c r="B119" s="830" t="s">
        <v>50</v>
      </c>
      <c r="C119" s="57">
        <v>45747</v>
      </c>
      <c r="D119" s="57" t="s">
        <v>140</v>
      </c>
      <c r="E119" s="832">
        <v>45698</v>
      </c>
      <c r="F119" s="832" t="s">
        <v>86</v>
      </c>
      <c r="G119" s="842" t="s">
        <v>685</v>
      </c>
      <c r="H119" s="835">
        <v>87</v>
      </c>
      <c r="I119" s="844" t="s">
        <v>231</v>
      </c>
      <c r="J119" s="835" t="s">
        <v>63</v>
      </c>
      <c r="K119" s="523">
        <v>45699</v>
      </c>
      <c r="L119" s="531" t="s">
        <v>57</v>
      </c>
      <c r="M119" s="836">
        <v>72566</v>
      </c>
      <c r="N119" s="849"/>
      <c r="O119" s="531" t="s">
        <v>57</v>
      </c>
      <c r="P119" s="848" t="s">
        <v>231</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8" t="s">
        <v>686</v>
      </c>
    </row>
    <row r="120" spans="1:30" ht="39.75" customHeight="1">
      <c r="A120" s="824" t="s">
        <v>687</v>
      </c>
      <c r="B120" s="830" t="s">
        <v>50</v>
      </c>
      <c r="C120" s="57">
        <v>45742</v>
      </c>
      <c r="D120" s="831" t="s">
        <v>71</v>
      </c>
      <c r="E120" s="57">
        <v>45708</v>
      </c>
      <c r="F120" s="832" t="s">
        <v>72</v>
      </c>
      <c r="G120" s="834" t="s">
        <v>688</v>
      </c>
      <c r="H120" s="835">
        <v>0</v>
      </c>
      <c r="I120" s="857" t="s">
        <v>231</v>
      </c>
      <c r="J120" s="835" t="s">
        <v>63</v>
      </c>
      <c r="K120" s="498">
        <v>45712</v>
      </c>
      <c r="L120" s="500" t="s">
        <v>57</v>
      </c>
      <c r="M120" s="837">
        <v>14262</v>
      </c>
      <c r="N120" s="839"/>
      <c r="O120" s="500" t="s">
        <v>57</v>
      </c>
      <c r="P120" s="805" t="s">
        <v>231</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689</v>
      </c>
      <c r="B121" s="919" t="s">
        <v>50</v>
      </c>
      <c r="C121" s="498">
        <v>45711</v>
      </c>
      <c r="D121" s="498" t="s">
        <v>60</v>
      </c>
      <c r="E121" s="498">
        <v>45694</v>
      </c>
      <c r="F121" s="498" t="s">
        <v>67</v>
      </c>
      <c r="G121" s="924" t="s">
        <v>690</v>
      </c>
      <c r="H121" s="500">
        <v>0</v>
      </c>
      <c r="I121" s="925" t="s">
        <v>342</v>
      </c>
      <c r="J121" s="500" t="s">
        <v>63</v>
      </c>
      <c r="K121" s="523">
        <v>45686</v>
      </c>
      <c r="L121" s="1038" t="s">
        <v>57</v>
      </c>
      <c r="M121" s="837">
        <v>22755.7</v>
      </c>
      <c r="N121" s="98"/>
      <c r="O121" s="925" t="s">
        <v>57</v>
      </c>
      <c r="P121" s="805" t="s">
        <v>231</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270</v>
      </c>
      <c r="J122" s="52" t="s">
        <v>63</v>
      </c>
      <c r="K122" s="51" t="s">
        <v>52</v>
      </c>
      <c r="L122" s="394" t="s">
        <v>57</v>
      </c>
      <c r="M122" s="446">
        <v>1594</v>
      </c>
      <c r="N122" s="790"/>
      <c r="O122" s="394" t="s">
        <v>57</v>
      </c>
      <c r="P122" s="622" t="s">
        <v>231</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694</v>
      </c>
    </row>
    <row r="123" spans="1:30" ht="39.75" customHeight="1">
      <c r="A123" s="824" t="s">
        <v>695</v>
      </c>
      <c r="B123" s="830" t="s">
        <v>50</v>
      </c>
      <c r="C123" s="57">
        <v>45742</v>
      </c>
      <c r="D123" s="831" t="s">
        <v>582</v>
      </c>
      <c r="E123" s="57">
        <v>45708</v>
      </c>
      <c r="F123" s="832" t="s">
        <v>78</v>
      </c>
      <c r="G123" s="834" t="s">
        <v>696</v>
      </c>
      <c r="H123" s="835">
        <v>0</v>
      </c>
      <c r="I123" s="835" t="s">
        <v>270</v>
      </c>
      <c r="J123" s="835" t="s">
        <v>63</v>
      </c>
      <c r="K123" s="498">
        <v>45714</v>
      </c>
      <c r="L123" s="500" t="s">
        <v>57</v>
      </c>
      <c r="M123" s="837">
        <v>93462.85</v>
      </c>
      <c r="N123" s="839"/>
      <c r="O123" s="500" t="s">
        <v>57</v>
      </c>
      <c r="P123" s="805" t="s">
        <v>231</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697</v>
      </c>
      <c r="B124" s="831" t="s">
        <v>122</v>
      </c>
      <c r="C124" s="57">
        <v>45899</v>
      </c>
      <c r="D124" s="832" t="s">
        <v>71</v>
      </c>
      <c r="E124" s="57">
        <v>45887</v>
      </c>
      <c r="F124" s="832" t="s">
        <v>180</v>
      </c>
      <c r="G124" s="834" t="s">
        <v>698</v>
      </c>
      <c r="H124" s="835">
        <v>70</v>
      </c>
      <c r="I124" s="844" t="s">
        <v>270</v>
      </c>
      <c r="J124" s="835" t="s">
        <v>63</v>
      </c>
      <c r="K124" s="489">
        <v>45887</v>
      </c>
      <c r="L124" s="491" t="s">
        <v>57</v>
      </c>
      <c r="M124" s="1044">
        <v>69889</v>
      </c>
      <c r="N124" s="849"/>
      <c r="O124" s="491" t="s">
        <v>57</v>
      </c>
      <c r="P124" s="805" t="s">
        <v>231</v>
      </c>
      <c r="Q124" s="493">
        <v>45887</v>
      </c>
      <c r="R124" s="494">
        <v>3836</v>
      </c>
      <c r="S124" s="524">
        <v>3836</v>
      </c>
      <c r="T124" s="116">
        <v>0</v>
      </c>
      <c r="U124" s="709">
        <v>1</v>
      </c>
      <c r="V124" s="730">
        <v>45896</v>
      </c>
      <c r="W124" s="368">
        <v>1</v>
      </c>
      <c r="X124" s="368">
        <v>1</v>
      </c>
      <c r="Y124" s="368">
        <v>1</v>
      </c>
      <c r="Z124" s="54">
        <v>45917</v>
      </c>
      <c r="AA124" s="986" t="s">
        <v>699</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2" t="s">
        <v>701</v>
      </c>
      <c r="B129" s="929" t="s">
        <v>208</v>
      </c>
      <c r="C129" s="498">
        <v>45807</v>
      </c>
      <c r="D129" s="487" t="s">
        <v>51</v>
      </c>
      <c r="E129" s="497" t="s">
        <v>52</v>
      </c>
      <c r="F129" s="487" t="s">
        <v>340</v>
      </c>
      <c r="G129" s="735" t="s">
        <v>277</v>
      </c>
      <c r="H129" s="491">
        <v>60</v>
      </c>
      <c r="I129" s="925" t="s">
        <v>270</v>
      </c>
      <c r="J129" s="500" t="s">
        <v>56</v>
      </c>
      <c r="K129" s="945"/>
      <c r="L129" s="489">
        <v>45716</v>
      </c>
      <c r="M129" s="500" t="s">
        <v>57</v>
      </c>
      <c r="N129" s="573">
        <v>2075.6999999999998</v>
      </c>
      <c r="O129" s="500" t="s">
        <v>57</v>
      </c>
      <c r="P129" s="1061" t="s">
        <v>231</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2" t="s">
        <v>702</v>
      </c>
      <c r="B130" s="929" t="s">
        <v>208</v>
      </c>
      <c r="C130" s="498">
        <v>45807</v>
      </c>
      <c r="D130" s="497" t="s">
        <v>51</v>
      </c>
      <c r="E130" s="497" t="s">
        <v>52</v>
      </c>
      <c r="F130" s="497" t="s">
        <v>340</v>
      </c>
      <c r="G130" s="920" t="s">
        <v>703</v>
      </c>
      <c r="H130" s="500">
        <v>79</v>
      </c>
      <c r="I130" s="925" t="s">
        <v>270</v>
      </c>
      <c r="J130" s="500" t="s">
        <v>56</v>
      </c>
      <c r="K130" s="513"/>
      <c r="L130" s="489">
        <v>45716</v>
      </c>
      <c r="M130" s="500" t="s">
        <v>57</v>
      </c>
      <c r="N130" s="574">
        <v>2947.5</v>
      </c>
      <c r="O130" s="500" t="s">
        <v>57</v>
      </c>
      <c r="P130" s="1062" t="s">
        <v>231</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2" t="s">
        <v>704</v>
      </c>
      <c r="B131" s="929" t="s">
        <v>208</v>
      </c>
      <c r="C131" s="498">
        <v>45807</v>
      </c>
      <c r="D131" s="497" t="s">
        <v>51</v>
      </c>
      <c r="E131" s="497" t="s">
        <v>52</v>
      </c>
      <c r="F131" s="497" t="s">
        <v>340</v>
      </c>
      <c r="G131" s="920" t="s">
        <v>705</v>
      </c>
      <c r="H131" s="500">
        <v>83</v>
      </c>
      <c r="I131" s="925" t="s">
        <v>270</v>
      </c>
      <c r="J131" s="500" t="s">
        <v>56</v>
      </c>
      <c r="K131" s="513"/>
      <c r="L131" s="489">
        <v>45716</v>
      </c>
      <c r="M131" s="500" t="s">
        <v>57</v>
      </c>
      <c r="N131" s="574">
        <v>2908.95</v>
      </c>
      <c r="O131" s="500" t="s">
        <v>57</v>
      </c>
      <c r="P131" s="1062" t="s">
        <v>231</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2" t="s">
        <v>706</v>
      </c>
      <c r="B132" s="919" t="s">
        <v>50</v>
      </c>
      <c r="C132" s="498">
        <v>45807</v>
      </c>
      <c r="D132" s="497" t="s">
        <v>51</v>
      </c>
      <c r="E132" s="497" t="s">
        <v>52</v>
      </c>
      <c r="F132" s="497" t="s">
        <v>53</v>
      </c>
      <c r="G132" s="920" t="s">
        <v>707</v>
      </c>
      <c r="H132" s="500">
        <v>68</v>
      </c>
      <c r="I132" s="500" t="s">
        <v>231</v>
      </c>
      <c r="J132" s="500" t="s">
        <v>56</v>
      </c>
      <c r="K132" s="500"/>
      <c r="L132" s="926">
        <v>45716</v>
      </c>
      <c r="M132" s="500" t="s">
        <v>57</v>
      </c>
      <c r="N132" s="574">
        <v>1134</v>
      </c>
      <c r="O132" s="500" t="s">
        <v>57</v>
      </c>
      <c r="P132" s="1063" t="s">
        <v>231</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2" t="s">
        <v>708</v>
      </c>
      <c r="B133" s="919" t="s">
        <v>50</v>
      </c>
      <c r="C133" s="498">
        <v>45772</v>
      </c>
      <c r="D133" s="497" t="s">
        <v>51</v>
      </c>
      <c r="E133" s="497" t="s">
        <v>52</v>
      </c>
      <c r="F133" s="497" t="s">
        <v>53</v>
      </c>
      <c r="G133" s="948" t="s">
        <v>709</v>
      </c>
      <c r="H133" s="500">
        <v>38</v>
      </c>
      <c r="I133" s="500" t="s">
        <v>231</v>
      </c>
      <c r="J133" s="500" t="s">
        <v>56</v>
      </c>
      <c r="K133" s="513"/>
      <c r="L133" s="489">
        <v>45716</v>
      </c>
      <c r="M133" s="500" t="s">
        <v>57</v>
      </c>
      <c r="N133" s="574">
        <v>870</v>
      </c>
      <c r="O133" s="500" t="s">
        <v>57</v>
      </c>
      <c r="P133" s="1063" t="s">
        <v>231</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2" t="s">
        <v>710</v>
      </c>
      <c r="B134" s="919" t="s">
        <v>50</v>
      </c>
      <c r="C134" s="498">
        <v>45772</v>
      </c>
      <c r="D134" s="922" t="s">
        <v>66</v>
      </c>
      <c r="E134" s="922">
        <v>45698</v>
      </c>
      <c r="F134" s="498" t="s">
        <v>67</v>
      </c>
      <c r="G134" s="924" t="s">
        <v>711</v>
      </c>
      <c r="H134" s="500">
        <v>82</v>
      </c>
      <c r="I134" s="500" t="s">
        <v>270</v>
      </c>
      <c r="J134" s="500" t="s">
        <v>63</v>
      </c>
      <c r="K134" s="500"/>
      <c r="L134" s="926">
        <v>45716</v>
      </c>
      <c r="M134" s="925" t="s">
        <v>57</v>
      </c>
      <c r="N134" s="574">
        <v>2025.6</v>
      </c>
      <c r="O134" s="925" t="s">
        <v>57</v>
      </c>
      <c r="P134" s="1063" t="s">
        <v>231</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712</v>
      </c>
    </row>
    <row r="135" spans="1:30" ht="39.75" customHeight="1">
      <c r="A135" s="1022" t="s">
        <v>713</v>
      </c>
      <c r="B135" s="919" t="s">
        <v>50</v>
      </c>
      <c r="C135" s="498">
        <v>45742</v>
      </c>
      <c r="D135" s="497" t="s">
        <v>51</v>
      </c>
      <c r="E135" s="498">
        <v>45715</v>
      </c>
      <c r="F135" s="497" t="s">
        <v>53</v>
      </c>
      <c r="G135" s="920" t="s">
        <v>714</v>
      </c>
      <c r="H135" s="500">
        <v>84</v>
      </c>
      <c r="I135" s="500" t="s">
        <v>231</v>
      </c>
      <c r="J135" s="500" t="s">
        <v>56</v>
      </c>
      <c r="K135" s="500"/>
      <c r="L135" s="498">
        <v>45715</v>
      </c>
      <c r="M135" s="500" t="s">
        <v>57</v>
      </c>
      <c r="N135" s="574">
        <v>3801.75</v>
      </c>
      <c r="O135" s="500" t="s">
        <v>57</v>
      </c>
      <c r="P135" s="1063" t="s">
        <v>231</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5" t="s">
        <v>715</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6" t="s">
        <v>716</v>
      </c>
      <c r="B138" s="1047" t="s">
        <v>122</v>
      </c>
      <c r="C138" s="1048"/>
      <c r="D138" s="1049" t="s">
        <v>77</v>
      </c>
      <c r="E138" s="1049">
        <v>45768</v>
      </c>
      <c r="F138" s="1050" t="s">
        <v>180</v>
      </c>
      <c r="G138" s="1047"/>
      <c r="H138" s="1051">
        <v>0</v>
      </c>
      <c r="I138" s="1052" t="s">
        <v>231</v>
      </c>
      <c r="J138" s="1051" t="s">
        <v>56</v>
      </c>
      <c r="K138" s="1048"/>
      <c r="L138" s="1053" t="s">
        <v>56</v>
      </c>
      <c r="M138" s="1051" t="s">
        <v>114</v>
      </c>
      <c r="N138" s="1054">
        <v>0</v>
      </c>
      <c r="O138" s="1051" t="s">
        <v>114</v>
      </c>
      <c r="P138" s="1055" t="s">
        <v>231</v>
      </c>
      <c r="Q138" s="1056" t="s">
        <v>56</v>
      </c>
      <c r="R138" s="1057" t="s">
        <v>717</v>
      </c>
      <c r="S138" s="1057" t="s">
        <v>717</v>
      </c>
      <c r="T138" s="1057" t="s">
        <v>717</v>
      </c>
      <c r="U138" s="1056"/>
      <c r="V138" s="1057">
        <v>3</v>
      </c>
      <c r="W138" s="1057">
        <v>3</v>
      </c>
      <c r="X138" s="639">
        <f t="shared" ref="X138:X139" si="2">SUM(V138-W138)</f>
        <v>0</v>
      </c>
      <c r="Y138" s="1058">
        <f t="shared" ref="Y138:Y139" si="3">IFERROR($W138/$V138, 0)</f>
        <v>1</v>
      </c>
      <c r="Z138" s="637">
        <v>45768</v>
      </c>
      <c r="AA138" s="640">
        <v>0</v>
      </c>
      <c r="AB138" s="640">
        <v>0</v>
      </c>
      <c r="AC138" s="1059">
        <v>0</v>
      </c>
      <c r="AD138" s="1060" t="s">
        <v>718</v>
      </c>
    </row>
    <row r="139" spans="1:30" ht="39.75" customHeight="1">
      <c r="A139" s="958" t="s">
        <v>719</v>
      </c>
      <c r="B139" s="961" t="s">
        <v>122</v>
      </c>
      <c r="C139" s="967"/>
      <c r="D139" s="960" t="s">
        <v>77</v>
      </c>
      <c r="E139" s="960">
        <v>45768</v>
      </c>
      <c r="F139" s="959" t="s">
        <v>180</v>
      </c>
      <c r="G139" s="961"/>
      <c r="H139" s="962">
        <v>0</v>
      </c>
      <c r="I139" s="968" t="s">
        <v>231</v>
      </c>
      <c r="J139" s="962" t="s">
        <v>56</v>
      </c>
      <c r="K139" s="967"/>
      <c r="L139" s="969" t="s">
        <v>56</v>
      </c>
      <c r="M139" s="962" t="s">
        <v>114</v>
      </c>
      <c r="N139" s="963">
        <v>0</v>
      </c>
      <c r="O139" s="962" t="s">
        <v>114</v>
      </c>
      <c r="P139" s="964" t="s">
        <v>231</v>
      </c>
      <c r="Q139" s="79" t="s">
        <v>56</v>
      </c>
      <c r="R139" s="334" t="s">
        <v>717</v>
      </c>
      <c r="S139" s="334" t="s">
        <v>717</v>
      </c>
      <c r="T139" s="334" t="s">
        <v>717</v>
      </c>
      <c r="U139" s="79"/>
      <c r="V139" s="334">
        <v>3</v>
      </c>
      <c r="W139" s="334">
        <v>3</v>
      </c>
      <c r="X139" s="521">
        <f t="shared" si="2"/>
        <v>0</v>
      </c>
      <c r="Y139" s="971">
        <f t="shared" si="3"/>
        <v>1</v>
      </c>
      <c r="Z139" s="370">
        <v>45768</v>
      </c>
      <c r="AA139" s="61">
        <v>0</v>
      </c>
      <c r="AB139" s="61">
        <v>0</v>
      </c>
      <c r="AC139" s="970">
        <v>0</v>
      </c>
      <c r="AD139" s="972" t="s">
        <v>720</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8"/>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F4">
        <v>1049</v>
      </c>
      <c r="G4">
        <v>1049</v>
      </c>
      <c r="J4" s="44" t="s">
        <v>727</v>
      </c>
      <c r="K4" t="s">
        <v>728</v>
      </c>
      <c r="N4" s="44" t="s">
        <v>727</v>
      </c>
      <c r="O4" t="s">
        <v>729</v>
      </c>
      <c r="P4" t="s">
        <v>730</v>
      </c>
      <c r="Q4" t="s">
        <v>731</v>
      </c>
      <c r="R4" t="s">
        <v>725</v>
      </c>
    </row>
    <row r="5" spans="1:18">
      <c r="A5" t="s">
        <v>578</v>
      </c>
      <c r="D5">
        <v>1426</v>
      </c>
      <c r="E5">
        <v>1190</v>
      </c>
      <c r="F5">
        <v>23</v>
      </c>
      <c r="G5">
        <v>2639</v>
      </c>
      <c r="J5" t="s">
        <v>370</v>
      </c>
      <c r="K5">
        <v>6147</v>
      </c>
      <c r="N5" t="s">
        <v>370</v>
      </c>
      <c r="O5">
        <v>7120</v>
      </c>
      <c r="P5">
        <v>22896</v>
      </c>
      <c r="Q5">
        <v>7447</v>
      </c>
      <c r="R5">
        <v>37463</v>
      </c>
    </row>
    <row r="6" spans="1:18">
      <c r="A6" t="s">
        <v>338</v>
      </c>
      <c r="C6">
        <v>202</v>
      </c>
      <c r="G6">
        <v>202</v>
      </c>
      <c r="J6" t="s">
        <v>140</v>
      </c>
      <c r="K6">
        <v>22274</v>
      </c>
      <c r="N6" t="s">
        <v>140</v>
      </c>
      <c r="O6">
        <v>11735</v>
      </c>
      <c r="P6">
        <v>42799</v>
      </c>
      <c r="Q6">
        <v>33743</v>
      </c>
      <c r="R6">
        <v>88277</v>
      </c>
    </row>
    <row r="7" spans="1:18">
      <c r="A7" t="s">
        <v>497</v>
      </c>
      <c r="B7">
        <v>2677</v>
      </c>
      <c r="G7">
        <v>2677</v>
      </c>
      <c r="J7" t="s">
        <v>732</v>
      </c>
      <c r="K7">
        <v>0</v>
      </c>
      <c r="N7" t="s">
        <v>505</v>
      </c>
      <c r="O7">
        <v>3158</v>
      </c>
      <c r="P7">
        <v>21322</v>
      </c>
      <c r="Q7">
        <v>3629</v>
      </c>
      <c r="R7">
        <v>28109</v>
      </c>
    </row>
    <row r="8" spans="1:18">
      <c r="A8" t="s">
        <v>387</v>
      </c>
      <c r="C8">
        <v>241</v>
      </c>
      <c r="D8">
        <v>366</v>
      </c>
      <c r="E8">
        <v>202</v>
      </c>
      <c r="F8">
        <v>120</v>
      </c>
      <c r="G8">
        <v>929</v>
      </c>
      <c r="J8" t="s">
        <v>505</v>
      </c>
      <c r="K8">
        <v>3629</v>
      </c>
      <c r="N8" t="s">
        <v>527</v>
      </c>
      <c r="P8">
        <v>4135</v>
      </c>
      <c r="Q8">
        <v>7641</v>
      </c>
      <c r="R8">
        <v>11776</v>
      </c>
    </row>
    <row r="9" spans="1:18">
      <c r="A9" t="s">
        <v>434</v>
      </c>
      <c r="E9">
        <v>106</v>
      </c>
      <c r="G9">
        <v>106</v>
      </c>
      <c r="J9" t="s">
        <v>527</v>
      </c>
      <c r="K9">
        <v>0</v>
      </c>
      <c r="N9" t="s">
        <v>733</v>
      </c>
      <c r="P9">
        <v>2546</v>
      </c>
      <c r="Q9">
        <v>627</v>
      </c>
      <c r="R9">
        <v>3173</v>
      </c>
    </row>
    <row r="10" spans="1:18">
      <c r="A10" t="s">
        <v>438</v>
      </c>
      <c r="C10">
        <v>534</v>
      </c>
      <c r="D10">
        <v>460</v>
      </c>
      <c r="E10">
        <v>886</v>
      </c>
      <c r="F10">
        <v>202</v>
      </c>
      <c r="G10">
        <v>2082</v>
      </c>
      <c r="J10" t="s">
        <v>582</v>
      </c>
      <c r="K10">
        <v>933</v>
      </c>
      <c r="N10" t="s">
        <v>734</v>
      </c>
      <c r="O10">
        <v>3226</v>
      </c>
      <c r="P10">
        <v>17340</v>
      </c>
      <c r="Q10">
        <v>7593</v>
      </c>
      <c r="R10">
        <v>28159</v>
      </c>
    </row>
    <row r="11" spans="1:18">
      <c r="A11" t="s">
        <v>585</v>
      </c>
      <c r="C11">
        <v>1990</v>
      </c>
      <c r="D11">
        <v>1045</v>
      </c>
      <c r="G11">
        <v>3035</v>
      </c>
      <c r="J11" t="s">
        <v>733</v>
      </c>
      <c r="K11">
        <v>627</v>
      </c>
      <c r="N11" t="s">
        <v>71</v>
      </c>
      <c r="O11">
        <v>6056</v>
      </c>
      <c r="P11">
        <v>14625</v>
      </c>
      <c r="Q11">
        <v>17060</v>
      </c>
      <c r="R11">
        <v>37741</v>
      </c>
    </row>
    <row r="12" spans="1:18">
      <c r="A12" t="s">
        <v>725</v>
      </c>
      <c r="B12">
        <v>2677</v>
      </c>
      <c r="C12">
        <v>2967</v>
      </c>
      <c r="D12">
        <v>3297</v>
      </c>
      <c r="E12">
        <v>2384</v>
      </c>
      <c r="F12">
        <v>1394</v>
      </c>
      <c r="G12">
        <v>12719</v>
      </c>
      <c r="J12" t="s">
        <v>734</v>
      </c>
      <c r="K12">
        <v>3502</v>
      </c>
      <c r="N12" t="s">
        <v>405</v>
      </c>
      <c r="P12">
        <v>5968</v>
      </c>
      <c r="Q12">
        <v>20002</v>
      </c>
      <c r="R12">
        <v>25970</v>
      </c>
    </row>
    <row r="13" spans="1:18">
      <c r="J13" t="s">
        <v>71</v>
      </c>
      <c r="K13">
        <v>7128</v>
      </c>
      <c r="N13" t="s">
        <v>381</v>
      </c>
      <c r="O13">
        <v>2073</v>
      </c>
      <c r="P13">
        <v>6882</v>
      </c>
      <c r="Q13">
        <v>7027</v>
      </c>
      <c r="R13">
        <v>15982</v>
      </c>
    </row>
    <row r="14" spans="1:18">
      <c r="J14" t="s">
        <v>735</v>
      </c>
      <c r="K14">
        <v>2298</v>
      </c>
      <c r="N14" t="s">
        <v>725</v>
      </c>
      <c r="O14">
        <v>33368</v>
      </c>
      <c r="P14">
        <v>138513</v>
      </c>
      <c r="Q14">
        <v>104769</v>
      </c>
      <c r="R14">
        <v>276650</v>
      </c>
    </row>
    <row r="15" spans="1:18">
      <c r="A15" s="44" t="s">
        <v>723</v>
      </c>
      <c r="B15" s="44" t="s">
        <v>721</v>
      </c>
      <c r="J15" t="s">
        <v>405</v>
      </c>
      <c r="K15">
        <v>13034</v>
      </c>
    </row>
    <row r="16" spans="1:18">
      <c r="A16" s="44" t="s">
        <v>724</v>
      </c>
      <c r="B16" s="113">
        <v>45705</v>
      </c>
      <c r="C16" s="113">
        <v>45706</v>
      </c>
      <c r="D16" s="113">
        <v>45707</v>
      </c>
      <c r="E16" s="113">
        <v>45708</v>
      </c>
      <c r="F16" s="113">
        <v>45709</v>
      </c>
      <c r="G16" t="s">
        <v>725</v>
      </c>
      <c r="J16" t="s">
        <v>66</v>
      </c>
      <c r="K16">
        <v>4828</v>
      </c>
    </row>
    <row r="17" spans="1:11">
      <c r="A17" t="s">
        <v>491</v>
      </c>
      <c r="E17">
        <v>547</v>
      </c>
      <c r="F17">
        <v>792</v>
      </c>
      <c r="G17">
        <v>1339</v>
      </c>
      <c r="J17" t="s">
        <v>381</v>
      </c>
      <c r="K17">
        <v>6718</v>
      </c>
    </row>
    <row r="18" spans="1:11">
      <c r="A18" t="s">
        <v>578</v>
      </c>
      <c r="F18">
        <v>823</v>
      </c>
      <c r="G18">
        <v>823</v>
      </c>
      <c r="J18" t="s">
        <v>60</v>
      </c>
    </row>
    <row r="19" spans="1:11">
      <c r="A19" t="s">
        <v>338</v>
      </c>
      <c r="E19">
        <v>23</v>
      </c>
      <c r="F19">
        <v>24</v>
      </c>
      <c r="G19">
        <v>47</v>
      </c>
      <c r="J19" t="s">
        <v>725</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538</v>
      </c>
    </row>
    <row r="24" spans="1:11">
      <c r="A24" t="s">
        <v>547</v>
      </c>
      <c r="D24">
        <v>1606</v>
      </c>
      <c r="E24">
        <v>1334</v>
      </c>
      <c r="G24">
        <v>2940</v>
      </c>
    </row>
    <row r="25" spans="1:11">
      <c r="A25" t="s">
        <v>551</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343</v>
      </c>
    </row>
    <row r="33" spans="1:7">
      <c r="A33" t="s">
        <v>487</v>
      </c>
      <c r="F33">
        <v>1095</v>
      </c>
      <c r="G33">
        <v>1095</v>
      </c>
    </row>
    <row r="34" spans="1:7">
      <c r="A34" t="s">
        <v>335</v>
      </c>
      <c r="F34">
        <v>2989</v>
      </c>
      <c r="G34">
        <v>2989</v>
      </c>
    </row>
    <row r="35" spans="1:7">
      <c r="A35" t="s">
        <v>725</v>
      </c>
      <c r="B35">
        <v>666</v>
      </c>
      <c r="C35">
        <v>3607</v>
      </c>
      <c r="D35">
        <v>6573</v>
      </c>
      <c r="E35">
        <v>6968</v>
      </c>
      <c r="F35">
        <v>9397</v>
      </c>
      <c r="G35">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C40">
        <v>1277</v>
      </c>
      <c r="D40">
        <v>1721</v>
      </c>
      <c r="E40">
        <v>670</v>
      </c>
      <c r="F40">
        <v>0</v>
      </c>
      <c r="G40">
        <v>3668</v>
      </c>
    </row>
    <row r="41" spans="1:7">
      <c r="A41" t="s">
        <v>578</v>
      </c>
      <c r="E41">
        <v>1422</v>
      </c>
      <c r="F41">
        <v>946</v>
      </c>
      <c r="G41">
        <v>2368</v>
      </c>
    </row>
    <row r="42" spans="1:7">
      <c r="A42" t="s">
        <v>338</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538</v>
      </c>
      <c r="E46">
        <v>437</v>
      </c>
      <c r="F46">
        <v>0</v>
      </c>
      <c r="G46">
        <v>437</v>
      </c>
    </row>
    <row r="47" spans="1:7">
      <c r="A47" t="s">
        <v>547</v>
      </c>
      <c r="D47">
        <v>992</v>
      </c>
      <c r="E47">
        <v>513</v>
      </c>
      <c r="F47">
        <v>0</v>
      </c>
      <c r="G47">
        <v>1505</v>
      </c>
    </row>
    <row r="48" spans="1:7">
      <c r="A48" t="s">
        <v>551</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585</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343</v>
      </c>
      <c r="F56">
        <v>0</v>
      </c>
      <c r="G56">
        <v>0</v>
      </c>
    </row>
    <row r="57" spans="1:7">
      <c r="A57" t="s">
        <v>487</v>
      </c>
      <c r="C57">
        <v>860</v>
      </c>
      <c r="D57">
        <v>1540</v>
      </c>
      <c r="E57">
        <v>1360</v>
      </c>
      <c r="F57">
        <v>0</v>
      </c>
      <c r="G57">
        <v>3760</v>
      </c>
    </row>
    <row r="58" spans="1:7">
      <c r="A58" t="s">
        <v>335</v>
      </c>
      <c r="C58">
        <v>967</v>
      </c>
      <c r="D58">
        <v>1708</v>
      </c>
      <c r="F58">
        <v>229</v>
      </c>
      <c r="G58">
        <v>2904</v>
      </c>
    </row>
    <row r="59" spans="1:7">
      <c r="A59" t="s">
        <v>581</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374</v>
      </c>
      <c r="C65">
        <v>956</v>
      </c>
      <c r="E65">
        <v>1168</v>
      </c>
      <c r="F65">
        <v>0</v>
      </c>
      <c r="G65">
        <v>2124</v>
      </c>
    </row>
    <row r="66" spans="1:7" hidden="1">
      <c r="A66" t="s">
        <v>736</v>
      </c>
      <c r="F66">
        <v>0</v>
      </c>
      <c r="G66">
        <v>0</v>
      </c>
    </row>
    <row r="67" spans="1:7">
      <c r="A67" t="s">
        <v>380</v>
      </c>
      <c r="D67">
        <v>1090</v>
      </c>
      <c r="E67">
        <v>840</v>
      </c>
      <c r="F67">
        <v>530</v>
      </c>
      <c r="G67">
        <v>2460</v>
      </c>
    </row>
    <row r="68" spans="1:7">
      <c r="A68" t="s">
        <v>737</v>
      </c>
      <c r="D68">
        <v>120</v>
      </c>
      <c r="G68">
        <v>120</v>
      </c>
    </row>
    <row r="69" spans="1:7">
      <c r="A69" t="s">
        <v>542</v>
      </c>
      <c r="D69">
        <v>399</v>
      </c>
      <c r="E69">
        <v>335</v>
      </c>
      <c r="F69">
        <v>1339</v>
      </c>
      <c r="G69">
        <v>2073</v>
      </c>
    </row>
    <row r="70" spans="1:7">
      <c r="A70" t="s">
        <v>564</v>
      </c>
      <c r="D70">
        <v>891</v>
      </c>
      <c r="E70">
        <v>1213</v>
      </c>
      <c r="F70">
        <v>1054</v>
      </c>
      <c r="G70">
        <v>3158</v>
      </c>
    </row>
    <row r="71" spans="1:7" hidden="1">
      <c r="A71" t="s">
        <v>738</v>
      </c>
      <c r="F71">
        <v>0</v>
      </c>
      <c r="G71">
        <v>0</v>
      </c>
    </row>
    <row r="72" spans="1:7">
      <c r="A72" t="s">
        <v>725</v>
      </c>
      <c r="B72">
        <v>2715</v>
      </c>
      <c r="C72">
        <v>5384</v>
      </c>
      <c r="D72">
        <v>9765</v>
      </c>
      <c r="E72">
        <v>9064</v>
      </c>
      <c r="F72">
        <v>6000</v>
      </c>
      <c r="G72">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v>0</v>
      </c>
      <c r="D76">
        <v>0</v>
      </c>
      <c r="E76">
        <v>0</v>
      </c>
      <c r="F76">
        <v>0</v>
      </c>
      <c r="G76">
        <v>0</v>
      </c>
    </row>
    <row r="77" spans="1:7">
      <c r="A77" t="s">
        <v>578</v>
      </c>
      <c r="B77">
        <v>0</v>
      </c>
      <c r="D77">
        <v>0</v>
      </c>
      <c r="E77">
        <v>0</v>
      </c>
      <c r="F77">
        <v>0</v>
      </c>
      <c r="G77">
        <v>0</v>
      </c>
    </row>
    <row r="78" spans="1:7">
      <c r="A78" t="s">
        <v>338</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538</v>
      </c>
      <c r="B82">
        <v>0</v>
      </c>
      <c r="D82">
        <v>0</v>
      </c>
      <c r="E82">
        <v>0</v>
      </c>
      <c r="F82">
        <v>0</v>
      </c>
      <c r="G82">
        <v>0</v>
      </c>
    </row>
    <row r="83" spans="1:7">
      <c r="A83" t="s">
        <v>547</v>
      </c>
      <c r="B83">
        <v>0</v>
      </c>
      <c r="D83">
        <v>0</v>
      </c>
      <c r="E83">
        <v>0</v>
      </c>
      <c r="F83">
        <v>201</v>
      </c>
      <c r="G83">
        <v>201</v>
      </c>
    </row>
    <row r="84" spans="1:7">
      <c r="A84" t="s">
        <v>551</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585</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343</v>
      </c>
      <c r="B92">
        <v>0</v>
      </c>
      <c r="D92">
        <v>0</v>
      </c>
      <c r="E92">
        <v>0</v>
      </c>
      <c r="F92">
        <v>0</v>
      </c>
      <c r="G92">
        <v>0</v>
      </c>
    </row>
    <row r="93" spans="1:7">
      <c r="A93" t="s">
        <v>487</v>
      </c>
      <c r="B93">
        <v>1460</v>
      </c>
      <c r="C93">
        <v>970</v>
      </c>
      <c r="D93">
        <v>430</v>
      </c>
      <c r="E93">
        <v>0</v>
      </c>
      <c r="F93">
        <v>0</v>
      </c>
      <c r="G93">
        <v>2860</v>
      </c>
    </row>
    <row r="94" spans="1:7">
      <c r="A94" t="s">
        <v>335</v>
      </c>
      <c r="B94">
        <v>182</v>
      </c>
      <c r="D94">
        <v>0</v>
      </c>
      <c r="E94">
        <v>0</v>
      </c>
      <c r="F94">
        <v>0</v>
      </c>
      <c r="G94">
        <v>182</v>
      </c>
    </row>
    <row r="95" spans="1:7">
      <c r="A95" t="s">
        <v>581</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374</v>
      </c>
      <c r="B101">
        <v>0</v>
      </c>
      <c r="D101">
        <v>0</v>
      </c>
      <c r="E101">
        <v>0</v>
      </c>
      <c r="F101">
        <v>0</v>
      </c>
      <c r="G101">
        <v>0</v>
      </c>
    </row>
    <row r="102" spans="1:7">
      <c r="A102" t="s">
        <v>736</v>
      </c>
      <c r="B102">
        <v>0</v>
      </c>
      <c r="D102">
        <v>0</v>
      </c>
      <c r="E102">
        <v>0</v>
      </c>
      <c r="F102">
        <v>0</v>
      </c>
      <c r="G102">
        <v>0</v>
      </c>
    </row>
    <row r="103" spans="1:7">
      <c r="A103" t="s">
        <v>380</v>
      </c>
      <c r="B103">
        <v>0</v>
      </c>
      <c r="D103">
        <v>372</v>
      </c>
      <c r="E103">
        <v>0</v>
      </c>
      <c r="F103">
        <v>0</v>
      </c>
      <c r="G103">
        <v>372</v>
      </c>
    </row>
    <row r="104" spans="1:7">
      <c r="A104" t="s">
        <v>737</v>
      </c>
      <c r="B104">
        <v>0</v>
      </c>
      <c r="D104">
        <v>0</v>
      </c>
      <c r="E104">
        <v>0</v>
      </c>
      <c r="F104">
        <v>0</v>
      </c>
      <c r="G104">
        <v>0</v>
      </c>
    </row>
    <row r="105" spans="1:7">
      <c r="A105" t="s">
        <v>542</v>
      </c>
      <c r="B105">
        <v>1292</v>
      </c>
      <c r="C105">
        <v>1022</v>
      </c>
      <c r="D105">
        <v>1246</v>
      </c>
      <c r="E105">
        <v>0</v>
      </c>
      <c r="F105">
        <v>288</v>
      </c>
      <c r="G105">
        <v>3848</v>
      </c>
    </row>
    <row r="106" spans="1:7">
      <c r="A106" t="s">
        <v>564</v>
      </c>
      <c r="B106">
        <v>0</v>
      </c>
      <c r="C106">
        <v>0</v>
      </c>
      <c r="D106">
        <v>0</v>
      </c>
      <c r="E106">
        <v>0</v>
      </c>
      <c r="F106">
        <v>0</v>
      </c>
      <c r="G106">
        <v>0</v>
      </c>
    </row>
    <row r="107" spans="1:7">
      <c r="A107" t="s">
        <v>562</v>
      </c>
      <c r="B107">
        <v>0</v>
      </c>
      <c r="C107">
        <v>1570</v>
      </c>
      <c r="D107">
        <v>461</v>
      </c>
      <c r="E107">
        <v>1109</v>
      </c>
      <c r="F107">
        <v>980</v>
      </c>
      <c r="G107">
        <v>4120</v>
      </c>
    </row>
    <row r="108" spans="1:7">
      <c r="A108" t="s">
        <v>423</v>
      </c>
      <c r="B108">
        <v>1454</v>
      </c>
      <c r="C108">
        <v>1360</v>
      </c>
      <c r="D108">
        <v>1263</v>
      </c>
      <c r="E108">
        <v>0</v>
      </c>
      <c r="F108">
        <v>0</v>
      </c>
      <c r="G108">
        <v>4077</v>
      </c>
    </row>
    <row r="109" spans="1:7">
      <c r="A109" t="s">
        <v>681</v>
      </c>
      <c r="B109">
        <v>2215</v>
      </c>
      <c r="C109">
        <v>0</v>
      </c>
      <c r="D109">
        <v>0</v>
      </c>
      <c r="E109">
        <v>0</v>
      </c>
      <c r="F109">
        <v>0</v>
      </c>
      <c r="G109">
        <v>2215</v>
      </c>
    </row>
    <row r="110" spans="1:7">
      <c r="A110" t="s">
        <v>739</v>
      </c>
      <c r="C110">
        <v>285</v>
      </c>
      <c r="G110">
        <v>285</v>
      </c>
    </row>
    <row r="111" spans="1:7">
      <c r="A111" t="s">
        <v>408</v>
      </c>
      <c r="D111">
        <v>617</v>
      </c>
      <c r="E111">
        <v>286</v>
      </c>
      <c r="F111">
        <v>0</v>
      </c>
      <c r="G111">
        <v>903</v>
      </c>
    </row>
    <row r="112" spans="1:7">
      <c r="A112" t="s">
        <v>684</v>
      </c>
      <c r="D112">
        <v>700</v>
      </c>
      <c r="E112">
        <v>1590</v>
      </c>
      <c r="F112">
        <v>1370</v>
      </c>
      <c r="G112">
        <v>3660</v>
      </c>
    </row>
    <row r="113" spans="1:7">
      <c r="A113" t="s">
        <v>469</v>
      </c>
      <c r="D113">
        <v>200</v>
      </c>
      <c r="E113">
        <v>489</v>
      </c>
      <c r="F113">
        <v>0</v>
      </c>
      <c r="G113">
        <v>689</v>
      </c>
    </row>
    <row r="114" spans="1:7">
      <c r="A114" t="s">
        <v>676</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725</v>
      </c>
      <c r="B119">
        <v>7386</v>
      </c>
      <c r="C119">
        <v>7398</v>
      </c>
      <c r="D119">
        <v>6140</v>
      </c>
      <c r="E119">
        <v>7383</v>
      </c>
      <c r="F119">
        <v>6171</v>
      </c>
      <c r="G11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v>0</v>
      </c>
      <c r="C123">
        <v>0</v>
      </c>
      <c r="D123">
        <v>0</v>
      </c>
      <c r="G123">
        <v>0</v>
      </c>
    </row>
    <row r="124" spans="1:7">
      <c r="A124" t="s">
        <v>578</v>
      </c>
      <c r="B124">
        <v>0</v>
      </c>
      <c r="C124">
        <v>0</v>
      </c>
      <c r="D124">
        <v>0</v>
      </c>
      <c r="G124">
        <v>0</v>
      </c>
    </row>
    <row r="125" spans="1:7">
      <c r="A125" t="s">
        <v>338</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538</v>
      </c>
      <c r="B129">
        <v>0</v>
      </c>
      <c r="C129">
        <v>0</v>
      </c>
      <c r="D129">
        <v>0</v>
      </c>
      <c r="G129">
        <v>0</v>
      </c>
    </row>
    <row r="130" spans="1:7">
      <c r="A130" t="s">
        <v>547</v>
      </c>
      <c r="B130">
        <v>0</v>
      </c>
      <c r="C130">
        <v>0</v>
      </c>
      <c r="D130">
        <v>0</v>
      </c>
      <c r="E130">
        <v>0</v>
      </c>
      <c r="G130">
        <v>0</v>
      </c>
    </row>
    <row r="131" spans="1:7">
      <c r="A131" t="s">
        <v>551</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585</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343</v>
      </c>
      <c r="B139">
        <v>0</v>
      </c>
      <c r="C139">
        <v>0</v>
      </c>
      <c r="D139">
        <v>0</v>
      </c>
      <c r="G139">
        <v>0</v>
      </c>
    </row>
    <row r="140" spans="1:7">
      <c r="A140" t="s">
        <v>487</v>
      </c>
      <c r="B140">
        <v>0</v>
      </c>
      <c r="C140">
        <v>0</v>
      </c>
      <c r="D140">
        <v>0</v>
      </c>
      <c r="E140">
        <v>0</v>
      </c>
      <c r="F140">
        <v>0</v>
      </c>
      <c r="G140">
        <v>0</v>
      </c>
    </row>
    <row r="141" spans="1:7">
      <c r="A141" t="s">
        <v>335</v>
      </c>
      <c r="B141">
        <v>0</v>
      </c>
      <c r="C141">
        <v>0</v>
      </c>
      <c r="D141">
        <v>0</v>
      </c>
      <c r="E141">
        <v>0</v>
      </c>
      <c r="F141">
        <v>0</v>
      </c>
      <c r="G141">
        <v>0</v>
      </c>
    </row>
    <row r="142" spans="1:7">
      <c r="A142" t="s">
        <v>581</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374</v>
      </c>
      <c r="B148">
        <v>0</v>
      </c>
      <c r="C148">
        <v>0</v>
      </c>
      <c r="D148">
        <v>201</v>
      </c>
      <c r="E148">
        <v>1207</v>
      </c>
      <c r="F148">
        <v>220</v>
      </c>
      <c r="G148">
        <v>1628</v>
      </c>
    </row>
    <row r="149" spans="1:7">
      <c r="A149" t="s">
        <v>736</v>
      </c>
      <c r="B149">
        <v>0</v>
      </c>
      <c r="C149">
        <v>106</v>
      </c>
      <c r="D149">
        <v>0</v>
      </c>
      <c r="E149">
        <v>0</v>
      </c>
      <c r="F149">
        <v>0</v>
      </c>
      <c r="G149">
        <v>106</v>
      </c>
    </row>
    <row r="150" spans="1:7">
      <c r="A150" t="s">
        <v>380</v>
      </c>
      <c r="B150">
        <v>649</v>
      </c>
      <c r="C150">
        <v>528</v>
      </c>
      <c r="D150">
        <v>489</v>
      </c>
      <c r="E150">
        <v>534</v>
      </c>
      <c r="G150">
        <v>2200</v>
      </c>
    </row>
    <row r="151" spans="1:7">
      <c r="A151" t="s">
        <v>737</v>
      </c>
      <c r="B151">
        <v>0</v>
      </c>
      <c r="C151">
        <v>0</v>
      </c>
      <c r="D151">
        <v>0</v>
      </c>
      <c r="G151">
        <v>0</v>
      </c>
    </row>
    <row r="152" spans="1:7">
      <c r="A152" t="s">
        <v>542</v>
      </c>
      <c r="B152">
        <v>0</v>
      </c>
      <c r="C152">
        <v>0</v>
      </c>
      <c r="D152">
        <v>0</v>
      </c>
      <c r="E152">
        <v>0</v>
      </c>
      <c r="F152">
        <v>0</v>
      </c>
      <c r="G152">
        <v>0</v>
      </c>
    </row>
    <row r="153" spans="1:7">
      <c r="A153" t="s">
        <v>564</v>
      </c>
      <c r="B153">
        <v>0</v>
      </c>
      <c r="C153">
        <v>0</v>
      </c>
      <c r="D153">
        <v>0</v>
      </c>
      <c r="E153">
        <v>0</v>
      </c>
      <c r="F153">
        <v>0</v>
      </c>
      <c r="G153">
        <v>0</v>
      </c>
    </row>
    <row r="154" spans="1:7">
      <c r="A154" t="s">
        <v>738</v>
      </c>
      <c r="E154">
        <v>0</v>
      </c>
      <c r="F154">
        <v>0</v>
      </c>
      <c r="G154">
        <v>0</v>
      </c>
    </row>
    <row r="155" spans="1:7">
      <c r="A155" t="s">
        <v>562</v>
      </c>
      <c r="B155">
        <v>0</v>
      </c>
      <c r="C155">
        <v>0</v>
      </c>
      <c r="D155">
        <v>0</v>
      </c>
      <c r="E155">
        <v>0</v>
      </c>
      <c r="F155">
        <v>0</v>
      </c>
      <c r="G155">
        <v>0</v>
      </c>
    </row>
    <row r="156" spans="1:7">
      <c r="A156" t="s">
        <v>423</v>
      </c>
      <c r="B156">
        <v>0</v>
      </c>
      <c r="C156">
        <v>0</v>
      </c>
      <c r="D156">
        <v>0</v>
      </c>
      <c r="E156">
        <v>0</v>
      </c>
      <c r="F156">
        <v>0</v>
      </c>
      <c r="G156">
        <v>0</v>
      </c>
    </row>
    <row r="157" spans="1:7">
      <c r="A157" t="s">
        <v>681</v>
      </c>
      <c r="B157">
        <v>0</v>
      </c>
      <c r="C157">
        <v>0</v>
      </c>
      <c r="D157">
        <v>0</v>
      </c>
      <c r="E157">
        <v>0</v>
      </c>
      <c r="F157">
        <v>0</v>
      </c>
      <c r="G157">
        <v>0</v>
      </c>
    </row>
    <row r="158" spans="1:7">
      <c r="A158" t="s">
        <v>408</v>
      </c>
      <c r="B158">
        <v>0</v>
      </c>
      <c r="C158">
        <v>491</v>
      </c>
      <c r="D158">
        <v>291</v>
      </c>
      <c r="E158">
        <v>571</v>
      </c>
      <c r="F158">
        <v>0</v>
      </c>
      <c r="G158">
        <v>1353</v>
      </c>
    </row>
    <row r="159" spans="1:7">
      <c r="A159" t="s">
        <v>684</v>
      </c>
      <c r="B159">
        <v>0</v>
      </c>
      <c r="C159">
        <v>0</v>
      </c>
      <c r="D159">
        <v>0</v>
      </c>
      <c r="E159">
        <v>1170</v>
      </c>
      <c r="F159">
        <v>0</v>
      </c>
      <c r="G159">
        <v>1170</v>
      </c>
    </row>
    <row r="160" spans="1:7">
      <c r="A160" t="s">
        <v>469</v>
      </c>
      <c r="B160">
        <v>921</v>
      </c>
      <c r="C160">
        <v>614</v>
      </c>
      <c r="D160">
        <v>1004</v>
      </c>
      <c r="E160">
        <v>0</v>
      </c>
      <c r="G160">
        <v>2539</v>
      </c>
    </row>
    <row r="161" spans="1:7">
      <c r="A161" t="s">
        <v>676</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573</v>
      </c>
      <c r="C166">
        <v>304</v>
      </c>
      <c r="D166">
        <v>205</v>
      </c>
      <c r="E166">
        <v>451</v>
      </c>
      <c r="F166">
        <v>0</v>
      </c>
      <c r="G166">
        <v>960</v>
      </c>
    </row>
    <row r="167" spans="1:7">
      <c r="A167" t="s">
        <v>740</v>
      </c>
      <c r="C167">
        <v>1617</v>
      </c>
      <c r="D167">
        <v>0</v>
      </c>
      <c r="E167">
        <v>101</v>
      </c>
      <c r="F167">
        <v>0</v>
      </c>
      <c r="G167">
        <v>1718</v>
      </c>
    </row>
    <row r="168" spans="1:7">
      <c r="A168" t="s">
        <v>566</v>
      </c>
      <c r="C168">
        <v>228</v>
      </c>
      <c r="D168">
        <v>0</v>
      </c>
      <c r="E168">
        <v>0</v>
      </c>
      <c r="F168">
        <v>0</v>
      </c>
      <c r="G168">
        <v>228</v>
      </c>
    </row>
    <row r="169" spans="1:7">
      <c r="A169" t="s">
        <v>554</v>
      </c>
      <c r="C169">
        <v>1257</v>
      </c>
      <c r="D169">
        <v>2121</v>
      </c>
      <c r="E169">
        <v>2742</v>
      </c>
      <c r="F169">
        <v>75</v>
      </c>
      <c r="G169">
        <v>6195</v>
      </c>
    </row>
    <row r="170" spans="1:7">
      <c r="A170" t="s">
        <v>540</v>
      </c>
      <c r="D170">
        <v>984</v>
      </c>
      <c r="E170">
        <v>1078</v>
      </c>
      <c r="F170">
        <v>2048</v>
      </c>
      <c r="G170">
        <v>4110</v>
      </c>
    </row>
    <row r="171" spans="1:7">
      <c r="A171" t="s">
        <v>695</v>
      </c>
      <c r="D171">
        <v>2760</v>
      </c>
      <c r="E171">
        <v>945</v>
      </c>
      <c r="F171">
        <v>1073</v>
      </c>
      <c r="G171">
        <v>4778</v>
      </c>
    </row>
    <row r="172" spans="1:7">
      <c r="A172" t="s">
        <v>545</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725</v>
      </c>
      <c r="B175">
        <v>3692</v>
      </c>
      <c r="C175">
        <v>8835</v>
      </c>
      <c r="D175">
        <v>14012</v>
      </c>
      <c r="E175">
        <v>11838</v>
      </c>
      <c r="F175">
        <v>6153</v>
      </c>
      <c r="G17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row>
    <row r="180" spans="1:7">
      <c r="A180" t="s">
        <v>338</v>
      </c>
    </row>
    <row r="181" spans="1:7">
      <c r="A181" t="s">
        <v>387</v>
      </c>
    </row>
    <row r="182" spans="1:7">
      <c r="A182" t="s">
        <v>507</v>
      </c>
    </row>
    <row r="183" spans="1:7">
      <c r="A183" t="s">
        <v>547</v>
      </c>
    </row>
    <row r="184" spans="1:7">
      <c r="A184" t="s">
        <v>551</v>
      </c>
    </row>
    <row r="185" spans="1:7">
      <c r="A185" t="s">
        <v>585</v>
      </c>
    </row>
    <row r="186" spans="1:7">
      <c r="A186" t="s">
        <v>490</v>
      </c>
    </row>
    <row r="187" spans="1:7">
      <c r="A187" t="s">
        <v>419</v>
      </c>
    </row>
    <row r="188" spans="1:7">
      <c r="A188" t="s">
        <v>343</v>
      </c>
    </row>
    <row r="189" spans="1:7">
      <c r="A189" t="s">
        <v>466</v>
      </c>
    </row>
    <row r="190" spans="1:7">
      <c r="A190" t="s">
        <v>374</v>
      </c>
      <c r="B190">
        <v>195</v>
      </c>
      <c r="D190">
        <v>187</v>
      </c>
      <c r="E190">
        <v>340</v>
      </c>
      <c r="F190">
        <v>270</v>
      </c>
      <c r="G190">
        <v>992</v>
      </c>
    </row>
    <row r="191" spans="1:7">
      <c r="A191" t="s">
        <v>736</v>
      </c>
    </row>
    <row r="192" spans="1:7">
      <c r="A192" t="s">
        <v>564</v>
      </c>
      <c r="D192">
        <v>1409</v>
      </c>
      <c r="E192">
        <v>1016</v>
      </c>
      <c r="G192">
        <v>2425</v>
      </c>
    </row>
    <row r="193" spans="1:7">
      <c r="A193" t="s">
        <v>738</v>
      </c>
    </row>
    <row r="194" spans="1:7">
      <c r="A194" t="s">
        <v>562</v>
      </c>
      <c r="C194">
        <v>1342</v>
      </c>
      <c r="G194">
        <v>1342</v>
      </c>
    </row>
    <row r="195" spans="1:7">
      <c r="A195" t="s">
        <v>423</v>
      </c>
    </row>
    <row r="196" spans="1:7">
      <c r="A196" t="s">
        <v>681</v>
      </c>
    </row>
    <row r="197" spans="1:7">
      <c r="A197" t="s">
        <v>408</v>
      </c>
      <c r="B197">
        <v>436</v>
      </c>
      <c r="E197">
        <v>6275</v>
      </c>
      <c r="G197">
        <v>6711</v>
      </c>
    </row>
    <row r="198" spans="1:7">
      <c r="A198" t="s">
        <v>684</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573</v>
      </c>
    </row>
    <row r="205" spans="1:7">
      <c r="A205" t="s">
        <v>740</v>
      </c>
    </row>
    <row r="206" spans="1:7">
      <c r="A206" t="s">
        <v>566</v>
      </c>
      <c r="D206">
        <v>1460</v>
      </c>
      <c r="E206">
        <v>0</v>
      </c>
      <c r="F206">
        <v>420</v>
      </c>
      <c r="G206">
        <v>1880</v>
      </c>
    </row>
    <row r="207" spans="1:7">
      <c r="A207" t="s">
        <v>540</v>
      </c>
      <c r="B207">
        <v>919</v>
      </c>
      <c r="E207">
        <v>1672</v>
      </c>
      <c r="F207">
        <v>0</v>
      </c>
      <c r="G207">
        <v>2591</v>
      </c>
    </row>
    <row r="208" spans="1:7">
      <c r="A208" t="s">
        <v>695</v>
      </c>
      <c r="B208">
        <v>2387</v>
      </c>
      <c r="C208">
        <v>841</v>
      </c>
      <c r="D208">
        <v>18</v>
      </c>
      <c r="E208">
        <v>0</v>
      </c>
      <c r="G208">
        <v>3246</v>
      </c>
    </row>
    <row r="209" spans="1:7">
      <c r="A209" t="s">
        <v>545</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667</v>
      </c>
      <c r="C214">
        <v>977</v>
      </c>
      <c r="D214">
        <v>953</v>
      </c>
      <c r="E214">
        <v>2472</v>
      </c>
      <c r="F214">
        <v>399</v>
      </c>
      <c r="G214">
        <v>4801</v>
      </c>
    </row>
    <row r="215" spans="1:7">
      <c r="A215" t="s">
        <v>570</v>
      </c>
      <c r="C215">
        <v>803</v>
      </c>
      <c r="D215">
        <v>551</v>
      </c>
      <c r="E215">
        <v>0</v>
      </c>
      <c r="G215">
        <v>1354</v>
      </c>
    </row>
    <row r="216" spans="1:7">
      <c r="A216" t="s">
        <v>741</v>
      </c>
    </row>
    <row r="217" spans="1:7">
      <c r="A217" t="s">
        <v>549</v>
      </c>
      <c r="D217">
        <v>1373</v>
      </c>
      <c r="E217">
        <v>3928</v>
      </c>
      <c r="F217">
        <v>1528</v>
      </c>
      <c r="G217">
        <v>6829</v>
      </c>
    </row>
    <row r="218" spans="1:7">
      <c r="A218" t="s">
        <v>742</v>
      </c>
      <c r="E218">
        <v>1016</v>
      </c>
      <c r="G218">
        <v>1016</v>
      </c>
    </row>
    <row r="219" spans="1:7">
      <c r="A219" t="s">
        <v>108</v>
      </c>
      <c r="E219">
        <v>706</v>
      </c>
      <c r="G219">
        <v>706</v>
      </c>
    </row>
    <row r="220" spans="1:7">
      <c r="A220" t="s">
        <v>743</v>
      </c>
      <c r="F220">
        <v>583</v>
      </c>
      <c r="G220">
        <v>583</v>
      </c>
    </row>
    <row r="221" spans="1:7">
      <c r="A221" t="s">
        <v>725</v>
      </c>
      <c r="B221">
        <v>7728</v>
      </c>
      <c r="C221">
        <v>5573</v>
      </c>
      <c r="D221">
        <v>6879</v>
      </c>
      <c r="E221">
        <v>18825</v>
      </c>
      <c r="F221">
        <v>4269</v>
      </c>
      <c r="G221">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row>
    <row r="227" spans="1:7">
      <c r="A227" t="s">
        <v>387</v>
      </c>
    </row>
    <row r="228" spans="1:7">
      <c r="A228" t="s">
        <v>551</v>
      </c>
    </row>
    <row r="229" spans="1:7">
      <c r="A229" t="s">
        <v>585</v>
      </c>
      <c r="B229">
        <v>762</v>
      </c>
      <c r="C229">
        <v>0</v>
      </c>
      <c r="D229">
        <v>0</v>
      </c>
      <c r="E229">
        <v>76</v>
      </c>
      <c r="G229">
        <v>838</v>
      </c>
    </row>
    <row r="230" spans="1:7">
      <c r="A230" t="s">
        <v>490</v>
      </c>
    </row>
    <row r="231" spans="1:7">
      <c r="A231" t="s">
        <v>377</v>
      </c>
    </row>
    <row r="232" spans="1:7">
      <c r="A232" t="s">
        <v>374</v>
      </c>
      <c r="B232">
        <v>58</v>
      </c>
      <c r="C232">
        <v>574</v>
      </c>
      <c r="D232">
        <v>704</v>
      </c>
      <c r="E232">
        <v>1009</v>
      </c>
      <c r="F232">
        <v>200</v>
      </c>
      <c r="G232">
        <v>2545</v>
      </c>
    </row>
    <row r="233" spans="1:7">
      <c r="A233" t="s">
        <v>408</v>
      </c>
      <c r="C233">
        <v>380</v>
      </c>
      <c r="D233">
        <v>300</v>
      </c>
      <c r="E233">
        <v>150</v>
      </c>
      <c r="G233">
        <v>830</v>
      </c>
    </row>
    <row r="234" spans="1:7">
      <c r="A234" t="s">
        <v>676</v>
      </c>
    </row>
    <row r="235" spans="1:7">
      <c r="A235" t="s">
        <v>510</v>
      </c>
      <c r="C235">
        <v>0</v>
      </c>
      <c r="D235">
        <v>0</v>
      </c>
      <c r="E235">
        <v>137</v>
      </c>
      <c r="G235">
        <v>137</v>
      </c>
    </row>
    <row r="236" spans="1:7">
      <c r="A236" t="s">
        <v>573</v>
      </c>
      <c r="E236">
        <v>310</v>
      </c>
      <c r="G236">
        <v>310</v>
      </c>
    </row>
    <row r="237" spans="1:7">
      <c r="A237" t="s">
        <v>566</v>
      </c>
      <c r="B237">
        <v>982</v>
      </c>
      <c r="C237">
        <v>749</v>
      </c>
      <c r="D237">
        <v>713</v>
      </c>
      <c r="G237">
        <v>2444</v>
      </c>
    </row>
    <row r="238" spans="1:7">
      <c r="A238" t="s">
        <v>695</v>
      </c>
      <c r="C238">
        <v>0</v>
      </c>
      <c r="D238">
        <v>0</v>
      </c>
      <c r="E238">
        <v>0</v>
      </c>
      <c r="G238">
        <v>0</v>
      </c>
    </row>
    <row r="239" spans="1:7">
      <c r="A239" t="s">
        <v>483</v>
      </c>
      <c r="B239">
        <v>905</v>
      </c>
      <c r="C239">
        <v>630</v>
      </c>
      <c r="D239">
        <v>894</v>
      </c>
      <c r="G239">
        <v>2429</v>
      </c>
    </row>
    <row r="240" spans="1:7">
      <c r="A240" t="s">
        <v>744</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745</v>
      </c>
    </row>
    <row r="245" spans="1:7">
      <c r="A245" t="s">
        <v>746</v>
      </c>
    </row>
    <row r="246" spans="1:7">
      <c r="A246" t="s">
        <v>687</v>
      </c>
      <c r="C246">
        <v>575</v>
      </c>
      <c r="G246">
        <v>575</v>
      </c>
    </row>
    <row r="247" spans="1:7">
      <c r="A247" t="s">
        <v>369</v>
      </c>
      <c r="C247">
        <v>1065</v>
      </c>
      <c r="D247">
        <v>825</v>
      </c>
      <c r="E247">
        <v>705</v>
      </c>
      <c r="G247">
        <v>2595</v>
      </c>
    </row>
    <row r="248" spans="1:7">
      <c r="A248" t="s">
        <v>689</v>
      </c>
    </row>
    <row r="249" spans="1:7">
      <c r="A249" t="s">
        <v>575</v>
      </c>
      <c r="C249">
        <v>442</v>
      </c>
      <c r="D249">
        <v>854</v>
      </c>
      <c r="E249">
        <v>290</v>
      </c>
      <c r="F249">
        <v>673</v>
      </c>
      <c r="G249">
        <v>2259</v>
      </c>
    </row>
    <row r="250" spans="1:7">
      <c r="A250" t="s">
        <v>593</v>
      </c>
      <c r="C250">
        <v>1740</v>
      </c>
      <c r="D250">
        <v>2934</v>
      </c>
      <c r="F250">
        <v>161</v>
      </c>
      <c r="G250">
        <v>4835</v>
      </c>
    </row>
    <row r="251" spans="1:7">
      <c r="A251" t="s">
        <v>278</v>
      </c>
      <c r="C251">
        <v>483</v>
      </c>
      <c r="D251">
        <v>1799</v>
      </c>
      <c r="F251">
        <v>0</v>
      </c>
      <c r="G251">
        <v>2282</v>
      </c>
    </row>
    <row r="252" spans="1:7">
      <c r="A252" t="s">
        <v>404</v>
      </c>
      <c r="C252">
        <v>1333</v>
      </c>
      <c r="D252">
        <v>1701</v>
      </c>
      <c r="F252">
        <v>546</v>
      </c>
      <c r="G252">
        <v>3580</v>
      </c>
    </row>
    <row r="253" spans="1:7">
      <c r="A253" t="s">
        <v>674</v>
      </c>
      <c r="D253">
        <v>1972</v>
      </c>
      <c r="E253">
        <v>178</v>
      </c>
      <c r="F253">
        <v>266</v>
      </c>
      <c r="G253">
        <v>2416</v>
      </c>
    </row>
    <row r="254" spans="1:7">
      <c r="A254" t="s">
        <v>747</v>
      </c>
      <c r="E254">
        <v>0</v>
      </c>
      <c r="G254">
        <v>0</v>
      </c>
    </row>
    <row r="255" spans="1:7">
      <c r="A255" t="s">
        <v>410</v>
      </c>
      <c r="E255">
        <v>195</v>
      </c>
      <c r="G255">
        <v>195</v>
      </c>
    </row>
    <row r="256" spans="1:7">
      <c r="A256" t="s">
        <v>665</v>
      </c>
      <c r="F256">
        <v>0</v>
      </c>
      <c r="G256">
        <v>0</v>
      </c>
    </row>
    <row r="257" spans="1:7">
      <c r="A257" t="s">
        <v>748</v>
      </c>
    </row>
    <row r="258" spans="1:7">
      <c r="A258" t="s">
        <v>725</v>
      </c>
      <c r="B258">
        <v>6288</v>
      </c>
      <c r="C258">
        <v>10704</v>
      </c>
      <c r="D258">
        <v>15537</v>
      </c>
      <c r="E258">
        <v>4598</v>
      </c>
      <c r="F258">
        <v>4133</v>
      </c>
      <c r="G258">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v>644</v>
      </c>
      <c r="G263">
        <v>644</v>
      </c>
    </row>
    <row r="264" spans="1:7">
      <c r="A264" t="s">
        <v>377</v>
      </c>
      <c r="B264">
        <v>0</v>
      </c>
      <c r="G264">
        <v>0</v>
      </c>
    </row>
    <row r="265" spans="1:7">
      <c r="A265" t="s">
        <v>487</v>
      </c>
      <c r="B265">
        <v>745</v>
      </c>
      <c r="G265">
        <v>745</v>
      </c>
    </row>
    <row r="266" spans="1:7">
      <c r="A266" t="s">
        <v>374</v>
      </c>
      <c r="B266">
        <v>265</v>
      </c>
      <c r="C266">
        <v>0</v>
      </c>
      <c r="D266">
        <v>0</v>
      </c>
      <c r="F266">
        <v>635</v>
      </c>
      <c r="G266">
        <v>900</v>
      </c>
    </row>
    <row r="267" spans="1:7">
      <c r="A267" t="s">
        <v>408</v>
      </c>
    </row>
    <row r="268" spans="1:7">
      <c r="A268" t="s">
        <v>676</v>
      </c>
      <c r="D268">
        <v>0</v>
      </c>
      <c r="G268">
        <v>0</v>
      </c>
    </row>
    <row r="269" spans="1:7">
      <c r="A269" t="s">
        <v>540</v>
      </c>
      <c r="B269">
        <v>0</v>
      </c>
      <c r="G269">
        <v>0</v>
      </c>
    </row>
    <row r="270" spans="1:7">
      <c r="A270" t="s">
        <v>494</v>
      </c>
    </row>
    <row r="271" spans="1:7">
      <c r="A271" t="s">
        <v>483</v>
      </c>
    </row>
    <row r="272" spans="1:7">
      <c r="A272" t="s">
        <v>667</v>
      </c>
      <c r="D272">
        <v>0</v>
      </c>
      <c r="G272">
        <v>0</v>
      </c>
    </row>
    <row r="273" spans="1:7">
      <c r="A273" t="s">
        <v>570</v>
      </c>
      <c r="E273">
        <v>192</v>
      </c>
      <c r="G273">
        <v>192</v>
      </c>
    </row>
    <row r="274" spans="1:7">
      <c r="A274" t="s">
        <v>478</v>
      </c>
      <c r="E274">
        <v>3867</v>
      </c>
      <c r="F274">
        <v>594</v>
      </c>
      <c r="G274">
        <v>4461</v>
      </c>
    </row>
    <row r="275" spans="1:7">
      <c r="A275" t="s">
        <v>485</v>
      </c>
      <c r="B275">
        <v>695</v>
      </c>
      <c r="G275">
        <v>695</v>
      </c>
    </row>
    <row r="276" spans="1:7">
      <c r="A276" t="s">
        <v>593</v>
      </c>
      <c r="B276">
        <v>418</v>
      </c>
      <c r="C276">
        <v>0</v>
      </c>
      <c r="D276">
        <v>0</v>
      </c>
      <c r="G276">
        <v>418</v>
      </c>
    </row>
    <row r="277" spans="1:7">
      <c r="A277" t="s">
        <v>278</v>
      </c>
      <c r="B277">
        <v>499</v>
      </c>
      <c r="C277">
        <v>0</v>
      </c>
      <c r="D277">
        <v>0</v>
      </c>
      <c r="G277">
        <v>499</v>
      </c>
    </row>
    <row r="278" spans="1:7">
      <c r="A278" t="s">
        <v>674</v>
      </c>
      <c r="B278">
        <v>1089</v>
      </c>
      <c r="C278">
        <v>0</v>
      </c>
      <c r="D278">
        <v>0</v>
      </c>
      <c r="G278">
        <v>1089</v>
      </c>
    </row>
    <row r="279" spans="1:7">
      <c r="A279" t="s">
        <v>410</v>
      </c>
      <c r="B279">
        <v>453</v>
      </c>
      <c r="C279">
        <v>166</v>
      </c>
      <c r="D279">
        <v>166</v>
      </c>
      <c r="E279">
        <v>302</v>
      </c>
      <c r="G279">
        <v>1087</v>
      </c>
    </row>
    <row r="280" spans="1:7">
      <c r="A280" t="s">
        <v>665</v>
      </c>
      <c r="B280">
        <v>1880</v>
      </c>
      <c r="C280">
        <v>0</v>
      </c>
      <c r="D280">
        <v>0</v>
      </c>
      <c r="G280">
        <v>1880</v>
      </c>
    </row>
    <row r="281" spans="1:7">
      <c r="A281" t="s">
        <v>749</v>
      </c>
      <c r="B281">
        <v>349</v>
      </c>
      <c r="C281">
        <v>952</v>
      </c>
      <c r="D281">
        <v>952</v>
      </c>
      <c r="E281">
        <v>1328</v>
      </c>
      <c r="F281">
        <v>397</v>
      </c>
      <c r="G281">
        <v>3978</v>
      </c>
    </row>
    <row r="282" spans="1:7">
      <c r="A282" t="s">
        <v>451</v>
      </c>
      <c r="B282">
        <v>1413</v>
      </c>
      <c r="C282">
        <v>0</v>
      </c>
      <c r="D282">
        <v>1394</v>
      </c>
      <c r="G282">
        <v>2807</v>
      </c>
    </row>
    <row r="283" spans="1:7">
      <c r="A283" t="s">
        <v>596</v>
      </c>
      <c r="B283">
        <v>1355</v>
      </c>
      <c r="D283">
        <v>0</v>
      </c>
      <c r="G283">
        <v>1355</v>
      </c>
    </row>
    <row r="284" spans="1:7">
      <c r="A284" t="s">
        <v>271</v>
      </c>
      <c r="B284">
        <v>2227</v>
      </c>
      <c r="G284">
        <v>2227</v>
      </c>
    </row>
    <row r="285" spans="1:7">
      <c r="A285" t="s">
        <v>384</v>
      </c>
      <c r="C285">
        <v>0</v>
      </c>
      <c r="D285">
        <v>0</v>
      </c>
      <c r="E285">
        <v>344</v>
      </c>
      <c r="G285">
        <v>344</v>
      </c>
    </row>
    <row r="286" spans="1:7">
      <c r="A286" t="s">
        <v>268</v>
      </c>
      <c r="C286">
        <v>1149</v>
      </c>
      <c r="D286">
        <v>1149</v>
      </c>
      <c r="G286">
        <v>2298</v>
      </c>
    </row>
    <row r="287" spans="1:7">
      <c r="A287" t="s">
        <v>568</v>
      </c>
      <c r="E287">
        <v>313</v>
      </c>
      <c r="G287">
        <v>313</v>
      </c>
    </row>
    <row r="288" spans="1:7">
      <c r="A288" t="s">
        <v>560</v>
      </c>
      <c r="E288">
        <v>1265</v>
      </c>
      <c r="G288">
        <v>1265</v>
      </c>
    </row>
    <row r="289" spans="1:7">
      <c r="A289" t="s">
        <v>453</v>
      </c>
      <c r="E289">
        <v>1334</v>
      </c>
      <c r="G289">
        <v>1334</v>
      </c>
    </row>
    <row r="290" spans="1:7">
      <c r="A290" t="s">
        <v>445</v>
      </c>
      <c r="E290">
        <v>1970</v>
      </c>
      <c r="G290">
        <v>1970</v>
      </c>
    </row>
    <row r="291" spans="1:7">
      <c r="A291" t="s">
        <v>275</v>
      </c>
    </row>
    <row r="292" spans="1:7">
      <c r="A292" t="s">
        <v>557</v>
      </c>
      <c r="F292">
        <v>2144</v>
      </c>
      <c r="G292">
        <v>2144</v>
      </c>
    </row>
    <row r="293" spans="1:7">
      <c r="A293" t="s">
        <v>725</v>
      </c>
      <c r="B293">
        <v>12032</v>
      </c>
      <c r="C293">
        <v>2267</v>
      </c>
      <c r="D293">
        <v>3661</v>
      </c>
      <c r="E293">
        <v>10915</v>
      </c>
      <c r="F293">
        <v>3770</v>
      </c>
      <c r="G293">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v>550</v>
      </c>
      <c r="E298">
        <v>426</v>
      </c>
      <c r="G298">
        <v>976</v>
      </c>
    </row>
    <row r="299" spans="1:7">
      <c r="A299" t="s">
        <v>408</v>
      </c>
      <c r="C299">
        <v>45</v>
      </c>
      <c r="G299">
        <v>45</v>
      </c>
    </row>
    <row r="300" spans="1:7">
      <c r="A300" t="s">
        <v>469</v>
      </c>
      <c r="C300">
        <v>150</v>
      </c>
      <c r="D300">
        <v>295</v>
      </c>
      <c r="E300">
        <v>504</v>
      </c>
      <c r="G300">
        <v>949</v>
      </c>
    </row>
    <row r="301" spans="1:7">
      <c r="A301" t="s">
        <v>566</v>
      </c>
    </row>
    <row r="302" spans="1:7">
      <c r="A302" t="s">
        <v>695</v>
      </c>
    </row>
    <row r="303" spans="1:7">
      <c r="A303" t="s">
        <v>483</v>
      </c>
      <c r="B303">
        <v>132</v>
      </c>
      <c r="G303">
        <v>132</v>
      </c>
    </row>
    <row r="304" spans="1:7">
      <c r="A304" t="s">
        <v>478</v>
      </c>
      <c r="B304">
        <v>367</v>
      </c>
      <c r="G304">
        <v>367</v>
      </c>
    </row>
    <row r="305" spans="1:7">
      <c r="A305" t="s">
        <v>575</v>
      </c>
      <c r="F305">
        <v>314</v>
      </c>
      <c r="G305">
        <v>314</v>
      </c>
    </row>
    <row r="306" spans="1:7">
      <c r="A306" t="s">
        <v>593</v>
      </c>
    </row>
    <row r="307" spans="1:7">
      <c r="A307" t="s">
        <v>410</v>
      </c>
      <c r="B307">
        <v>43</v>
      </c>
      <c r="G307">
        <v>43</v>
      </c>
    </row>
    <row r="308" spans="1:7">
      <c r="A308" t="s">
        <v>596</v>
      </c>
    </row>
    <row r="309" spans="1:7">
      <c r="A309" t="s">
        <v>384</v>
      </c>
    </row>
    <row r="310" spans="1:7">
      <c r="A310" t="s">
        <v>268</v>
      </c>
    </row>
    <row r="311" spans="1:7">
      <c r="A311" t="s">
        <v>560</v>
      </c>
    </row>
    <row r="312" spans="1:7">
      <c r="A312" t="s">
        <v>453</v>
      </c>
      <c r="B312">
        <v>618</v>
      </c>
      <c r="C312">
        <v>700</v>
      </c>
      <c r="G312">
        <v>1318</v>
      </c>
    </row>
    <row r="313" spans="1:7">
      <c r="A313" t="s">
        <v>445</v>
      </c>
    </row>
    <row r="314" spans="1:7">
      <c r="A314" t="s">
        <v>275</v>
      </c>
    </row>
    <row r="315" spans="1:7">
      <c r="A315" t="s">
        <v>557</v>
      </c>
      <c r="B315">
        <v>990</v>
      </c>
      <c r="C315">
        <v>1871</v>
      </c>
      <c r="D315">
        <v>1307</v>
      </c>
      <c r="G315">
        <v>4168</v>
      </c>
    </row>
    <row r="316" spans="1:7">
      <c r="A316" t="s">
        <v>347</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536</v>
      </c>
      <c r="E321">
        <v>711</v>
      </c>
      <c r="F321">
        <v>695</v>
      </c>
      <c r="G321">
        <v>1406</v>
      </c>
    </row>
    <row r="322" spans="1:7">
      <c r="A322" t="s">
        <v>725</v>
      </c>
      <c r="B322">
        <v>5328</v>
      </c>
      <c r="C322">
        <v>4629</v>
      </c>
      <c r="D322">
        <v>5655</v>
      </c>
      <c r="E322">
        <v>4473</v>
      </c>
      <c r="F322">
        <v>2741</v>
      </c>
      <c r="G322">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338</v>
      </c>
    </row>
    <row r="328" spans="1:7">
      <c r="A328" t="s">
        <v>547</v>
      </c>
    </row>
    <row r="329" spans="1:7">
      <c r="A329" t="s">
        <v>585</v>
      </c>
      <c r="C329">
        <v>561</v>
      </c>
      <c r="D329">
        <v>260</v>
      </c>
      <c r="E329">
        <v>40</v>
      </c>
      <c r="F329">
        <v>408</v>
      </c>
      <c r="G329">
        <v>1269</v>
      </c>
    </row>
    <row r="330" spans="1:7">
      <c r="A330" t="s">
        <v>408</v>
      </c>
      <c r="C330">
        <v>37</v>
      </c>
      <c r="D330">
        <v>115</v>
      </c>
      <c r="G330">
        <v>152</v>
      </c>
    </row>
    <row r="331" spans="1:7">
      <c r="A331" t="s">
        <v>566</v>
      </c>
    </row>
    <row r="332" spans="1:7">
      <c r="A332" t="s">
        <v>540</v>
      </c>
    </row>
    <row r="333" spans="1:7">
      <c r="A333" t="s">
        <v>545</v>
      </c>
    </row>
    <row r="334" spans="1:7">
      <c r="A334" t="s">
        <v>549</v>
      </c>
      <c r="D334">
        <v>173</v>
      </c>
      <c r="G334">
        <v>173</v>
      </c>
    </row>
    <row r="335" spans="1:7">
      <c r="A335" t="s">
        <v>478</v>
      </c>
    </row>
    <row r="336" spans="1:7">
      <c r="A336" t="s">
        <v>745</v>
      </c>
      <c r="E336">
        <v>96</v>
      </c>
      <c r="G336">
        <v>96</v>
      </c>
    </row>
    <row r="337" spans="1:7">
      <c r="A337" t="s">
        <v>674</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536</v>
      </c>
      <c r="B341">
        <v>796</v>
      </c>
      <c r="C341">
        <v>1929</v>
      </c>
      <c r="D341">
        <v>876</v>
      </c>
      <c r="E341">
        <v>651</v>
      </c>
      <c r="G341">
        <v>4252</v>
      </c>
    </row>
    <row r="342" spans="1:7">
      <c r="A342" t="s">
        <v>516</v>
      </c>
      <c r="B342">
        <v>1335</v>
      </c>
      <c r="C342">
        <v>1133</v>
      </c>
      <c r="D342">
        <v>1624</v>
      </c>
      <c r="F342">
        <v>350</v>
      </c>
      <c r="G342">
        <v>4442</v>
      </c>
    </row>
    <row r="343" spans="1:7">
      <c r="A343" t="s">
        <v>534</v>
      </c>
      <c r="C343">
        <v>1526</v>
      </c>
      <c r="D343">
        <v>1503</v>
      </c>
      <c r="E343">
        <v>1590</v>
      </c>
      <c r="F343">
        <v>370</v>
      </c>
      <c r="G343">
        <v>4989</v>
      </c>
    </row>
    <row r="344" spans="1:7">
      <c r="A344" t="s">
        <v>671</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725</v>
      </c>
      <c r="B350">
        <v>3213</v>
      </c>
      <c r="C350">
        <v>9609</v>
      </c>
      <c r="D350">
        <v>8532</v>
      </c>
      <c r="E350">
        <v>6325</v>
      </c>
      <c r="F350">
        <v>3565</v>
      </c>
      <c r="G350">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C355">
        <v>205</v>
      </c>
      <c r="D355">
        <v>190</v>
      </c>
      <c r="E355">
        <v>48</v>
      </c>
      <c r="F355">
        <v>150</v>
      </c>
      <c r="G355">
        <v>593</v>
      </c>
    </row>
    <row r="356" spans="1:7">
      <c r="A356" t="s">
        <v>487</v>
      </c>
    </row>
    <row r="357" spans="1:7">
      <c r="A357" t="s">
        <v>408</v>
      </c>
    </row>
    <row r="358" spans="1:7">
      <c r="A358" t="s">
        <v>566</v>
      </c>
    </row>
    <row r="359" spans="1:7">
      <c r="A359" t="s">
        <v>540</v>
      </c>
    </row>
    <row r="360" spans="1:7">
      <c r="A360" t="s">
        <v>494</v>
      </c>
      <c r="D360">
        <v>113</v>
      </c>
      <c r="G360">
        <v>113</v>
      </c>
    </row>
    <row r="361" spans="1:7">
      <c r="A361" t="s">
        <v>549</v>
      </c>
    </row>
    <row r="362" spans="1:7">
      <c r="A362" t="s">
        <v>689</v>
      </c>
    </row>
    <row r="363" spans="1:7">
      <c r="A363" t="s">
        <v>390</v>
      </c>
    </row>
    <row r="364" spans="1:7">
      <c r="A364" t="s">
        <v>536</v>
      </c>
    </row>
    <row r="365" spans="1:7">
      <c r="A365" t="s">
        <v>516</v>
      </c>
      <c r="B365">
        <v>1050</v>
      </c>
      <c r="G365">
        <v>1050</v>
      </c>
    </row>
    <row r="366" spans="1:7">
      <c r="A366" t="s">
        <v>534</v>
      </c>
    </row>
    <row r="367" spans="1:7">
      <c r="A367" t="s">
        <v>671</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530</v>
      </c>
      <c r="B373">
        <v>621</v>
      </c>
      <c r="C373">
        <v>464</v>
      </c>
      <c r="G373">
        <v>1085</v>
      </c>
    </row>
    <row r="374" spans="1:7">
      <c r="A374" t="s">
        <v>532</v>
      </c>
      <c r="B374">
        <v>1285</v>
      </c>
      <c r="C374">
        <v>951</v>
      </c>
      <c r="D374">
        <v>1598</v>
      </c>
      <c r="E374">
        <v>1671</v>
      </c>
      <c r="G374">
        <v>5505</v>
      </c>
    </row>
    <row r="375" spans="1:7">
      <c r="A375" t="s">
        <v>669</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725</v>
      </c>
      <c r="B380">
        <v>2956</v>
      </c>
      <c r="C380">
        <v>6650</v>
      </c>
      <c r="D380">
        <v>7542</v>
      </c>
      <c r="E380">
        <v>7403</v>
      </c>
      <c r="F380">
        <v>3549</v>
      </c>
      <c r="G380">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v>423</v>
      </c>
      <c r="G385">
        <v>423</v>
      </c>
    </row>
    <row r="386" spans="1:7">
      <c r="A386" t="s">
        <v>408</v>
      </c>
    </row>
    <row r="387" spans="1:7">
      <c r="A387" t="s">
        <v>568</v>
      </c>
      <c r="F387">
        <v>1367</v>
      </c>
      <c r="G387">
        <v>1367</v>
      </c>
    </row>
    <row r="388" spans="1:7">
      <c r="A388" t="s">
        <v>512</v>
      </c>
    </row>
    <row r="389" spans="1:7">
      <c r="A389" t="s">
        <v>671</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669</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750</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725</v>
      </c>
      <c r="B402">
        <v>6951</v>
      </c>
      <c r="C402">
        <v>8540</v>
      </c>
      <c r="D402">
        <v>8067</v>
      </c>
      <c r="E402">
        <v>4788</v>
      </c>
      <c r="F402">
        <v>2387</v>
      </c>
      <c r="G402">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C407">
        <v>320</v>
      </c>
      <c r="G407">
        <v>320</v>
      </c>
    </row>
    <row r="408" spans="1:7">
      <c r="A408" t="s">
        <v>374</v>
      </c>
      <c r="D408">
        <v>131</v>
      </c>
      <c r="G408">
        <v>131</v>
      </c>
    </row>
    <row r="409" spans="1:7">
      <c r="A409" t="s">
        <v>570</v>
      </c>
    </row>
    <row r="410" spans="1:7">
      <c r="A410" t="s">
        <v>568</v>
      </c>
      <c r="C410">
        <v>424</v>
      </c>
      <c r="G410">
        <v>424</v>
      </c>
    </row>
    <row r="411" spans="1:7">
      <c r="A411" t="s">
        <v>347</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751</v>
      </c>
      <c r="D424">
        <v>592</v>
      </c>
      <c r="E424">
        <v>592</v>
      </c>
      <c r="F424">
        <v>730</v>
      </c>
      <c r="G424">
        <v>1914</v>
      </c>
    </row>
    <row r="425" spans="1:7">
      <c r="A425" t="s">
        <v>752</v>
      </c>
      <c r="D425">
        <v>645</v>
      </c>
      <c r="E425">
        <v>853</v>
      </c>
      <c r="G425">
        <v>1498</v>
      </c>
    </row>
    <row r="426" spans="1:7">
      <c r="A426" t="s">
        <v>753</v>
      </c>
      <c r="E426">
        <v>616</v>
      </c>
      <c r="F426">
        <v>900</v>
      </c>
      <c r="G426">
        <v>1516</v>
      </c>
    </row>
    <row r="427" spans="1:7">
      <c r="A427" t="s">
        <v>110</v>
      </c>
      <c r="E427">
        <v>225</v>
      </c>
      <c r="G427">
        <v>225</v>
      </c>
    </row>
    <row r="428" spans="1:7">
      <c r="A428" t="s">
        <v>725</v>
      </c>
      <c r="B428">
        <v>3282</v>
      </c>
      <c r="C428">
        <v>5067</v>
      </c>
      <c r="D428">
        <v>5637</v>
      </c>
      <c r="E428">
        <v>6198</v>
      </c>
      <c r="F428">
        <v>2723</v>
      </c>
      <c r="G428">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row>
    <row r="434" spans="1:7">
      <c r="A434" t="s">
        <v>754</v>
      </c>
    </row>
    <row r="435" spans="1:7">
      <c r="A435" t="s">
        <v>374</v>
      </c>
      <c r="C435">
        <v>55</v>
      </c>
      <c r="G435">
        <v>55</v>
      </c>
    </row>
    <row r="436" spans="1:7">
      <c r="A436" t="s">
        <v>469</v>
      </c>
      <c r="D436">
        <v>1190</v>
      </c>
      <c r="G436">
        <v>1190</v>
      </c>
    </row>
    <row r="437" spans="1:7">
      <c r="A437" t="s">
        <v>745</v>
      </c>
      <c r="C437">
        <v>30</v>
      </c>
      <c r="G437">
        <v>30</v>
      </c>
    </row>
    <row r="438" spans="1:7">
      <c r="A438" t="s">
        <v>369</v>
      </c>
      <c r="F438">
        <v>887</v>
      </c>
      <c r="G438">
        <v>887</v>
      </c>
    </row>
    <row r="439" spans="1:7">
      <c r="A439" t="s">
        <v>596</v>
      </c>
      <c r="C439">
        <v>385</v>
      </c>
      <c r="D439">
        <v>678</v>
      </c>
      <c r="E439">
        <v>381</v>
      </c>
      <c r="G439">
        <v>1444</v>
      </c>
    </row>
    <row r="440" spans="1:7">
      <c r="A440" t="s">
        <v>427</v>
      </c>
      <c r="C440">
        <v>251</v>
      </c>
      <c r="D440">
        <v>424</v>
      </c>
      <c r="E440">
        <v>497</v>
      </c>
      <c r="G440">
        <v>1172</v>
      </c>
    </row>
    <row r="441" spans="1:7">
      <c r="A441" t="s">
        <v>530</v>
      </c>
      <c r="E441">
        <v>1342</v>
      </c>
      <c r="F441">
        <v>1484</v>
      </c>
      <c r="G441">
        <v>2826</v>
      </c>
    </row>
    <row r="442" spans="1:7">
      <c r="A442" t="s">
        <v>669</v>
      </c>
      <c r="E442">
        <v>85</v>
      </c>
      <c r="G442">
        <v>85</v>
      </c>
    </row>
    <row r="443" spans="1:7">
      <c r="A443" t="s">
        <v>457</v>
      </c>
      <c r="C443">
        <v>933</v>
      </c>
      <c r="G443">
        <v>933</v>
      </c>
    </row>
    <row r="444" spans="1:7">
      <c r="A444" t="s">
        <v>752</v>
      </c>
    </row>
    <row r="445" spans="1:7">
      <c r="A445" t="s">
        <v>753</v>
      </c>
      <c r="C445">
        <v>212</v>
      </c>
      <c r="E445">
        <v>1316</v>
      </c>
      <c r="F445">
        <v>1232</v>
      </c>
      <c r="G445">
        <v>2760</v>
      </c>
    </row>
    <row r="446" spans="1:7">
      <c r="A446" t="s">
        <v>106</v>
      </c>
      <c r="D446">
        <v>153</v>
      </c>
      <c r="G446">
        <v>153</v>
      </c>
    </row>
    <row r="447" spans="1:7">
      <c r="A447" t="s">
        <v>755</v>
      </c>
    </row>
    <row r="448" spans="1:7">
      <c r="A448" t="s">
        <v>756</v>
      </c>
    </row>
    <row r="449" spans="1:7">
      <c r="A449" t="s">
        <v>757</v>
      </c>
      <c r="E449">
        <v>201</v>
      </c>
      <c r="F449">
        <v>30</v>
      </c>
      <c r="G449">
        <v>231</v>
      </c>
    </row>
    <row r="450" spans="1:7">
      <c r="A450" t="s">
        <v>414</v>
      </c>
      <c r="E450">
        <v>1580</v>
      </c>
      <c r="G450">
        <v>1580</v>
      </c>
    </row>
    <row r="451" spans="1:7">
      <c r="A451" t="s">
        <v>758</v>
      </c>
      <c r="F451">
        <v>151</v>
      </c>
      <c r="G451">
        <v>151</v>
      </c>
    </row>
    <row r="452" spans="1:7">
      <c r="A452" t="s">
        <v>725</v>
      </c>
      <c r="C452">
        <v>1866</v>
      </c>
      <c r="D452">
        <v>2445</v>
      </c>
      <c r="E452">
        <v>5402</v>
      </c>
      <c r="F452">
        <v>3784</v>
      </c>
      <c r="G452">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v>301</v>
      </c>
      <c r="C457">
        <v>191</v>
      </c>
      <c r="G457">
        <v>492</v>
      </c>
    </row>
    <row r="458" spans="1:7">
      <c r="A458" t="s">
        <v>374</v>
      </c>
      <c r="F458">
        <v>175</v>
      </c>
      <c r="G458">
        <v>175</v>
      </c>
    </row>
    <row r="459" spans="1:7">
      <c r="A459" t="s">
        <v>681</v>
      </c>
      <c r="B459">
        <v>54</v>
      </c>
      <c r="C459">
        <v>101</v>
      </c>
      <c r="G459">
        <v>155</v>
      </c>
    </row>
    <row r="460" spans="1:7">
      <c r="A460" t="s">
        <v>469</v>
      </c>
      <c r="D460">
        <v>678</v>
      </c>
      <c r="G460">
        <v>678</v>
      </c>
    </row>
    <row r="461" spans="1:7">
      <c r="A461" t="s">
        <v>369</v>
      </c>
      <c r="F461">
        <v>236</v>
      </c>
      <c r="G461">
        <v>236</v>
      </c>
    </row>
    <row r="462" spans="1:7">
      <c r="A462" t="s">
        <v>575</v>
      </c>
      <c r="D462">
        <v>999</v>
      </c>
      <c r="F462">
        <v>719</v>
      </c>
      <c r="G462">
        <v>1718</v>
      </c>
    </row>
    <row r="463" spans="1:7">
      <c r="A463" t="s">
        <v>596</v>
      </c>
      <c r="B463">
        <v>605</v>
      </c>
      <c r="D463">
        <v>600</v>
      </c>
      <c r="E463">
        <v>772</v>
      </c>
      <c r="G463">
        <v>1977</v>
      </c>
    </row>
    <row r="464" spans="1:7">
      <c r="A464" t="s">
        <v>427</v>
      </c>
      <c r="B464">
        <v>286</v>
      </c>
      <c r="C464">
        <v>226</v>
      </c>
      <c r="G464">
        <v>512</v>
      </c>
    </row>
    <row r="465" spans="1:7">
      <c r="A465" t="s">
        <v>530</v>
      </c>
      <c r="B465">
        <v>1280</v>
      </c>
      <c r="C465">
        <v>1029</v>
      </c>
      <c r="G465">
        <v>2309</v>
      </c>
    </row>
    <row r="466" spans="1:7">
      <c r="A466" t="s">
        <v>669</v>
      </c>
      <c r="D466">
        <v>181</v>
      </c>
      <c r="G466">
        <v>181</v>
      </c>
    </row>
    <row r="467" spans="1:7">
      <c r="A467" t="s">
        <v>524</v>
      </c>
    </row>
    <row r="468" spans="1:7">
      <c r="A468" t="s">
        <v>753</v>
      </c>
      <c r="B468">
        <v>1156</v>
      </c>
      <c r="C468">
        <v>947</v>
      </c>
      <c r="G468">
        <v>2103</v>
      </c>
    </row>
    <row r="469" spans="1:7">
      <c r="A469" t="s">
        <v>414</v>
      </c>
      <c r="B469">
        <v>270</v>
      </c>
      <c r="E469">
        <v>948</v>
      </c>
      <c r="G469">
        <v>1218</v>
      </c>
    </row>
    <row r="470" spans="1:7">
      <c r="A470" t="s">
        <v>325</v>
      </c>
      <c r="B470">
        <v>644</v>
      </c>
      <c r="C470">
        <v>1430</v>
      </c>
      <c r="D470">
        <v>970</v>
      </c>
      <c r="G470">
        <v>3044</v>
      </c>
    </row>
    <row r="471" spans="1:7">
      <c r="A471" t="s">
        <v>352</v>
      </c>
      <c r="F471">
        <v>285</v>
      </c>
      <c r="G471">
        <v>285</v>
      </c>
    </row>
    <row r="472" spans="1:7">
      <c r="A472" t="s">
        <v>759</v>
      </c>
      <c r="E472">
        <v>260</v>
      </c>
      <c r="F472">
        <v>129</v>
      </c>
      <c r="G472">
        <v>389</v>
      </c>
    </row>
    <row r="473" spans="1:7">
      <c r="A473" t="s">
        <v>760</v>
      </c>
    </row>
    <row r="474" spans="1:7">
      <c r="A474" t="s">
        <v>725</v>
      </c>
      <c r="B474">
        <v>4596</v>
      </c>
      <c r="C474">
        <v>3924</v>
      </c>
      <c r="D474">
        <v>3428</v>
      </c>
      <c r="E474">
        <v>1980</v>
      </c>
      <c r="F474">
        <v>1544</v>
      </c>
      <c r="G474">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v>100</v>
      </c>
      <c r="F479">
        <v>100</v>
      </c>
    </row>
    <row r="480" spans="1:7">
      <c r="A480" t="s">
        <v>369</v>
      </c>
      <c r="B480">
        <v>224</v>
      </c>
      <c r="C480">
        <v>200</v>
      </c>
      <c r="F480">
        <v>424</v>
      </c>
    </row>
    <row r="481" spans="1:7">
      <c r="A481" t="s">
        <v>596</v>
      </c>
      <c r="B481">
        <v>757</v>
      </c>
      <c r="C481">
        <v>610</v>
      </c>
      <c r="D481">
        <v>959</v>
      </c>
      <c r="E481">
        <v>493</v>
      </c>
      <c r="F481">
        <v>2819</v>
      </c>
    </row>
    <row r="482" spans="1:7">
      <c r="A482" t="s">
        <v>568</v>
      </c>
      <c r="E482">
        <v>218</v>
      </c>
      <c r="F482">
        <v>218</v>
      </c>
    </row>
    <row r="483" spans="1:7">
      <c r="A483" t="s">
        <v>427</v>
      </c>
    </row>
    <row r="484" spans="1:7">
      <c r="A484" t="s">
        <v>414</v>
      </c>
      <c r="B484">
        <v>954</v>
      </c>
      <c r="C484">
        <v>2783</v>
      </c>
      <c r="D484">
        <v>2248</v>
      </c>
      <c r="F484">
        <v>5985</v>
      </c>
    </row>
    <row r="485" spans="1:7">
      <c r="A485" t="s">
        <v>325</v>
      </c>
      <c r="B485">
        <v>948</v>
      </c>
      <c r="D485">
        <v>736</v>
      </c>
      <c r="F485">
        <v>1684</v>
      </c>
    </row>
    <row r="486" spans="1:7">
      <c r="A486" t="s">
        <v>297</v>
      </c>
    </row>
    <row r="487" spans="1:7">
      <c r="A487" t="s">
        <v>761</v>
      </c>
    </row>
    <row r="488" spans="1:7">
      <c r="A488" t="s">
        <v>762</v>
      </c>
    </row>
    <row r="489" spans="1:7">
      <c r="A489" t="s">
        <v>763</v>
      </c>
    </row>
    <row r="490" spans="1:7">
      <c r="A490" t="s">
        <v>764</v>
      </c>
    </row>
    <row r="491" spans="1:7">
      <c r="A491" t="s">
        <v>765</v>
      </c>
    </row>
    <row r="492" spans="1:7">
      <c r="A492" t="s">
        <v>725</v>
      </c>
      <c r="B492">
        <v>2983</v>
      </c>
      <c r="C492">
        <v>3593</v>
      </c>
      <c r="D492">
        <v>3943</v>
      </c>
      <c r="E492">
        <v>711</v>
      </c>
      <c r="F492">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row>
    <row r="498" spans="1:7">
      <c r="A498" t="s">
        <v>443</v>
      </c>
    </row>
    <row r="499" spans="1:7">
      <c r="A499" t="s">
        <v>575</v>
      </c>
      <c r="C499">
        <v>1483</v>
      </c>
      <c r="D499">
        <v>83</v>
      </c>
      <c r="G499">
        <v>1566</v>
      </c>
    </row>
    <row r="500" spans="1:7">
      <c r="A500" t="s">
        <v>596</v>
      </c>
      <c r="B500">
        <v>720</v>
      </c>
      <c r="C500">
        <v>948</v>
      </c>
      <c r="E500">
        <v>1101</v>
      </c>
      <c r="F500">
        <v>437</v>
      </c>
      <c r="G500">
        <v>3206</v>
      </c>
    </row>
    <row r="501" spans="1:7">
      <c r="A501" t="s">
        <v>347</v>
      </c>
      <c r="E501">
        <v>341</v>
      </c>
      <c r="G501">
        <v>341</v>
      </c>
    </row>
    <row r="502" spans="1:7">
      <c r="A502" t="s">
        <v>758</v>
      </c>
    </row>
    <row r="503" spans="1:7">
      <c r="A503" t="s">
        <v>325</v>
      </c>
      <c r="B503">
        <v>1957</v>
      </c>
      <c r="G503">
        <v>1957</v>
      </c>
    </row>
    <row r="504" spans="1:7">
      <c r="A504" t="s">
        <v>297</v>
      </c>
      <c r="B504">
        <v>275</v>
      </c>
      <c r="C504">
        <v>280</v>
      </c>
      <c r="D504">
        <v>310</v>
      </c>
      <c r="G504">
        <v>865</v>
      </c>
    </row>
    <row r="505" spans="1:7">
      <c r="A505" t="s">
        <v>289</v>
      </c>
      <c r="B505">
        <v>800</v>
      </c>
      <c r="C505">
        <v>631</v>
      </c>
      <c r="D505">
        <v>1401</v>
      </c>
      <c r="G505">
        <v>2832</v>
      </c>
    </row>
    <row r="506" spans="1:7">
      <c r="A506" t="s">
        <v>766</v>
      </c>
      <c r="B506">
        <v>6</v>
      </c>
      <c r="G506">
        <v>6</v>
      </c>
    </row>
    <row r="507" spans="1:7">
      <c r="A507" t="s">
        <v>767</v>
      </c>
    </row>
    <row r="508" spans="1:7">
      <c r="A508" t="s">
        <v>768</v>
      </c>
    </row>
    <row r="509" spans="1:7">
      <c r="A509" t="s">
        <v>463</v>
      </c>
      <c r="D509">
        <v>610</v>
      </c>
      <c r="E509">
        <v>2523</v>
      </c>
      <c r="G509">
        <v>3133</v>
      </c>
    </row>
    <row r="510" spans="1:7">
      <c r="A510" t="s">
        <v>769</v>
      </c>
    </row>
    <row r="511" spans="1:7">
      <c r="A511" t="s">
        <v>725</v>
      </c>
      <c r="B511">
        <v>3758</v>
      </c>
      <c r="C511">
        <v>3342</v>
      </c>
      <c r="D511">
        <v>2404</v>
      </c>
      <c r="E511">
        <v>3965</v>
      </c>
      <c r="F511">
        <v>437</v>
      </c>
      <c r="G511">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row>
    <row r="517" spans="1:7">
      <c r="A517" t="s">
        <v>596</v>
      </c>
      <c r="B517">
        <v>730</v>
      </c>
      <c r="C517">
        <v>583</v>
      </c>
      <c r="G517">
        <v>1313</v>
      </c>
    </row>
    <row r="518" spans="1:7">
      <c r="A518" t="s">
        <v>474</v>
      </c>
      <c r="B518">
        <v>115</v>
      </c>
      <c r="G518">
        <v>115</v>
      </c>
    </row>
    <row r="519" spans="1:7">
      <c r="A519" t="s">
        <v>414</v>
      </c>
      <c r="D519">
        <v>370</v>
      </c>
      <c r="G519">
        <v>370</v>
      </c>
    </row>
    <row r="520" spans="1:7">
      <c r="A520" t="s">
        <v>297</v>
      </c>
      <c r="B520">
        <v>263</v>
      </c>
      <c r="C520">
        <v>270</v>
      </c>
      <c r="E520">
        <v>395</v>
      </c>
      <c r="G520">
        <v>928</v>
      </c>
    </row>
    <row r="521" spans="1:7">
      <c r="A521" t="s">
        <v>289</v>
      </c>
      <c r="B521">
        <v>1100</v>
      </c>
      <c r="D521">
        <v>1975</v>
      </c>
      <c r="E521">
        <v>1395</v>
      </c>
      <c r="G521">
        <v>4470</v>
      </c>
    </row>
    <row r="522" spans="1:7">
      <c r="A522" t="s">
        <v>463</v>
      </c>
      <c r="C522">
        <v>1293</v>
      </c>
      <c r="G522">
        <v>1293</v>
      </c>
    </row>
    <row r="523" spans="1:7">
      <c r="A523" t="s">
        <v>770</v>
      </c>
      <c r="B523">
        <v>155</v>
      </c>
      <c r="G523">
        <v>155</v>
      </c>
    </row>
    <row r="524" spans="1:7">
      <c r="A524" t="s">
        <v>771</v>
      </c>
    </row>
    <row r="525" spans="1:7">
      <c r="A525" t="s">
        <v>725</v>
      </c>
      <c r="B525">
        <v>2363</v>
      </c>
      <c r="C525">
        <v>2146</v>
      </c>
      <c r="D525">
        <v>2345</v>
      </c>
      <c r="E525">
        <v>1790</v>
      </c>
      <c r="G52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row>
    <row r="531" spans="1:7">
      <c r="A531" t="s">
        <v>674</v>
      </c>
    </row>
    <row r="532" spans="1:7">
      <c r="A532" t="s">
        <v>665</v>
      </c>
      <c r="B532">
        <v>1394</v>
      </c>
      <c r="C532">
        <v>1756</v>
      </c>
      <c r="D532">
        <v>846</v>
      </c>
      <c r="G532">
        <v>3996</v>
      </c>
    </row>
    <row r="533" spans="1:7">
      <c r="A533" t="s">
        <v>596</v>
      </c>
      <c r="B533">
        <v>465</v>
      </c>
      <c r="C533">
        <v>218</v>
      </c>
      <c r="D533">
        <v>729</v>
      </c>
      <c r="E533">
        <v>464</v>
      </c>
      <c r="G533">
        <v>1876</v>
      </c>
    </row>
    <row r="534" spans="1:7">
      <c r="A534" t="s">
        <v>268</v>
      </c>
      <c r="E534">
        <v>977</v>
      </c>
      <c r="G534">
        <v>977</v>
      </c>
    </row>
    <row r="535" spans="1:7">
      <c r="A535" t="s">
        <v>757</v>
      </c>
      <c r="D535">
        <v>81</v>
      </c>
      <c r="F535">
        <v>114</v>
      </c>
      <c r="G535">
        <v>195</v>
      </c>
    </row>
    <row r="536" spans="1:7">
      <c r="A536" t="s">
        <v>414</v>
      </c>
    </row>
    <row r="537" spans="1:7">
      <c r="A537" t="s">
        <v>325</v>
      </c>
    </row>
    <row r="538" spans="1:7">
      <c r="A538" t="s">
        <v>297</v>
      </c>
      <c r="B538">
        <v>280</v>
      </c>
      <c r="C538">
        <v>70</v>
      </c>
      <c r="D538">
        <v>594</v>
      </c>
      <c r="F538">
        <v>52</v>
      </c>
      <c r="G538">
        <v>996</v>
      </c>
    </row>
    <row r="539" spans="1:7">
      <c r="A539" t="s">
        <v>289</v>
      </c>
      <c r="B539">
        <v>450</v>
      </c>
      <c r="C539">
        <v>1246</v>
      </c>
      <c r="G539">
        <v>1696</v>
      </c>
    </row>
    <row r="540" spans="1:7">
      <c r="A540" t="s">
        <v>600</v>
      </c>
      <c r="C540">
        <v>1465</v>
      </c>
      <c r="D540">
        <v>1380</v>
      </c>
      <c r="G540">
        <v>2845</v>
      </c>
    </row>
    <row r="541" spans="1:7">
      <c r="A541" t="s">
        <v>725</v>
      </c>
      <c r="B541">
        <v>2589</v>
      </c>
      <c r="C541">
        <v>4755</v>
      </c>
      <c r="D541">
        <v>3630</v>
      </c>
      <c r="E541">
        <v>1441</v>
      </c>
      <c r="F541">
        <v>166</v>
      </c>
      <c r="G541">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row>
    <row r="547" spans="1:7">
      <c r="A547" t="s">
        <v>665</v>
      </c>
      <c r="C547">
        <v>1946</v>
      </c>
      <c r="G547">
        <v>1946</v>
      </c>
    </row>
    <row r="548" spans="1:7">
      <c r="A548" t="s">
        <v>596</v>
      </c>
      <c r="E548">
        <v>112</v>
      </c>
      <c r="G548">
        <v>112</v>
      </c>
    </row>
    <row r="549" spans="1:7">
      <c r="A549" t="s">
        <v>268</v>
      </c>
      <c r="E549">
        <v>676</v>
      </c>
      <c r="F549">
        <v>430</v>
      </c>
      <c r="G549">
        <v>1106</v>
      </c>
    </row>
    <row r="550" spans="1:7">
      <c r="A550" t="s">
        <v>347</v>
      </c>
      <c r="D550">
        <v>649</v>
      </c>
      <c r="G550">
        <v>649</v>
      </c>
    </row>
    <row r="551" spans="1:7">
      <c r="A551" t="s">
        <v>757</v>
      </c>
      <c r="B551">
        <v>237</v>
      </c>
      <c r="C551">
        <v>322</v>
      </c>
      <c r="D551">
        <v>245</v>
      </c>
      <c r="E551">
        <v>1091</v>
      </c>
      <c r="F551">
        <v>303</v>
      </c>
      <c r="G551">
        <v>2198</v>
      </c>
    </row>
    <row r="552" spans="1:7">
      <c r="A552" t="s">
        <v>297</v>
      </c>
      <c r="B552">
        <v>68</v>
      </c>
      <c r="C552">
        <v>50</v>
      </c>
      <c r="G552">
        <v>118</v>
      </c>
    </row>
    <row r="553" spans="1:7">
      <c r="A553" t="s">
        <v>600</v>
      </c>
      <c r="B553">
        <v>1269</v>
      </c>
      <c r="C553">
        <v>1141</v>
      </c>
      <c r="D553">
        <v>1308</v>
      </c>
      <c r="E553">
        <v>1296</v>
      </c>
      <c r="G553">
        <v>5014</v>
      </c>
    </row>
    <row r="554" spans="1:7">
      <c r="A554" t="s">
        <v>692</v>
      </c>
      <c r="B554">
        <v>65</v>
      </c>
      <c r="G554">
        <v>65</v>
      </c>
    </row>
    <row r="555" spans="1:7">
      <c r="A555" t="s">
        <v>772</v>
      </c>
      <c r="B555">
        <v>924</v>
      </c>
      <c r="G555">
        <v>924</v>
      </c>
    </row>
    <row r="556" spans="1:7">
      <c r="A556" t="s">
        <v>608</v>
      </c>
      <c r="C556">
        <v>1044</v>
      </c>
      <c r="D556">
        <v>1100</v>
      </c>
      <c r="E556">
        <v>1050</v>
      </c>
      <c r="G556">
        <v>3194</v>
      </c>
    </row>
    <row r="557" spans="1:7">
      <c r="A557" t="s">
        <v>635</v>
      </c>
      <c r="D557">
        <v>335</v>
      </c>
      <c r="E557">
        <v>200</v>
      </c>
      <c r="G557">
        <v>535</v>
      </c>
    </row>
    <row r="558" spans="1:7">
      <c r="A558" t="s">
        <v>725</v>
      </c>
      <c r="B558">
        <v>2563</v>
      </c>
      <c r="C558">
        <v>4503</v>
      </c>
      <c r="D558">
        <v>3637</v>
      </c>
      <c r="E558">
        <v>4425</v>
      </c>
      <c r="F558">
        <v>733</v>
      </c>
      <c r="G558">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F563">
        <v>0</v>
      </c>
      <c r="G563">
        <v>0</v>
      </c>
    </row>
    <row r="564" spans="1:7">
      <c r="A564" t="s">
        <v>596</v>
      </c>
      <c r="C564">
        <v>282</v>
      </c>
      <c r="G564">
        <v>282</v>
      </c>
    </row>
    <row r="565" spans="1:7">
      <c r="A565" t="s">
        <v>268</v>
      </c>
      <c r="B565">
        <v>885</v>
      </c>
      <c r="C565">
        <v>478</v>
      </c>
      <c r="D565">
        <v>490</v>
      </c>
      <c r="E565">
        <v>372</v>
      </c>
      <c r="G565">
        <v>2225</v>
      </c>
    </row>
    <row r="566" spans="1:7">
      <c r="A566" t="s">
        <v>92</v>
      </c>
    </row>
    <row r="567" spans="1:7">
      <c r="A567" t="s">
        <v>757</v>
      </c>
      <c r="B567">
        <v>360</v>
      </c>
      <c r="G567">
        <v>360</v>
      </c>
    </row>
    <row r="568" spans="1:7">
      <c r="A568" t="s">
        <v>325</v>
      </c>
    </row>
    <row r="569" spans="1:7">
      <c r="A569" t="s">
        <v>600</v>
      </c>
    </row>
    <row r="570" spans="1:7">
      <c r="A570" t="s">
        <v>772</v>
      </c>
      <c r="B570">
        <v>120</v>
      </c>
      <c r="G570">
        <v>120</v>
      </c>
    </row>
    <row r="571" spans="1:7">
      <c r="A571" t="s">
        <v>635</v>
      </c>
      <c r="C571">
        <v>120</v>
      </c>
      <c r="D571">
        <v>71</v>
      </c>
      <c r="G571">
        <v>191</v>
      </c>
    </row>
    <row r="572" spans="1:7">
      <c r="A572" t="s">
        <v>618</v>
      </c>
      <c r="D572">
        <v>355</v>
      </c>
      <c r="G572">
        <v>355</v>
      </c>
    </row>
    <row r="573" spans="1:7">
      <c r="A573" t="s">
        <v>725</v>
      </c>
      <c r="B573">
        <v>1365</v>
      </c>
      <c r="C573">
        <v>880</v>
      </c>
      <c r="D573">
        <v>916</v>
      </c>
      <c r="E573">
        <v>372</v>
      </c>
      <c r="F573">
        <v>0</v>
      </c>
      <c r="G573">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F578">
        <v>198</v>
      </c>
      <c r="G578">
        <v>198</v>
      </c>
    </row>
    <row r="579" spans="1:7">
      <c r="A579" t="s">
        <v>268</v>
      </c>
    </row>
    <row r="580" spans="1:7">
      <c r="A580" t="s">
        <v>275</v>
      </c>
    </row>
    <row r="581" spans="1:7">
      <c r="A581" t="s">
        <v>752</v>
      </c>
      <c r="E581">
        <v>400</v>
      </c>
      <c r="G581">
        <v>400</v>
      </c>
    </row>
    <row r="582" spans="1:7">
      <c r="A582" t="s">
        <v>618</v>
      </c>
      <c r="B582">
        <v>846</v>
      </c>
      <c r="C582">
        <v>827</v>
      </c>
      <c r="G582">
        <v>1673</v>
      </c>
    </row>
    <row r="583" spans="1:7">
      <c r="A583" t="s">
        <v>658</v>
      </c>
      <c r="C583">
        <v>465</v>
      </c>
      <c r="D583">
        <v>321</v>
      </c>
      <c r="G583">
        <v>786</v>
      </c>
    </row>
    <row r="584" spans="1:7">
      <c r="A584" t="s">
        <v>603</v>
      </c>
      <c r="B584">
        <v>1644</v>
      </c>
      <c r="C584">
        <v>60</v>
      </c>
      <c r="G584">
        <v>1704</v>
      </c>
    </row>
    <row r="585" spans="1:7">
      <c r="A585" t="s">
        <v>725</v>
      </c>
      <c r="B585">
        <v>2490</v>
      </c>
      <c r="C585">
        <v>1352</v>
      </c>
      <c r="D585">
        <v>321</v>
      </c>
      <c r="E585">
        <v>400</v>
      </c>
      <c r="F585">
        <v>198</v>
      </c>
      <c r="G58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C590">
        <v>403</v>
      </c>
      <c r="D590">
        <v>39</v>
      </c>
      <c r="G590">
        <v>442</v>
      </c>
    </row>
    <row r="591" spans="1:7">
      <c r="A591" t="s">
        <v>271</v>
      </c>
      <c r="B591">
        <v>862</v>
      </c>
      <c r="G591">
        <v>862</v>
      </c>
    </row>
    <row r="592" spans="1:7">
      <c r="A592" t="s">
        <v>752</v>
      </c>
      <c r="C592">
        <v>203</v>
      </c>
      <c r="D592">
        <v>170</v>
      </c>
      <c r="E592">
        <v>106</v>
      </c>
      <c r="G592">
        <v>479</v>
      </c>
    </row>
    <row r="593" spans="1:7">
      <c r="A593" t="s">
        <v>297</v>
      </c>
      <c r="D593">
        <v>280</v>
      </c>
      <c r="E593">
        <v>1972</v>
      </c>
      <c r="G593">
        <v>2252</v>
      </c>
    </row>
    <row r="594" spans="1:7">
      <c r="A594" t="s">
        <v>658</v>
      </c>
    </row>
    <row r="595" spans="1:7">
      <c r="A595" t="s">
        <v>621</v>
      </c>
      <c r="C595">
        <v>1210</v>
      </c>
      <c r="D595">
        <v>397</v>
      </c>
      <c r="G595">
        <v>1607</v>
      </c>
    </row>
    <row r="596" spans="1:7">
      <c r="A596" t="s">
        <v>627</v>
      </c>
      <c r="D596">
        <v>90</v>
      </c>
      <c r="G596">
        <v>90</v>
      </c>
    </row>
    <row r="597" spans="1:7">
      <c r="A597" t="s">
        <v>613</v>
      </c>
      <c r="D597">
        <v>426</v>
      </c>
      <c r="E597">
        <v>583</v>
      </c>
      <c r="G597">
        <v>1009</v>
      </c>
    </row>
    <row r="598" spans="1:7">
      <c r="A598" t="s">
        <v>398</v>
      </c>
      <c r="F598">
        <v>47</v>
      </c>
      <c r="G598">
        <v>47</v>
      </c>
    </row>
    <row r="599" spans="1:7">
      <c r="A599" t="s">
        <v>725</v>
      </c>
      <c r="B599">
        <v>862</v>
      </c>
      <c r="C599">
        <v>1816</v>
      </c>
      <c r="D599">
        <v>1402</v>
      </c>
      <c r="E599">
        <v>2661</v>
      </c>
      <c r="F599">
        <v>47</v>
      </c>
      <c r="G59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752</v>
      </c>
      <c r="D607">
        <v>272</v>
      </c>
      <c r="E607">
        <v>79</v>
      </c>
      <c r="G607">
        <v>351</v>
      </c>
    </row>
    <row r="608" spans="1:7">
      <c r="A608" t="s">
        <v>297</v>
      </c>
      <c r="B608">
        <v>936</v>
      </c>
      <c r="C608">
        <v>1723</v>
      </c>
      <c r="D608">
        <v>130</v>
      </c>
      <c r="E608">
        <v>420</v>
      </c>
      <c r="G608">
        <v>3209</v>
      </c>
    </row>
    <row r="609" spans="1:7">
      <c r="A609" t="s">
        <v>289</v>
      </c>
      <c r="D609">
        <v>853</v>
      </c>
      <c r="E609">
        <v>1279</v>
      </c>
      <c r="G609">
        <v>2132</v>
      </c>
    </row>
    <row r="610" spans="1:7">
      <c r="A610" t="s">
        <v>618</v>
      </c>
    </row>
    <row r="611" spans="1:7">
      <c r="A611" t="s">
        <v>603</v>
      </c>
      <c r="D611">
        <v>579</v>
      </c>
      <c r="E611">
        <v>619</v>
      </c>
      <c r="G611">
        <v>1198</v>
      </c>
    </row>
    <row r="612" spans="1:7">
      <c r="A612" t="s">
        <v>621</v>
      </c>
    </row>
    <row r="613" spans="1:7">
      <c r="A613" t="s">
        <v>613</v>
      </c>
      <c r="B613">
        <v>1843</v>
      </c>
      <c r="C613">
        <v>1714</v>
      </c>
      <c r="D613">
        <v>678</v>
      </c>
      <c r="G613">
        <v>4235</v>
      </c>
    </row>
    <row r="614" spans="1:7">
      <c r="A614" t="s">
        <v>611</v>
      </c>
      <c r="B614">
        <v>1070</v>
      </c>
      <c r="C614">
        <v>1224</v>
      </c>
      <c r="D614">
        <v>235</v>
      </c>
      <c r="G614">
        <v>2529</v>
      </c>
    </row>
    <row r="615" spans="1:7">
      <c r="A615" t="s">
        <v>773</v>
      </c>
      <c r="C615">
        <v>605</v>
      </c>
      <c r="G615">
        <v>605</v>
      </c>
    </row>
    <row r="616" spans="1:7">
      <c r="A616" t="s">
        <v>615</v>
      </c>
      <c r="D616">
        <v>363</v>
      </c>
      <c r="E616">
        <v>1077</v>
      </c>
      <c r="G616">
        <v>1440</v>
      </c>
    </row>
    <row r="617" spans="1:7">
      <c r="A617" t="s">
        <v>655</v>
      </c>
    </row>
    <row r="618" spans="1:7">
      <c r="A618" t="s">
        <v>725</v>
      </c>
      <c r="B618">
        <v>3849</v>
      </c>
      <c r="C618">
        <v>5584</v>
      </c>
      <c r="D618">
        <v>3571</v>
      </c>
      <c r="E618">
        <v>5222</v>
      </c>
      <c r="F618">
        <v>585</v>
      </c>
      <c r="G618">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F623">
        <v>318</v>
      </c>
      <c r="G623">
        <v>318</v>
      </c>
    </row>
    <row r="624" spans="1:7">
      <c r="A624" t="s">
        <v>377</v>
      </c>
      <c r="F624">
        <v>183</v>
      </c>
      <c r="G624">
        <v>183</v>
      </c>
    </row>
    <row r="625" spans="1:7">
      <c r="A625" t="s">
        <v>271</v>
      </c>
      <c r="B625">
        <v>345</v>
      </c>
      <c r="G625">
        <v>345</v>
      </c>
    </row>
    <row r="626" spans="1:7">
      <c r="A626" t="s">
        <v>297</v>
      </c>
      <c r="B626">
        <v>420</v>
      </c>
      <c r="G626">
        <v>420</v>
      </c>
    </row>
    <row r="627" spans="1:7">
      <c r="A627" t="s">
        <v>289</v>
      </c>
      <c r="B627">
        <v>817</v>
      </c>
      <c r="D627">
        <v>1385</v>
      </c>
      <c r="G627">
        <v>2202</v>
      </c>
    </row>
    <row r="628" spans="1:7">
      <c r="A628" t="s">
        <v>603</v>
      </c>
      <c r="B628">
        <v>1181</v>
      </c>
      <c r="C628">
        <v>1933</v>
      </c>
      <c r="D628">
        <v>2853</v>
      </c>
      <c r="E628">
        <v>1587</v>
      </c>
      <c r="G628">
        <v>7554</v>
      </c>
    </row>
    <row r="629" spans="1:7">
      <c r="A629" t="s">
        <v>613</v>
      </c>
    </row>
    <row r="630" spans="1:7">
      <c r="A630" t="s">
        <v>615</v>
      </c>
      <c r="B630">
        <v>1430</v>
      </c>
      <c r="C630">
        <v>1004</v>
      </c>
      <c r="G630">
        <v>2434</v>
      </c>
    </row>
    <row r="631" spans="1:7">
      <c r="A631" t="s">
        <v>655</v>
      </c>
      <c r="C631">
        <v>581</v>
      </c>
      <c r="G631">
        <v>581</v>
      </c>
    </row>
    <row r="632" spans="1:7">
      <c r="A632" t="s">
        <v>226</v>
      </c>
      <c r="D632">
        <v>314</v>
      </c>
      <c r="G632">
        <v>314</v>
      </c>
    </row>
    <row r="633" spans="1:7">
      <c r="A633" t="s">
        <v>285</v>
      </c>
      <c r="E633">
        <v>2390</v>
      </c>
      <c r="F633">
        <v>1377</v>
      </c>
      <c r="G633">
        <v>3767</v>
      </c>
    </row>
    <row r="634" spans="1:7">
      <c r="A634" t="s">
        <v>725</v>
      </c>
      <c r="B634">
        <v>4193</v>
      </c>
      <c r="C634">
        <v>3518</v>
      </c>
      <c r="D634">
        <v>4552</v>
      </c>
      <c r="E634">
        <v>3977</v>
      </c>
      <c r="F634">
        <v>1878</v>
      </c>
      <c r="G634">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row>
    <row r="640" spans="1:7">
      <c r="A640" t="s">
        <v>603</v>
      </c>
    </row>
    <row r="641" spans="1:7">
      <c r="A641" t="s">
        <v>226</v>
      </c>
    </row>
    <row r="642" spans="1:7">
      <c r="A642" t="s">
        <v>285</v>
      </c>
      <c r="C642">
        <v>190</v>
      </c>
      <c r="D642">
        <v>840</v>
      </c>
      <c r="E642">
        <v>531</v>
      </c>
      <c r="F642">
        <v>718</v>
      </c>
      <c r="G642">
        <v>2279</v>
      </c>
    </row>
    <row r="643" spans="1:7">
      <c r="A643" t="s">
        <v>644</v>
      </c>
      <c r="B643">
        <v>918</v>
      </c>
      <c r="G643">
        <v>918</v>
      </c>
    </row>
    <row r="644" spans="1:7">
      <c r="A644" t="s">
        <v>294</v>
      </c>
      <c r="C644">
        <v>2675</v>
      </c>
      <c r="D644">
        <v>1964</v>
      </c>
      <c r="E644">
        <v>377</v>
      </c>
      <c r="G644">
        <v>5016</v>
      </c>
    </row>
    <row r="645" spans="1:7">
      <c r="A645" t="s">
        <v>647</v>
      </c>
      <c r="E645">
        <v>674</v>
      </c>
      <c r="G645">
        <v>674</v>
      </c>
    </row>
    <row r="646" spans="1:7">
      <c r="A646" t="s">
        <v>725</v>
      </c>
      <c r="B646">
        <v>918</v>
      </c>
      <c r="C646">
        <v>2865</v>
      </c>
      <c r="D646">
        <v>2804</v>
      </c>
      <c r="E646">
        <v>1582</v>
      </c>
      <c r="F646">
        <v>718</v>
      </c>
      <c r="G646">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C651">
        <v>319</v>
      </c>
      <c r="G651">
        <v>319</v>
      </c>
    </row>
    <row r="652" spans="1:7">
      <c r="A652" t="s">
        <v>752</v>
      </c>
      <c r="B652">
        <v>376</v>
      </c>
      <c r="C652">
        <v>35</v>
      </c>
      <c r="D652">
        <v>48</v>
      </c>
      <c r="E652">
        <v>144</v>
      </c>
      <c r="F652">
        <v>64</v>
      </c>
      <c r="G652">
        <v>667</v>
      </c>
    </row>
    <row r="653" spans="1:7">
      <c r="A653" t="s">
        <v>285</v>
      </c>
      <c r="B653">
        <v>571</v>
      </c>
      <c r="C653">
        <v>1293</v>
      </c>
      <c r="D653">
        <v>540</v>
      </c>
      <c r="E653">
        <v>554</v>
      </c>
      <c r="F653">
        <v>89</v>
      </c>
      <c r="G653">
        <v>3047</v>
      </c>
    </row>
    <row r="654" spans="1:7">
      <c r="A654" t="s">
        <v>644</v>
      </c>
      <c r="B654">
        <v>1175</v>
      </c>
      <c r="C654">
        <v>1154</v>
      </c>
      <c r="D654">
        <v>428</v>
      </c>
      <c r="G654">
        <v>2757</v>
      </c>
    </row>
    <row r="655" spans="1:7">
      <c r="A655" t="s">
        <v>647</v>
      </c>
      <c r="C655">
        <v>111</v>
      </c>
      <c r="D655">
        <v>12</v>
      </c>
      <c r="G655">
        <v>123</v>
      </c>
    </row>
    <row r="656" spans="1:7">
      <c r="A656" t="s">
        <v>652</v>
      </c>
      <c r="B656">
        <v>288</v>
      </c>
      <c r="C656">
        <v>380</v>
      </c>
      <c r="D656">
        <v>229</v>
      </c>
      <c r="E656">
        <v>163</v>
      </c>
      <c r="G656">
        <v>1060</v>
      </c>
    </row>
    <row r="657" spans="1:7">
      <c r="A657" t="s">
        <v>599</v>
      </c>
      <c r="C657">
        <v>406</v>
      </c>
      <c r="D657">
        <v>1031</v>
      </c>
      <c r="G657">
        <v>1437</v>
      </c>
    </row>
    <row r="658" spans="1:7">
      <c r="A658" t="s">
        <v>774</v>
      </c>
    </row>
    <row r="659" spans="1:7">
      <c r="A659" t="s">
        <v>261</v>
      </c>
      <c r="F659">
        <v>391</v>
      </c>
      <c r="G659">
        <v>391</v>
      </c>
    </row>
    <row r="660" spans="1:7">
      <c r="A660" t="s">
        <v>725</v>
      </c>
      <c r="B660">
        <v>2410</v>
      </c>
      <c r="C660">
        <v>3698</v>
      </c>
      <c r="D660">
        <v>2288</v>
      </c>
      <c r="E660">
        <v>861</v>
      </c>
      <c r="F660">
        <v>544</v>
      </c>
      <c r="G660">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D665">
        <v>499</v>
      </c>
      <c r="E665">
        <v>231</v>
      </c>
      <c r="F665">
        <v>316</v>
      </c>
      <c r="G665">
        <v>1046</v>
      </c>
    </row>
    <row r="666" spans="1:7">
      <c r="A666" t="s">
        <v>347</v>
      </c>
    </row>
    <row r="667" spans="1:7">
      <c r="A667" t="s">
        <v>752</v>
      </c>
      <c r="B667">
        <v>141</v>
      </c>
      <c r="D667">
        <v>181</v>
      </c>
      <c r="E667">
        <v>82</v>
      </c>
      <c r="F667">
        <v>96</v>
      </c>
      <c r="G667">
        <v>500</v>
      </c>
    </row>
    <row r="668" spans="1:7">
      <c r="A668" t="s">
        <v>635</v>
      </c>
      <c r="B668">
        <v>343</v>
      </c>
      <c r="C668">
        <v>416</v>
      </c>
      <c r="D668">
        <v>216</v>
      </c>
      <c r="G668">
        <v>975</v>
      </c>
    </row>
    <row r="669" spans="1:7">
      <c r="A669" t="s">
        <v>226</v>
      </c>
      <c r="C669">
        <v>430</v>
      </c>
      <c r="G669">
        <v>430</v>
      </c>
    </row>
    <row r="670" spans="1:7">
      <c r="A670" t="s">
        <v>285</v>
      </c>
      <c r="B670">
        <v>377</v>
      </c>
      <c r="C670">
        <v>408</v>
      </c>
      <c r="D670">
        <v>607</v>
      </c>
      <c r="E670">
        <v>1022</v>
      </c>
      <c r="G670">
        <v>2414</v>
      </c>
    </row>
    <row r="671" spans="1:7">
      <c r="A671" t="s">
        <v>644</v>
      </c>
    </row>
    <row r="672" spans="1:7">
      <c r="A672" t="s">
        <v>647</v>
      </c>
    </row>
    <row r="673" spans="1:7">
      <c r="A673" t="s">
        <v>261</v>
      </c>
      <c r="B673">
        <v>396</v>
      </c>
      <c r="G673">
        <v>396</v>
      </c>
    </row>
    <row r="674" spans="1:7">
      <c r="A674" t="s">
        <v>650</v>
      </c>
      <c r="B674">
        <v>1109</v>
      </c>
      <c r="G674">
        <v>1109</v>
      </c>
    </row>
    <row r="675" spans="1:7">
      <c r="A675" t="s">
        <v>775</v>
      </c>
      <c r="C675">
        <v>205</v>
      </c>
      <c r="G675">
        <v>205</v>
      </c>
    </row>
    <row r="676" spans="1:7">
      <c r="A676" t="s">
        <v>776</v>
      </c>
      <c r="C676">
        <v>1456</v>
      </c>
      <c r="D676">
        <v>1420</v>
      </c>
      <c r="E676">
        <v>1170</v>
      </c>
      <c r="F676">
        <v>1081</v>
      </c>
      <c r="G676">
        <v>5127</v>
      </c>
    </row>
    <row r="677" spans="1:7">
      <c r="A677" t="s">
        <v>303</v>
      </c>
      <c r="C677">
        <v>1460</v>
      </c>
      <c r="D677">
        <v>1428</v>
      </c>
      <c r="E677">
        <v>1654</v>
      </c>
      <c r="G677">
        <v>4542</v>
      </c>
    </row>
    <row r="678" spans="1:7">
      <c r="A678" t="s">
        <v>777</v>
      </c>
      <c r="F678">
        <v>878</v>
      </c>
      <c r="G678">
        <v>878</v>
      </c>
    </row>
    <row r="679" spans="1:7">
      <c r="A679" t="s">
        <v>725</v>
      </c>
      <c r="B679">
        <v>2366</v>
      </c>
      <c r="C679">
        <v>4375</v>
      </c>
      <c r="D679">
        <v>4351</v>
      </c>
      <c r="E679">
        <v>4159</v>
      </c>
      <c r="F679">
        <v>2371</v>
      </c>
      <c r="G6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347</v>
      </c>
      <c r="C687">
        <v>1009</v>
      </c>
      <c r="G687">
        <v>1009</v>
      </c>
    </row>
    <row r="688" spans="1:7">
      <c r="A688" t="s">
        <v>752</v>
      </c>
      <c r="B688">
        <v>20</v>
      </c>
      <c r="E688">
        <v>250</v>
      </c>
      <c r="F688">
        <v>177</v>
      </c>
      <c r="G688">
        <v>447</v>
      </c>
    </row>
    <row r="689" spans="1:7">
      <c r="A689" t="s">
        <v>285</v>
      </c>
      <c r="B689">
        <v>639</v>
      </c>
      <c r="G689">
        <v>639</v>
      </c>
    </row>
    <row r="690" spans="1:7">
      <c r="A690" t="s">
        <v>261</v>
      </c>
      <c r="D690">
        <v>400</v>
      </c>
      <c r="E690">
        <v>320</v>
      </c>
      <c r="G690">
        <v>720</v>
      </c>
    </row>
    <row r="691" spans="1:7">
      <c r="A691" t="s">
        <v>776</v>
      </c>
      <c r="B691">
        <v>809</v>
      </c>
      <c r="C691">
        <v>533</v>
      </c>
      <c r="G691">
        <v>1342</v>
      </c>
    </row>
    <row r="692" spans="1:7">
      <c r="A692" t="s">
        <v>777</v>
      </c>
      <c r="B692">
        <v>715</v>
      </c>
      <c r="F692">
        <v>1131</v>
      </c>
      <c r="G692">
        <v>1846</v>
      </c>
    </row>
    <row r="693" spans="1:7">
      <c r="A693" t="s">
        <v>639</v>
      </c>
      <c r="D693">
        <v>130</v>
      </c>
      <c r="G693">
        <v>130</v>
      </c>
    </row>
    <row r="694" spans="1:7">
      <c r="A694" t="s">
        <v>306</v>
      </c>
      <c r="B694">
        <v>735</v>
      </c>
      <c r="E694">
        <v>1453</v>
      </c>
      <c r="G694">
        <v>2188</v>
      </c>
    </row>
    <row r="695" spans="1:7">
      <c r="A695" t="s">
        <v>632</v>
      </c>
      <c r="C695">
        <v>260</v>
      </c>
      <c r="E695">
        <v>315</v>
      </c>
      <c r="G695">
        <v>575</v>
      </c>
    </row>
    <row r="696" spans="1:7">
      <c r="A696" t="s">
        <v>778</v>
      </c>
      <c r="C696">
        <v>390</v>
      </c>
      <c r="G696">
        <v>390</v>
      </c>
    </row>
    <row r="697" spans="1:7">
      <c r="A697" t="s">
        <v>318</v>
      </c>
      <c r="C697">
        <v>558</v>
      </c>
      <c r="D697">
        <v>1248</v>
      </c>
      <c r="E697">
        <v>1260</v>
      </c>
      <c r="G697">
        <v>3066</v>
      </c>
    </row>
    <row r="698" spans="1:7">
      <c r="A698" t="s">
        <v>624</v>
      </c>
      <c r="C698">
        <v>1224</v>
      </c>
      <c r="D698">
        <v>967</v>
      </c>
      <c r="G698">
        <v>2191</v>
      </c>
    </row>
    <row r="699" spans="1:7">
      <c r="A699" t="s">
        <v>697</v>
      </c>
      <c r="D699">
        <v>1017</v>
      </c>
      <c r="G699">
        <v>1017</v>
      </c>
    </row>
    <row r="700" spans="1:7">
      <c r="A700" t="s">
        <v>606</v>
      </c>
    </row>
    <row r="701" spans="1:7">
      <c r="A701" t="s">
        <v>725</v>
      </c>
      <c r="B701">
        <v>3421</v>
      </c>
      <c r="C701">
        <v>4269</v>
      </c>
      <c r="D701">
        <v>5361</v>
      </c>
      <c r="E701">
        <v>3598</v>
      </c>
      <c r="F701">
        <v>1314</v>
      </c>
      <c r="G701">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row>
    <row r="706" spans="1:7">
      <c r="A706" t="s">
        <v>278</v>
      </c>
      <c r="E706">
        <v>99</v>
      </c>
      <c r="G706">
        <v>99</v>
      </c>
    </row>
    <row r="707" spans="1:7">
      <c r="A707" t="s">
        <v>271</v>
      </c>
    </row>
    <row r="708" spans="1:7">
      <c r="A708" t="s">
        <v>560</v>
      </c>
    </row>
    <row r="709" spans="1:7">
      <c r="A709" t="s">
        <v>275</v>
      </c>
      <c r="C709">
        <v>15</v>
      </c>
      <c r="D709">
        <v>65</v>
      </c>
      <c r="E709">
        <v>6</v>
      </c>
      <c r="G709">
        <v>86</v>
      </c>
    </row>
    <row r="710" spans="1:7">
      <c r="A710" t="s">
        <v>752</v>
      </c>
    </row>
    <row r="711" spans="1:7">
      <c r="A711" t="s">
        <v>757</v>
      </c>
      <c r="F711">
        <v>125</v>
      </c>
      <c r="G711">
        <v>125</v>
      </c>
    </row>
    <row r="712" spans="1:7">
      <c r="A712" t="s">
        <v>611</v>
      </c>
      <c r="D712">
        <v>130</v>
      </c>
      <c r="G712">
        <v>130</v>
      </c>
    </row>
    <row r="713" spans="1:7">
      <c r="A713" t="s">
        <v>303</v>
      </c>
      <c r="F713">
        <v>128</v>
      </c>
      <c r="G713">
        <v>128</v>
      </c>
    </row>
    <row r="714" spans="1:7">
      <c r="A714" t="s">
        <v>306</v>
      </c>
      <c r="D714">
        <v>2472</v>
      </c>
      <c r="G714">
        <v>2472</v>
      </c>
    </row>
    <row r="715" spans="1:7">
      <c r="A715" t="s">
        <v>318</v>
      </c>
      <c r="C715">
        <v>977</v>
      </c>
      <c r="G715">
        <v>977</v>
      </c>
    </row>
    <row r="716" spans="1:7">
      <c r="A716" t="s">
        <v>697</v>
      </c>
      <c r="D716">
        <v>2819</v>
      </c>
      <c r="G716">
        <v>2819</v>
      </c>
    </row>
    <row r="717" spans="1:7">
      <c r="A717" t="s">
        <v>606</v>
      </c>
      <c r="D717">
        <v>1491</v>
      </c>
      <c r="E717">
        <v>1549</v>
      </c>
      <c r="G717">
        <v>3040</v>
      </c>
    </row>
    <row r="718" spans="1:7">
      <c r="A718" t="s">
        <v>779</v>
      </c>
    </row>
    <row r="719" spans="1:7">
      <c r="A719" t="s">
        <v>301</v>
      </c>
      <c r="E719">
        <v>903</v>
      </c>
      <c r="G719">
        <v>903</v>
      </c>
    </row>
    <row r="720" spans="1:7">
      <c r="A720" t="s">
        <v>287</v>
      </c>
      <c r="F720">
        <v>285</v>
      </c>
      <c r="G720">
        <v>285</v>
      </c>
    </row>
    <row r="721" spans="1:7">
      <c r="A721" t="s">
        <v>725</v>
      </c>
      <c r="C721">
        <v>992</v>
      </c>
      <c r="D721">
        <v>6977</v>
      </c>
      <c r="E721">
        <v>2557</v>
      </c>
      <c r="F721">
        <v>538</v>
      </c>
      <c r="G721">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347</v>
      </c>
      <c r="E726">
        <v>279</v>
      </c>
      <c r="G726">
        <v>279</v>
      </c>
    </row>
    <row r="727" spans="1:7">
      <c r="A727" t="s">
        <v>757</v>
      </c>
      <c r="D727">
        <v>299</v>
      </c>
      <c r="E727">
        <v>302</v>
      </c>
      <c r="F727">
        <v>209</v>
      </c>
      <c r="G727">
        <v>810</v>
      </c>
    </row>
    <row r="728" spans="1:7">
      <c r="A728" t="s">
        <v>776</v>
      </c>
      <c r="B728">
        <v>2498</v>
      </c>
      <c r="C728">
        <v>1192</v>
      </c>
      <c r="D728">
        <v>1925</v>
      </c>
      <c r="G728">
        <v>5615</v>
      </c>
    </row>
    <row r="729" spans="1:7">
      <c r="A729" t="s">
        <v>777</v>
      </c>
      <c r="E729">
        <v>443</v>
      </c>
      <c r="G729">
        <v>443</v>
      </c>
    </row>
    <row r="730" spans="1:7">
      <c r="A730" t="s">
        <v>606</v>
      </c>
      <c r="B730">
        <v>918</v>
      </c>
      <c r="G730">
        <v>918</v>
      </c>
    </row>
    <row r="731" spans="1:7">
      <c r="A731" t="s">
        <v>301</v>
      </c>
      <c r="B731">
        <v>254</v>
      </c>
      <c r="C731">
        <v>1686</v>
      </c>
      <c r="D731">
        <v>611</v>
      </c>
      <c r="G731">
        <v>2551</v>
      </c>
    </row>
    <row r="732" spans="1:7">
      <c r="A732" t="s">
        <v>287</v>
      </c>
      <c r="E732">
        <v>82</v>
      </c>
      <c r="G732">
        <v>82</v>
      </c>
    </row>
    <row r="733" spans="1:7">
      <c r="A733" t="s">
        <v>661</v>
      </c>
      <c r="C733">
        <v>329</v>
      </c>
      <c r="D733">
        <v>333</v>
      </c>
      <c r="G733">
        <v>662</v>
      </c>
    </row>
    <row r="734" spans="1:7">
      <c r="A734" t="s">
        <v>363</v>
      </c>
      <c r="D734">
        <v>740</v>
      </c>
      <c r="G734">
        <v>740</v>
      </c>
    </row>
    <row r="735" spans="1:7">
      <c r="A735" t="s">
        <v>367</v>
      </c>
      <c r="E735">
        <v>267</v>
      </c>
      <c r="G735">
        <v>267</v>
      </c>
    </row>
    <row r="736" spans="1:7">
      <c r="A736" t="s">
        <v>222</v>
      </c>
      <c r="D736">
        <v>307</v>
      </c>
      <c r="E736">
        <v>920</v>
      </c>
      <c r="F736">
        <v>610</v>
      </c>
      <c r="G736">
        <v>1837</v>
      </c>
    </row>
    <row r="737" spans="1:7">
      <c r="A737" t="s">
        <v>725</v>
      </c>
      <c r="B737">
        <v>3670</v>
      </c>
      <c r="C737">
        <v>3207</v>
      </c>
      <c r="D737">
        <v>4215</v>
      </c>
      <c r="E737">
        <v>2293</v>
      </c>
      <c r="F737">
        <v>819</v>
      </c>
      <c r="G737">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row>
    <row r="743" spans="1:7">
      <c r="A743" t="s">
        <v>271</v>
      </c>
      <c r="D743">
        <v>139</v>
      </c>
      <c r="G743">
        <v>139</v>
      </c>
    </row>
    <row r="744" spans="1:7">
      <c r="A744" t="s">
        <v>275</v>
      </c>
    </row>
    <row r="745" spans="1:7">
      <c r="A745" t="s">
        <v>106</v>
      </c>
      <c r="E745">
        <v>97</v>
      </c>
      <c r="G745">
        <v>97</v>
      </c>
    </row>
    <row r="746" spans="1:7">
      <c r="A746" t="s">
        <v>757</v>
      </c>
      <c r="B746">
        <v>42</v>
      </c>
      <c r="C746">
        <v>219</v>
      </c>
      <c r="F746">
        <v>70</v>
      </c>
      <c r="G746">
        <v>331</v>
      </c>
    </row>
    <row r="747" spans="1:7">
      <c r="A747" t="s">
        <v>776</v>
      </c>
    </row>
    <row r="748" spans="1:7">
      <c r="A748" t="s">
        <v>301</v>
      </c>
      <c r="D748">
        <v>250</v>
      </c>
      <c r="G748">
        <v>250</v>
      </c>
    </row>
    <row r="749" spans="1:7">
      <c r="A749" t="s">
        <v>363</v>
      </c>
      <c r="B749">
        <v>1238</v>
      </c>
      <c r="C749">
        <v>1531</v>
      </c>
      <c r="D749">
        <v>1250</v>
      </c>
      <c r="E749">
        <v>361</v>
      </c>
      <c r="G749">
        <v>4380</v>
      </c>
    </row>
    <row r="750" spans="1:7">
      <c r="A750" t="s">
        <v>367</v>
      </c>
      <c r="B750">
        <v>711</v>
      </c>
      <c r="G750">
        <v>711</v>
      </c>
    </row>
    <row r="751" spans="1:7">
      <c r="A751" t="s">
        <v>780</v>
      </c>
      <c r="D751">
        <v>75</v>
      </c>
      <c r="G751">
        <v>75</v>
      </c>
    </row>
    <row r="752" spans="1:7">
      <c r="A752" t="s">
        <v>355</v>
      </c>
      <c r="C752">
        <v>1808</v>
      </c>
      <c r="E752">
        <v>1204</v>
      </c>
      <c r="G752">
        <v>3012</v>
      </c>
    </row>
    <row r="753" spans="1:7">
      <c r="A753" t="s">
        <v>280</v>
      </c>
      <c r="C753">
        <v>251</v>
      </c>
      <c r="D753">
        <v>253</v>
      </c>
      <c r="E753">
        <v>1076</v>
      </c>
      <c r="G753">
        <v>1580</v>
      </c>
    </row>
    <row r="754" spans="1:7">
      <c r="A754" t="s">
        <v>222</v>
      </c>
      <c r="B754">
        <v>829</v>
      </c>
      <c r="D754">
        <v>863</v>
      </c>
      <c r="E754">
        <v>499</v>
      </c>
      <c r="F754">
        <v>475</v>
      </c>
      <c r="G754">
        <v>2666</v>
      </c>
    </row>
    <row r="755" spans="1:7">
      <c r="A755" t="s">
        <v>361</v>
      </c>
      <c r="E755">
        <v>754</v>
      </c>
      <c r="G755">
        <v>754</v>
      </c>
    </row>
    <row r="756" spans="1:7">
      <c r="A756" t="s">
        <v>309</v>
      </c>
      <c r="E756">
        <v>562</v>
      </c>
      <c r="G756">
        <v>562</v>
      </c>
    </row>
    <row r="757" spans="1:7">
      <c r="A757" t="s">
        <v>725</v>
      </c>
      <c r="B757">
        <v>2820</v>
      </c>
      <c r="C757">
        <v>3809</v>
      </c>
      <c r="D757">
        <v>2830</v>
      </c>
      <c r="E757">
        <v>4553</v>
      </c>
      <c r="F757">
        <v>545</v>
      </c>
      <c r="G757">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row>
    <row r="763" spans="1:7">
      <c r="A763" t="s">
        <v>271</v>
      </c>
      <c r="B763">
        <v>60</v>
      </c>
      <c r="G763">
        <v>60</v>
      </c>
    </row>
    <row r="764" spans="1:7">
      <c r="A764" t="s">
        <v>100</v>
      </c>
      <c r="E764">
        <v>175</v>
      </c>
      <c r="G764">
        <v>175</v>
      </c>
    </row>
    <row r="765" spans="1:7">
      <c r="A765" t="s">
        <v>757</v>
      </c>
      <c r="C765">
        <v>224</v>
      </c>
      <c r="G765">
        <v>224</v>
      </c>
    </row>
    <row r="766" spans="1:7">
      <c r="A766" t="s">
        <v>226</v>
      </c>
      <c r="D766">
        <v>406</v>
      </c>
      <c r="G766">
        <v>406</v>
      </c>
    </row>
    <row r="767" spans="1:7">
      <c r="A767" t="s">
        <v>261</v>
      </c>
      <c r="D767">
        <v>362</v>
      </c>
      <c r="E767">
        <v>399</v>
      </c>
      <c r="G767">
        <v>761</v>
      </c>
    </row>
    <row r="768" spans="1:7">
      <c r="A768" t="s">
        <v>363</v>
      </c>
    </row>
    <row r="769" spans="1:7">
      <c r="A769" t="s">
        <v>355</v>
      </c>
    </row>
    <row r="770" spans="1:7">
      <c r="A770" t="s">
        <v>280</v>
      </c>
      <c r="C770">
        <v>120</v>
      </c>
      <c r="D770">
        <v>190</v>
      </c>
      <c r="G770">
        <v>310</v>
      </c>
    </row>
    <row r="771" spans="1:7">
      <c r="A771" t="s">
        <v>222</v>
      </c>
      <c r="B771">
        <v>839</v>
      </c>
      <c r="D771">
        <v>616</v>
      </c>
      <c r="E771">
        <v>969</v>
      </c>
      <c r="F771">
        <v>552</v>
      </c>
      <c r="G771">
        <v>2976</v>
      </c>
    </row>
    <row r="772" spans="1:7">
      <c r="A772" t="s">
        <v>361</v>
      </c>
      <c r="B772">
        <v>1285</v>
      </c>
      <c r="G772">
        <v>1285</v>
      </c>
    </row>
    <row r="773" spans="1:7">
      <c r="A773" t="s">
        <v>309</v>
      </c>
      <c r="B773">
        <v>978</v>
      </c>
      <c r="C773">
        <v>675</v>
      </c>
      <c r="D773">
        <v>170</v>
      </c>
      <c r="G773">
        <v>1823</v>
      </c>
    </row>
    <row r="774" spans="1:7">
      <c r="A774" t="s">
        <v>97</v>
      </c>
      <c r="B774">
        <v>153</v>
      </c>
      <c r="D774">
        <v>260</v>
      </c>
      <c r="G774">
        <v>413</v>
      </c>
    </row>
    <row r="775" spans="1:7">
      <c r="A775" t="s">
        <v>781</v>
      </c>
      <c r="B775">
        <v>329</v>
      </c>
      <c r="C775">
        <v>427</v>
      </c>
      <c r="D775">
        <v>537</v>
      </c>
      <c r="E775">
        <v>646</v>
      </c>
      <c r="F775">
        <v>793</v>
      </c>
      <c r="G775">
        <v>2732</v>
      </c>
    </row>
    <row r="776" spans="1:7">
      <c r="A776" t="s">
        <v>365</v>
      </c>
      <c r="B776">
        <v>335</v>
      </c>
      <c r="G776">
        <v>335</v>
      </c>
    </row>
    <row r="777" spans="1:7">
      <c r="A777" t="s">
        <v>782</v>
      </c>
      <c r="B777">
        <v>415</v>
      </c>
      <c r="C777">
        <v>291</v>
      </c>
      <c r="F777">
        <v>755</v>
      </c>
      <c r="G777">
        <v>1461</v>
      </c>
    </row>
    <row r="778" spans="1:7">
      <c r="A778" t="s">
        <v>312</v>
      </c>
      <c r="C778">
        <v>1231</v>
      </c>
      <c r="D778">
        <v>1538</v>
      </c>
      <c r="E778">
        <v>1377</v>
      </c>
      <c r="G778">
        <v>4146</v>
      </c>
    </row>
    <row r="779" spans="1:7">
      <c r="A779" t="s">
        <v>315</v>
      </c>
      <c r="D779">
        <v>1205</v>
      </c>
      <c r="E779">
        <v>1000</v>
      </c>
      <c r="G779">
        <v>2205</v>
      </c>
    </row>
    <row r="780" spans="1:7">
      <c r="A780" t="s">
        <v>292</v>
      </c>
      <c r="D780">
        <v>240</v>
      </c>
      <c r="E780">
        <v>504</v>
      </c>
      <c r="G780">
        <v>744</v>
      </c>
    </row>
    <row r="781" spans="1:7">
      <c r="A781" t="s">
        <v>783</v>
      </c>
      <c r="F781">
        <v>4135</v>
      </c>
      <c r="G781">
        <v>4135</v>
      </c>
    </row>
    <row r="782" spans="1:7">
      <c r="A782" t="s">
        <v>229</v>
      </c>
      <c r="F782">
        <v>551</v>
      </c>
      <c r="G782">
        <v>551</v>
      </c>
    </row>
    <row r="783" spans="1:7">
      <c r="A783" t="s">
        <v>784</v>
      </c>
    </row>
    <row r="784" spans="1:7">
      <c r="A784" t="s">
        <v>725</v>
      </c>
      <c r="B784">
        <v>4394</v>
      </c>
      <c r="C784">
        <v>2968</v>
      </c>
      <c r="D784">
        <v>5524</v>
      </c>
      <c r="E784">
        <v>5070</v>
      </c>
      <c r="F784">
        <v>6786</v>
      </c>
      <c r="G784">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row>
    <row r="790" spans="1:7">
      <c r="A790" t="s">
        <v>100</v>
      </c>
      <c r="B790">
        <v>229</v>
      </c>
      <c r="G790">
        <v>229</v>
      </c>
    </row>
    <row r="791" spans="1:7">
      <c r="A791" t="s">
        <v>106</v>
      </c>
      <c r="C791">
        <v>134</v>
      </c>
      <c r="E791">
        <v>450</v>
      </c>
      <c r="F791">
        <v>352</v>
      </c>
      <c r="G791">
        <v>936</v>
      </c>
    </row>
    <row r="792" spans="1:7">
      <c r="A792" t="s">
        <v>757</v>
      </c>
      <c r="D792">
        <v>201</v>
      </c>
      <c r="F792">
        <v>352</v>
      </c>
      <c r="G792">
        <v>553</v>
      </c>
    </row>
    <row r="793" spans="1:7">
      <c r="A793" t="s">
        <v>226</v>
      </c>
      <c r="C793">
        <v>665</v>
      </c>
      <c r="D793">
        <v>753</v>
      </c>
      <c r="E793">
        <v>305</v>
      </c>
      <c r="G793">
        <v>1723</v>
      </c>
    </row>
    <row r="794" spans="1:7">
      <c r="A794" t="s">
        <v>280</v>
      </c>
      <c r="B794">
        <v>479</v>
      </c>
      <c r="E794">
        <v>170</v>
      </c>
      <c r="G794">
        <v>649</v>
      </c>
    </row>
    <row r="795" spans="1:7">
      <c r="A795" t="s">
        <v>222</v>
      </c>
      <c r="B795">
        <v>1375</v>
      </c>
      <c r="C795">
        <v>1016</v>
      </c>
      <c r="D795">
        <v>312</v>
      </c>
      <c r="E795">
        <v>1304</v>
      </c>
      <c r="F795">
        <v>617</v>
      </c>
      <c r="G795">
        <v>4624</v>
      </c>
    </row>
    <row r="796" spans="1:7">
      <c r="A796" t="s">
        <v>361</v>
      </c>
    </row>
    <row r="797" spans="1:7">
      <c r="A797" t="s">
        <v>782</v>
      </c>
      <c r="B797">
        <v>1418</v>
      </c>
      <c r="C797">
        <v>701</v>
      </c>
      <c r="E797">
        <v>614</v>
      </c>
      <c r="F797">
        <v>486</v>
      </c>
      <c r="G797">
        <v>3219</v>
      </c>
    </row>
    <row r="798" spans="1:7">
      <c r="A798" t="s">
        <v>312</v>
      </c>
      <c r="B798">
        <v>600</v>
      </c>
      <c r="G798">
        <v>600</v>
      </c>
    </row>
    <row r="799" spans="1:7">
      <c r="A799" t="s">
        <v>315</v>
      </c>
      <c r="B799">
        <v>1002</v>
      </c>
      <c r="C799">
        <v>268</v>
      </c>
      <c r="G799">
        <v>1270</v>
      </c>
    </row>
    <row r="800" spans="1:7">
      <c r="A800" t="s">
        <v>292</v>
      </c>
      <c r="B800">
        <v>80</v>
      </c>
      <c r="G800">
        <v>80</v>
      </c>
    </row>
    <row r="801" spans="1:7">
      <c r="A801" t="s">
        <v>783</v>
      </c>
      <c r="B801">
        <v>2251</v>
      </c>
      <c r="C801">
        <v>2014</v>
      </c>
      <c r="D801">
        <v>1868</v>
      </c>
      <c r="E801">
        <v>2157</v>
      </c>
      <c r="F801">
        <v>2953</v>
      </c>
      <c r="G801">
        <v>11243</v>
      </c>
    </row>
    <row r="802" spans="1:7">
      <c r="A802" t="s">
        <v>229</v>
      </c>
      <c r="B802">
        <v>454</v>
      </c>
      <c r="C802">
        <v>251</v>
      </c>
      <c r="D802">
        <v>224</v>
      </c>
      <c r="E802">
        <v>789</v>
      </c>
      <c r="G802">
        <v>1718</v>
      </c>
    </row>
    <row r="803" spans="1:7">
      <c r="A803" t="s">
        <v>283</v>
      </c>
      <c r="C803">
        <v>1253</v>
      </c>
      <c r="D803">
        <v>1351</v>
      </c>
      <c r="E803">
        <v>443</v>
      </c>
      <c r="G803">
        <v>3047</v>
      </c>
    </row>
    <row r="804" spans="1:7">
      <c r="A804" t="s">
        <v>358</v>
      </c>
      <c r="C804">
        <v>1850</v>
      </c>
      <c r="D804">
        <v>1276</v>
      </c>
      <c r="E804">
        <v>1479</v>
      </c>
      <c r="G804">
        <v>4605</v>
      </c>
    </row>
    <row r="805" spans="1:7">
      <c r="A805" t="s">
        <v>323</v>
      </c>
      <c r="D805">
        <v>1118</v>
      </c>
      <c r="E805">
        <v>1472</v>
      </c>
      <c r="G805">
        <v>2590</v>
      </c>
    </row>
    <row r="806" spans="1:7">
      <c r="A806" t="s">
        <v>321</v>
      </c>
      <c r="E806">
        <v>1393</v>
      </c>
      <c r="G806">
        <v>1393</v>
      </c>
    </row>
    <row r="807" spans="1:7">
      <c r="A807" t="s">
        <v>725</v>
      </c>
      <c r="B807">
        <v>7888</v>
      </c>
      <c r="C807">
        <v>8152</v>
      </c>
      <c r="D807">
        <v>7103</v>
      </c>
      <c r="E807">
        <v>10576</v>
      </c>
      <c r="F807">
        <v>4760</v>
      </c>
      <c r="G807">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E813">
        <v>270</v>
      </c>
      <c r="F813">
        <v>268</v>
      </c>
      <c r="G813">
        <v>538</v>
      </c>
    </row>
    <row r="814" spans="1:7">
      <c r="A814" t="s">
        <v>751</v>
      </c>
      <c r="D814">
        <v>126</v>
      </c>
      <c r="E814">
        <v>229</v>
      </c>
      <c r="G814">
        <v>355</v>
      </c>
    </row>
    <row r="815" spans="1:7">
      <c r="A815" t="s">
        <v>106</v>
      </c>
      <c r="B815">
        <v>175</v>
      </c>
      <c r="C815">
        <v>270</v>
      </c>
      <c r="G815">
        <v>445</v>
      </c>
    </row>
    <row r="816" spans="1:7">
      <c r="A816" t="s">
        <v>757</v>
      </c>
      <c r="B816">
        <v>65</v>
      </c>
      <c r="C816">
        <v>55</v>
      </c>
      <c r="G816">
        <v>120</v>
      </c>
    </row>
    <row r="817" spans="1:7">
      <c r="A817" t="s">
        <v>226</v>
      </c>
    </row>
    <row r="818" spans="1:7">
      <c r="A818" t="s">
        <v>280</v>
      </c>
      <c r="E818">
        <v>725</v>
      </c>
      <c r="G818">
        <v>725</v>
      </c>
    </row>
    <row r="819" spans="1:7">
      <c r="A819" t="s">
        <v>222</v>
      </c>
      <c r="B819">
        <v>768</v>
      </c>
      <c r="C819">
        <v>1014</v>
      </c>
      <c r="G819">
        <v>1782</v>
      </c>
    </row>
    <row r="820" spans="1:7">
      <c r="A820" t="s">
        <v>782</v>
      </c>
      <c r="B820">
        <v>225</v>
      </c>
      <c r="C820">
        <v>1287</v>
      </c>
      <c r="D820">
        <v>1185</v>
      </c>
      <c r="E820">
        <v>508</v>
      </c>
      <c r="G820">
        <v>3205</v>
      </c>
    </row>
    <row r="821" spans="1:7">
      <c r="A821" t="s">
        <v>315</v>
      </c>
      <c r="D821">
        <v>334</v>
      </c>
      <c r="G821">
        <v>334</v>
      </c>
    </row>
    <row r="822" spans="1:7">
      <c r="A822" t="s">
        <v>783</v>
      </c>
      <c r="C822">
        <v>216</v>
      </c>
      <c r="G822">
        <v>216</v>
      </c>
    </row>
    <row r="823" spans="1:7">
      <c r="A823" t="s">
        <v>229</v>
      </c>
      <c r="B823">
        <v>1088</v>
      </c>
      <c r="C823">
        <v>557</v>
      </c>
      <c r="D823">
        <v>512</v>
      </c>
      <c r="E823">
        <v>369</v>
      </c>
      <c r="G823">
        <v>2526</v>
      </c>
    </row>
    <row r="824" spans="1:7">
      <c r="A824" t="s">
        <v>283</v>
      </c>
      <c r="B824">
        <v>192</v>
      </c>
      <c r="G824">
        <v>192</v>
      </c>
    </row>
    <row r="825" spans="1:7">
      <c r="A825" t="s">
        <v>323</v>
      </c>
      <c r="B825">
        <v>1174</v>
      </c>
      <c r="C825">
        <v>1597</v>
      </c>
      <c r="D825">
        <v>308</v>
      </c>
      <c r="G825">
        <v>3079</v>
      </c>
    </row>
    <row r="826" spans="1:7">
      <c r="A826" t="s">
        <v>321</v>
      </c>
      <c r="B826">
        <v>1545</v>
      </c>
      <c r="C826">
        <v>995</v>
      </c>
      <c r="G826">
        <v>2540</v>
      </c>
    </row>
    <row r="827" spans="1:7">
      <c r="A827" t="s">
        <v>121</v>
      </c>
      <c r="D827">
        <v>333</v>
      </c>
      <c r="G827">
        <v>333</v>
      </c>
    </row>
    <row r="828" spans="1:7">
      <c r="A828" t="s">
        <v>785</v>
      </c>
      <c r="D828">
        <v>160</v>
      </c>
      <c r="G828">
        <v>160</v>
      </c>
    </row>
    <row r="829" spans="1:7">
      <c r="A829" t="s">
        <v>175</v>
      </c>
      <c r="D829">
        <v>1282</v>
      </c>
      <c r="E829">
        <v>980</v>
      </c>
      <c r="G829">
        <v>2262</v>
      </c>
    </row>
    <row r="830" spans="1:7">
      <c r="A830" t="s">
        <v>207</v>
      </c>
    </row>
    <row r="831" spans="1:7">
      <c r="A831" t="s">
        <v>725</v>
      </c>
      <c r="B831">
        <v>5232</v>
      </c>
      <c r="C831">
        <v>5991</v>
      </c>
      <c r="D831">
        <v>4240</v>
      </c>
      <c r="E831">
        <v>3081</v>
      </c>
      <c r="F831">
        <v>268</v>
      </c>
      <c r="G831">
        <v>18812</v>
      </c>
    </row>
    <row r="834" spans="1:4">
      <c r="A834" s="44" t="s">
        <v>723</v>
      </c>
      <c r="B834" s="44" t="s">
        <v>721</v>
      </c>
    </row>
    <row r="835" spans="1:4">
      <c r="A835" s="44" t="s">
        <v>724</v>
      </c>
      <c r="B835" s="113">
        <v>45943</v>
      </c>
      <c r="C835" s="113">
        <v>45944</v>
      </c>
      <c r="D835" t="s">
        <v>725</v>
      </c>
    </row>
    <row r="836" spans="1:4">
      <c r="A836" t="s">
        <v>751</v>
      </c>
    </row>
    <row r="837" spans="1:4">
      <c r="A837" t="s">
        <v>757</v>
      </c>
    </row>
    <row r="838" spans="1:4">
      <c r="A838" t="s">
        <v>782</v>
      </c>
      <c r="B838">
        <v>916</v>
      </c>
      <c r="D838">
        <v>916</v>
      </c>
    </row>
    <row r="839" spans="1:4">
      <c r="A839" t="s">
        <v>321</v>
      </c>
    </row>
    <row r="840" spans="1:4">
      <c r="A840" t="s">
        <v>175</v>
      </c>
      <c r="B840">
        <v>798</v>
      </c>
      <c r="D840">
        <v>798</v>
      </c>
    </row>
    <row r="841" spans="1:4">
      <c r="A841" t="s">
        <v>786</v>
      </c>
      <c r="B841">
        <v>233</v>
      </c>
      <c r="D841">
        <v>233</v>
      </c>
    </row>
    <row r="842" spans="1:4">
      <c r="A842" t="s">
        <v>147</v>
      </c>
      <c r="B842">
        <v>1768</v>
      </c>
      <c r="D842">
        <v>1768</v>
      </c>
    </row>
    <row r="843" spans="1:4">
      <c r="A843" t="s">
        <v>115</v>
      </c>
      <c r="B843">
        <v>220</v>
      </c>
      <c r="D843">
        <v>220</v>
      </c>
    </row>
    <row r="844" spans="1:4">
      <c r="A844" t="s">
        <v>211</v>
      </c>
      <c r="B844">
        <v>60</v>
      </c>
      <c r="D844">
        <v>60</v>
      </c>
    </row>
    <row r="845" spans="1:4">
      <c r="A845" t="s">
        <v>196</v>
      </c>
    </row>
    <row r="846" spans="1:4">
      <c r="A846" t="s">
        <v>787</v>
      </c>
    </row>
    <row r="847" spans="1:4">
      <c r="A847" t="s">
        <v>235</v>
      </c>
    </row>
    <row r="848" spans="1:4">
      <c r="A848" t="s">
        <v>725</v>
      </c>
      <c r="B848">
        <v>3995</v>
      </c>
      <c r="D848">
        <v>3995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6"/>
  <sheetViews>
    <sheetView workbookViewId="0">
      <pane ySplit="1" topLeftCell="A1763" activePane="bottomLeft" state="frozen"/>
      <selection pane="bottomLeft" activeCell="F1787" sqref="F178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344</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338</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370</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344</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338</v>
      </c>
      <c r="B27" s="161" t="s">
        <v>792</v>
      </c>
      <c r="C27" s="156">
        <v>45707</v>
      </c>
      <c r="D27" s="119"/>
      <c r="E27" s="119"/>
      <c r="F27" s="120" t="s">
        <v>795</v>
      </c>
      <c r="G27" t="str">
        <f t="shared" si="0"/>
        <v>February</v>
      </c>
    </row>
    <row r="28" spans="1:7">
      <c r="A28" s="119" t="s">
        <v>497</v>
      </c>
      <c r="B28" s="249" t="s">
        <v>344</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344</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338</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344</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370</v>
      </c>
      <c r="C41" s="156">
        <v>45708</v>
      </c>
      <c r="D41" s="119">
        <v>1400</v>
      </c>
      <c r="E41" s="119"/>
      <c r="F41" s="120"/>
      <c r="G41" t="str">
        <f t="shared" si="0"/>
        <v>February</v>
      </c>
    </row>
    <row r="42" spans="1:7">
      <c r="A42" s="119" t="s">
        <v>377</v>
      </c>
      <c r="B42" s="157" t="s">
        <v>370</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338</v>
      </c>
      <c r="B44" s="161" t="s">
        <v>792</v>
      </c>
      <c r="C44" s="156">
        <v>45709</v>
      </c>
      <c r="D44" s="119">
        <v>24</v>
      </c>
      <c r="E44" s="119"/>
      <c r="F44" s="120" t="s">
        <v>801</v>
      </c>
      <c r="G44" t="str">
        <f t="shared" si="0"/>
        <v>February</v>
      </c>
    </row>
    <row r="45" spans="1:7">
      <c r="A45" s="119" t="s">
        <v>343</v>
      </c>
      <c r="B45" s="249" t="s">
        <v>344</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370</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370</v>
      </c>
      <c r="C54" s="156">
        <v>45709</v>
      </c>
      <c r="D54" s="119">
        <v>1462</v>
      </c>
      <c r="E54" s="119"/>
      <c r="F54" s="120" t="s">
        <v>791</v>
      </c>
      <c r="G54" t="str">
        <f t="shared" si="0"/>
        <v>February</v>
      </c>
    </row>
    <row r="55" spans="1:7">
      <c r="A55" s="119" t="s">
        <v>335</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338</v>
      </c>
      <c r="B59" s="161" t="s">
        <v>792</v>
      </c>
      <c r="C59" s="156">
        <v>45713</v>
      </c>
      <c r="D59" s="119"/>
      <c r="E59" s="119"/>
      <c r="F59" s="120" t="s">
        <v>805</v>
      </c>
      <c r="G59" t="str">
        <f t="shared" si="0"/>
        <v>February</v>
      </c>
    </row>
    <row r="60" spans="1:7">
      <c r="A60" s="119" t="s">
        <v>497</v>
      </c>
      <c r="B60" s="250" t="s">
        <v>344</v>
      </c>
      <c r="C60" s="156">
        <v>45713</v>
      </c>
      <c r="D60" s="119"/>
      <c r="E60" s="119"/>
      <c r="F60" s="120"/>
      <c r="G60" t="str">
        <f t="shared" si="0"/>
        <v>February</v>
      </c>
    </row>
    <row r="61" spans="1:7">
      <c r="A61" s="119" t="s">
        <v>538</v>
      </c>
      <c r="B61" s="157" t="s">
        <v>370</v>
      </c>
      <c r="C61" s="156">
        <v>45713</v>
      </c>
      <c r="D61" s="119"/>
      <c r="E61" s="119"/>
      <c r="F61" s="120"/>
      <c r="G61" t="str">
        <f t="shared" si="0"/>
        <v>February</v>
      </c>
    </row>
    <row r="62" spans="1:7">
      <c r="A62" s="119" t="s">
        <v>343</v>
      </c>
      <c r="B62" s="250" t="s">
        <v>344</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344</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370</v>
      </c>
      <c r="C77" s="156">
        <v>45713</v>
      </c>
      <c r="D77" s="119"/>
      <c r="E77" s="119"/>
      <c r="F77" s="120"/>
      <c r="G77" t="str">
        <f t="shared" si="1"/>
        <v>February</v>
      </c>
    </row>
    <row r="78" spans="1:7">
      <c r="A78" s="119" t="s">
        <v>377</v>
      </c>
      <c r="B78" s="157" t="s">
        <v>370</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335</v>
      </c>
      <c r="B80" s="250" t="s">
        <v>66</v>
      </c>
      <c r="C80" s="156">
        <v>45713</v>
      </c>
      <c r="D80" s="119">
        <v>967</v>
      </c>
      <c r="E80" s="119"/>
      <c r="F80" s="120"/>
      <c r="G80" t="str">
        <f t="shared" si="1"/>
        <v>February</v>
      </c>
    </row>
    <row r="81" spans="1:7">
      <c r="A81" s="119" t="s">
        <v>374</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338</v>
      </c>
      <c r="B83" s="161" t="s">
        <v>792</v>
      </c>
      <c r="C83" s="156">
        <v>45714</v>
      </c>
      <c r="D83" s="119"/>
      <c r="E83" s="119"/>
      <c r="F83" s="119"/>
      <c r="G83" t="str">
        <f t="shared" si="1"/>
        <v>February</v>
      </c>
    </row>
    <row r="84" spans="1:7">
      <c r="A84" s="119" t="s">
        <v>497</v>
      </c>
      <c r="B84" s="250" t="s">
        <v>344</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370</v>
      </c>
      <c r="C86" s="156">
        <v>45714</v>
      </c>
      <c r="D86" s="119"/>
      <c r="E86" s="119"/>
      <c r="F86" s="120"/>
      <c r="G86" t="str">
        <f t="shared" si="1"/>
        <v>February</v>
      </c>
    </row>
    <row r="87" spans="1:7">
      <c r="A87" s="119" t="s">
        <v>343</v>
      </c>
      <c r="B87" s="250" t="s">
        <v>344</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344</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370</v>
      </c>
      <c r="C102" s="156">
        <v>45714</v>
      </c>
      <c r="D102" s="119"/>
      <c r="E102" s="119"/>
      <c r="F102" s="120"/>
      <c r="G102" t="str">
        <f t="shared" si="1"/>
        <v>February</v>
      </c>
    </row>
    <row r="103" spans="1:7">
      <c r="A103" s="119" t="s">
        <v>377</v>
      </c>
      <c r="B103" s="157" t="s">
        <v>370</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335</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374</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338</v>
      </c>
      <c r="B114" s="161" t="s">
        <v>792</v>
      </c>
      <c r="C114" s="124">
        <v>45715</v>
      </c>
      <c r="D114" s="120"/>
      <c r="E114" s="120"/>
      <c r="F114" s="120"/>
      <c r="G114" t="str">
        <f t="shared" si="1"/>
        <v>February</v>
      </c>
    </row>
    <row r="115" spans="1:7">
      <c r="A115" s="119" t="s">
        <v>497</v>
      </c>
      <c r="B115" s="250" t="s">
        <v>344</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370</v>
      </c>
      <c r="C117" s="124">
        <v>45715</v>
      </c>
      <c r="D117" s="120">
        <v>437</v>
      </c>
      <c r="E117" s="120"/>
      <c r="F117" s="120" t="s">
        <v>816</v>
      </c>
      <c r="G117" t="str">
        <f t="shared" si="1"/>
        <v>February</v>
      </c>
    </row>
    <row r="118" spans="1:7">
      <c r="A118" s="119" t="s">
        <v>343</v>
      </c>
      <c r="B118" s="250" t="s">
        <v>344</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344</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370</v>
      </c>
      <c r="C133" s="124">
        <v>45715</v>
      </c>
      <c r="D133" s="120"/>
      <c r="E133" s="120"/>
      <c r="F133" s="137" t="s">
        <v>818</v>
      </c>
      <c r="G133" t="str">
        <f t="shared" si="2"/>
        <v>February</v>
      </c>
    </row>
    <row r="134" spans="1:7">
      <c r="A134" s="119" t="s">
        <v>377</v>
      </c>
      <c r="B134" s="157" t="s">
        <v>370</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335</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374</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338</v>
      </c>
      <c r="B145" s="161" t="s">
        <v>792</v>
      </c>
      <c r="C145" s="124">
        <v>45716</v>
      </c>
      <c r="D145" s="125">
        <v>9</v>
      </c>
      <c r="E145" s="125"/>
      <c r="F145" s="120" t="s">
        <v>799</v>
      </c>
      <c r="G145" t="str">
        <f t="shared" si="2"/>
        <v>February</v>
      </c>
    </row>
    <row r="146" spans="1:7">
      <c r="A146" s="119" t="s">
        <v>497</v>
      </c>
      <c r="B146" s="250" t="s">
        <v>344</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370</v>
      </c>
      <c r="C148" s="124">
        <v>45716</v>
      </c>
      <c r="D148" s="125" t="s">
        <v>818</v>
      </c>
      <c r="E148" s="125"/>
      <c r="F148" s="120"/>
      <c r="G148" t="str">
        <f t="shared" si="2"/>
        <v>February</v>
      </c>
    </row>
    <row r="149" spans="1:7">
      <c r="A149" s="119" t="s">
        <v>343</v>
      </c>
      <c r="B149" s="250" t="s">
        <v>344</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344</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370</v>
      </c>
      <c r="C164" s="124">
        <v>45716</v>
      </c>
      <c r="D164" s="125">
        <v>886</v>
      </c>
      <c r="E164" s="125"/>
      <c r="F164" s="120" t="s">
        <v>803</v>
      </c>
      <c r="G164" t="str">
        <f t="shared" si="2"/>
        <v>February</v>
      </c>
    </row>
    <row r="165" spans="1:7">
      <c r="A165" s="119" t="s">
        <v>377</v>
      </c>
      <c r="B165" s="157" t="s">
        <v>370</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335</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374</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338</v>
      </c>
      <c r="B176" s="161" t="s">
        <v>792</v>
      </c>
      <c r="C176" s="124">
        <v>45719</v>
      </c>
      <c r="D176" s="125" t="s">
        <v>818</v>
      </c>
      <c r="E176" s="125"/>
      <c r="F176" s="120"/>
      <c r="G176" t="str">
        <f t="shared" si="2"/>
        <v>March</v>
      </c>
    </row>
    <row r="177" spans="1:7">
      <c r="A177" s="119" t="s">
        <v>497</v>
      </c>
      <c r="B177" s="250" t="s">
        <v>344</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370</v>
      </c>
      <c r="C179" s="124">
        <v>45719</v>
      </c>
      <c r="D179" s="125" t="s">
        <v>818</v>
      </c>
      <c r="E179" s="125"/>
      <c r="F179" s="120"/>
      <c r="G179" t="str">
        <f t="shared" si="2"/>
        <v>March</v>
      </c>
    </row>
    <row r="180" spans="1:7">
      <c r="A180" s="119" t="s">
        <v>343</v>
      </c>
      <c r="B180" s="250" t="s">
        <v>344</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344</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370</v>
      </c>
      <c r="C195" s="124">
        <v>45719</v>
      </c>
      <c r="D195" s="125">
        <v>134</v>
      </c>
      <c r="E195" s="125"/>
      <c r="F195" s="120"/>
      <c r="G195" t="str">
        <f t="shared" ref="G195:G258" si="3">TEXT(C195,"mmmm")</f>
        <v>March</v>
      </c>
    </row>
    <row r="196" spans="1:7">
      <c r="A196" s="119" t="s">
        <v>377</v>
      </c>
      <c r="B196" s="157" t="s">
        <v>370</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335</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374</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338</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370</v>
      </c>
      <c r="C216" s="124">
        <v>45720</v>
      </c>
      <c r="D216" s="125">
        <v>408</v>
      </c>
      <c r="E216" s="125"/>
      <c r="F216" s="120" t="s">
        <v>811</v>
      </c>
      <c r="G216" t="str">
        <f t="shared" si="3"/>
        <v>March</v>
      </c>
    </row>
    <row r="217" spans="1:8">
      <c r="A217" s="119" t="s">
        <v>377</v>
      </c>
      <c r="B217" s="157" t="s">
        <v>370</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338</v>
      </c>
      <c r="B225" s="161" t="s">
        <v>792</v>
      </c>
      <c r="C225" s="124">
        <v>45721</v>
      </c>
      <c r="D225" s="125">
        <v>0</v>
      </c>
      <c r="E225" s="125"/>
      <c r="F225" s="120"/>
      <c r="G225" t="str">
        <f t="shared" si="3"/>
        <v>March</v>
      </c>
    </row>
    <row r="226" spans="1:7">
      <c r="A226" s="119" t="s">
        <v>497</v>
      </c>
      <c r="B226" s="250" t="s">
        <v>344</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370</v>
      </c>
      <c r="C228" s="124">
        <v>45721</v>
      </c>
      <c r="D228" s="125">
        <v>0</v>
      </c>
      <c r="E228" s="125"/>
      <c r="F228" s="120"/>
      <c r="G228" t="str">
        <f t="shared" si="3"/>
        <v>March</v>
      </c>
    </row>
    <row r="229" spans="1:7">
      <c r="A229" s="119" t="s">
        <v>343</v>
      </c>
      <c r="B229" s="250" t="s">
        <v>344</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344</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370</v>
      </c>
      <c r="C244" s="124">
        <v>45721</v>
      </c>
      <c r="D244" s="125">
        <v>452</v>
      </c>
      <c r="E244" s="125"/>
      <c r="F244" s="111" t="s">
        <v>830</v>
      </c>
      <c r="G244" t="str">
        <f t="shared" si="3"/>
        <v>March</v>
      </c>
    </row>
    <row r="245" spans="1:7">
      <c r="A245" s="119" t="s">
        <v>377</v>
      </c>
      <c r="B245" s="157" t="s">
        <v>370</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335</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374</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338</v>
      </c>
      <c r="B262" s="161" t="s">
        <v>792</v>
      </c>
      <c r="C262" s="124">
        <v>45722</v>
      </c>
      <c r="D262" s="137">
        <v>0</v>
      </c>
      <c r="E262" s="137"/>
      <c r="F262" s="120"/>
      <c r="G262" t="str">
        <f t="shared" si="4"/>
        <v>March</v>
      </c>
    </row>
    <row r="263" spans="1:7">
      <c r="A263" s="119" t="s">
        <v>497</v>
      </c>
      <c r="B263" s="250" t="s">
        <v>344</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370</v>
      </c>
      <c r="C265" s="124">
        <v>45722</v>
      </c>
      <c r="D265" s="137">
        <v>0</v>
      </c>
      <c r="E265" s="137"/>
      <c r="F265" s="120"/>
      <c r="G265" t="str">
        <f t="shared" si="4"/>
        <v>March</v>
      </c>
    </row>
    <row r="266" spans="1:7">
      <c r="A266" s="119" t="s">
        <v>343</v>
      </c>
      <c r="B266" s="250" t="s">
        <v>344</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344</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370</v>
      </c>
      <c r="C281" s="124">
        <v>45722</v>
      </c>
      <c r="D281" s="137">
        <v>0</v>
      </c>
      <c r="E281" s="137"/>
      <c r="F281" s="120"/>
      <c r="G281" t="str">
        <f t="shared" si="4"/>
        <v>March</v>
      </c>
    </row>
    <row r="282" spans="1:7">
      <c r="A282" s="119" t="s">
        <v>377</v>
      </c>
      <c r="B282" s="157" t="s">
        <v>370</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335</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374</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370</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338</v>
      </c>
      <c r="B302" s="161" t="s">
        <v>792</v>
      </c>
      <c r="C302" s="56">
        <v>45723</v>
      </c>
      <c r="D302" s="137">
        <v>0</v>
      </c>
      <c r="E302" s="137"/>
      <c r="G302" t="str">
        <f t="shared" si="4"/>
        <v>March</v>
      </c>
    </row>
    <row r="303" spans="1:7">
      <c r="A303" s="119" t="s">
        <v>497</v>
      </c>
      <c r="B303" s="250" t="s">
        <v>344</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370</v>
      </c>
      <c r="C305" s="56">
        <v>45723</v>
      </c>
      <c r="D305" s="137">
        <v>0</v>
      </c>
      <c r="E305" s="137"/>
      <c r="G305" t="str">
        <f t="shared" si="4"/>
        <v>March</v>
      </c>
    </row>
    <row r="306" spans="1:7">
      <c r="A306" s="119" t="s">
        <v>343</v>
      </c>
      <c r="B306" s="250" t="s">
        <v>344</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344</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370</v>
      </c>
      <c r="C321" s="56">
        <v>45723</v>
      </c>
      <c r="D321" s="137">
        <v>875</v>
      </c>
      <c r="E321" s="137"/>
      <c r="F321" s="137" t="s">
        <v>842</v>
      </c>
      <c r="G321" t="str">
        <f t="shared" si="4"/>
        <v>March</v>
      </c>
    </row>
    <row r="322" spans="1:7">
      <c r="A322" s="119" t="s">
        <v>377</v>
      </c>
      <c r="B322" s="157" t="s">
        <v>370</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335</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374</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370</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338</v>
      </c>
      <c r="B343" s="161" t="s">
        <v>792</v>
      </c>
      <c r="C343" s="56">
        <v>45726</v>
      </c>
      <c r="D343" s="137">
        <v>0</v>
      </c>
      <c r="E343" s="137"/>
      <c r="G343" t="str">
        <f t="shared" si="5"/>
        <v>March</v>
      </c>
    </row>
    <row r="344" spans="1:7">
      <c r="A344" s="119" t="s">
        <v>497</v>
      </c>
      <c r="B344" s="250" t="s">
        <v>344</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370</v>
      </c>
      <c r="C346" s="56">
        <v>45726</v>
      </c>
      <c r="D346" s="137">
        <v>0</v>
      </c>
      <c r="E346" s="137"/>
      <c r="G346" t="str">
        <f t="shared" si="5"/>
        <v>March</v>
      </c>
    </row>
    <row r="347" spans="1:7">
      <c r="A347" s="119" t="s">
        <v>343</v>
      </c>
      <c r="B347" s="250" t="s">
        <v>344</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344</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370</v>
      </c>
      <c r="C362" s="56">
        <v>45726</v>
      </c>
      <c r="D362" s="137">
        <v>0</v>
      </c>
      <c r="E362" s="137"/>
      <c r="G362" t="str">
        <f t="shared" si="5"/>
        <v>March</v>
      </c>
    </row>
    <row r="363" spans="1:7">
      <c r="A363" s="119" t="s">
        <v>377</v>
      </c>
      <c r="B363" s="157" t="s">
        <v>370</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335</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374</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370</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338</v>
      </c>
      <c r="B384" s="161" t="s">
        <v>792</v>
      </c>
      <c r="C384" s="56">
        <v>45727</v>
      </c>
      <c r="D384" s="125">
        <v>3</v>
      </c>
      <c r="E384" s="125"/>
      <c r="F384" s="111" t="s">
        <v>811</v>
      </c>
      <c r="G384" t="str">
        <f t="shared" si="5"/>
        <v>March</v>
      </c>
    </row>
    <row r="385" spans="1:7">
      <c r="A385" s="119" t="s">
        <v>497</v>
      </c>
      <c r="B385" s="250" t="s">
        <v>344</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370</v>
      </c>
      <c r="C387" s="56">
        <v>45727</v>
      </c>
      <c r="D387" s="125">
        <v>0</v>
      </c>
      <c r="E387" s="125"/>
      <c r="G387" t="str">
        <f t="shared" ref="G387:G450" si="6">TEXT(C387,"mmmm")</f>
        <v>March</v>
      </c>
    </row>
    <row r="388" spans="1:7">
      <c r="A388" s="119" t="s">
        <v>343</v>
      </c>
      <c r="B388" s="250" t="s">
        <v>344</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344</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370</v>
      </c>
      <c r="C403" s="56">
        <v>45727</v>
      </c>
      <c r="D403" s="125">
        <v>199</v>
      </c>
      <c r="E403" s="125"/>
      <c r="F403" s="111" t="s">
        <v>798</v>
      </c>
      <c r="G403" t="str">
        <f t="shared" si="6"/>
        <v>March</v>
      </c>
    </row>
    <row r="404" spans="1:7">
      <c r="A404" s="119" t="s">
        <v>377</v>
      </c>
      <c r="B404" s="157" t="s">
        <v>370</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335</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374</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370</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370</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338</v>
      </c>
      <c r="B430" s="161" t="s">
        <v>792</v>
      </c>
      <c r="C430" s="56">
        <v>45728</v>
      </c>
      <c r="D430" s="125"/>
      <c r="E430" s="125"/>
      <c r="F430" s="125" t="s">
        <v>851</v>
      </c>
      <c r="G430" t="str">
        <f t="shared" si="6"/>
        <v>March</v>
      </c>
    </row>
    <row r="431" spans="1:7">
      <c r="A431" s="119" t="s">
        <v>497</v>
      </c>
      <c r="B431" s="250" t="s">
        <v>344</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370</v>
      </c>
      <c r="C433" s="56">
        <v>45728</v>
      </c>
      <c r="D433" s="125" t="s">
        <v>818</v>
      </c>
      <c r="E433" s="125"/>
      <c r="G433" t="str">
        <f t="shared" si="6"/>
        <v>March</v>
      </c>
    </row>
    <row r="434" spans="1:7">
      <c r="A434" s="119" t="s">
        <v>343</v>
      </c>
      <c r="B434" s="250" t="s">
        <v>344</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344</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370</v>
      </c>
      <c r="C449" s="56">
        <v>45728</v>
      </c>
      <c r="D449" s="125" t="s">
        <v>818</v>
      </c>
      <c r="E449" s="125"/>
      <c r="G449" t="str">
        <f t="shared" si="6"/>
        <v>March</v>
      </c>
    </row>
    <row r="450" spans="1:7">
      <c r="A450" s="119" t="s">
        <v>377</v>
      </c>
      <c r="B450" s="157" t="s">
        <v>370</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335</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374</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370</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370</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338</v>
      </c>
      <c r="B480" s="161" t="s">
        <v>792</v>
      </c>
      <c r="C480" s="56">
        <v>45729</v>
      </c>
      <c r="D480" s="125"/>
      <c r="E480" s="125"/>
      <c r="F480" s="125" t="s">
        <v>851</v>
      </c>
      <c r="G480" t="str">
        <f t="shared" si="7"/>
        <v>March</v>
      </c>
    </row>
    <row r="481" spans="1:7">
      <c r="A481" s="119" t="s">
        <v>497</v>
      </c>
      <c r="B481" s="250" t="s">
        <v>344</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370</v>
      </c>
      <c r="C483" s="56">
        <v>45729</v>
      </c>
      <c r="D483" s="125"/>
      <c r="E483" s="125"/>
      <c r="G483" t="str">
        <f t="shared" si="7"/>
        <v>March</v>
      </c>
    </row>
    <row r="484" spans="1:7">
      <c r="A484" s="119" t="s">
        <v>343</v>
      </c>
      <c r="B484" s="250" t="s">
        <v>344</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344</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370</v>
      </c>
      <c r="C499" s="56">
        <v>45729</v>
      </c>
      <c r="D499" s="125" t="s">
        <v>818</v>
      </c>
      <c r="E499" s="125"/>
      <c r="G499" t="str">
        <f t="shared" si="7"/>
        <v>March</v>
      </c>
    </row>
    <row r="500" spans="1:7">
      <c r="A500" s="119" t="s">
        <v>377</v>
      </c>
      <c r="B500" s="157" t="s">
        <v>370</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335</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374</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370</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370</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338</v>
      </c>
      <c r="B531" s="161" t="s">
        <v>792</v>
      </c>
      <c r="C531" s="56">
        <v>45730</v>
      </c>
      <c r="D531" s="125"/>
      <c r="E531" s="125"/>
      <c r="F531" s="125" t="s">
        <v>851</v>
      </c>
      <c r="G531" t="str">
        <f t="shared" si="8"/>
        <v>March</v>
      </c>
    </row>
    <row r="532" spans="1:7">
      <c r="A532" s="119" t="s">
        <v>497</v>
      </c>
      <c r="B532" s="250" t="s">
        <v>344</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370</v>
      </c>
      <c r="C534" s="56">
        <v>45730</v>
      </c>
      <c r="D534" s="125"/>
      <c r="E534" s="125"/>
      <c r="F534" s="125" t="s">
        <v>818</v>
      </c>
      <c r="G534" t="str">
        <f t="shared" si="8"/>
        <v>March</v>
      </c>
    </row>
    <row r="535" spans="1:7">
      <c r="A535" s="119" t="s">
        <v>343</v>
      </c>
      <c r="B535" s="250" t="s">
        <v>344</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344</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370</v>
      </c>
      <c r="C550" s="56">
        <v>45730</v>
      </c>
      <c r="D550" s="125"/>
      <c r="E550" s="125"/>
      <c r="F550" s="125" t="s">
        <v>818</v>
      </c>
      <c r="G550" t="str">
        <f t="shared" si="8"/>
        <v>March</v>
      </c>
    </row>
    <row r="551" spans="1:7">
      <c r="A551" s="119" t="s">
        <v>377</v>
      </c>
      <c r="B551" s="157" t="s">
        <v>370</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335</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374</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370</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370</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338</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343</v>
      </c>
      <c r="B584" s="250" t="s">
        <v>344</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344</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370</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374</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370</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370</v>
      </c>
      <c r="C616" s="56">
        <v>45733</v>
      </c>
      <c r="D616" s="43">
        <v>656</v>
      </c>
      <c r="E616" s="43"/>
      <c r="F616" s="125"/>
      <c r="G616" t="str">
        <f t="shared" si="9"/>
        <v>March</v>
      </c>
    </row>
    <row r="617" spans="1:7">
      <c r="A617" s="119" t="s">
        <v>338</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344</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370</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374</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370</v>
      </c>
      <c r="C636" s="56">
        <v>45735</v>
      </c>
      <c r="D636" s="125">
        <v>728</v>
      </c>
      <c r="E636" s="43"/>
      <c r="F636" s="111" t="s">
        <v>886</v>
      </c>
      <c r="G636" t="str">
        <f t="shared" si="9"/>
        <v>March</v>
      </c>
    </row>
    <row r="637" spans="1:7">
      <c r="A637" s="216" t="s">
        <v>667</v>
      </c>
      <c r="B637" s="157" t="s">
        <v>370</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370</v>
      </c>
      <c r="C643" s="56">
        <v>45736</v>
      </c>
      <c r="D643" s="125">
        <v>700</v>
      </c>
      <c r="E643" s="43"/>
      <c r="F643" s="111" t="s">
        <v>889</v>
      </c>
      <c r="G643" t="str">
        <f t="shared" ref="G643:G706" si="10">TEXT(C643,"mmmm")</f>
        <v>March</v>
      </c>
    </row>
    <row r="644" spans="1:7">
      <c r="A644" s="216" t="s">
        <v>667</v>
      </c>
      <c r="B644" s="157" t="s">
        <v>370</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374</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370</v>
      </c>
      <c r="C654" s="56">
        <v>45736</v>
      </c>
      <c r="D654" s="125">
        <v>700</v>
      </c>
      <c r="E654" s="43"/>
      <c r="F654" s="111" t="s">
        <v>889</v>
      </c>
      <c r="G654" t="str">
        <f t="shared" si="10"/>
        <v>March</v>
      </c>
    </row>
    <row r="655" spans="1:7">
      <c r="A655" s="216" t="s">
        <v>667</v>
      </c>
      <c r="B655" s="157" t="s">
        <v>370</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374</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370</v>
      </c>
      <c r="C664" s="56">
        <v>45737</v>
      </c>
      <c r="D664" s="125">
        <v>709</v>
      </c>
      <c r="E664" s="43"/>
      <c r="F664" s="111" t="s">
        <v>896</v>
      </c>
      <c r="G664" t="str">
        <f t="shared" si="10"/>
        <v>March</v>
      </c>
    </row>
    <row r="665" spans="1:7">
      <c r="A665" s="216" t="s">
        <v>667</v>
      </c>
      <c r="B665" s="157" t="s">
        <v>370</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374</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370</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370</v>
      </c>
      <c r="C682" s="56">
        <v>45740</v>
      </c>
      <c r="D682" s="144"/>
      <c r="E682" s="43"/>
      <c r="F682" s="144" t="s">
        <v>840</v>
      </c>
      <c r="G682" t="str">
        <f t="shared" si="10"/>
        <v>March</v>
      </c>
    </row>
    <row r="683" spans="1:7">
      <c r="A683" s="157" t="s">
        <v>744</v>
      </c>
      <c r="B683" s="157" t="s">
        <v>370</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374</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370</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374</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370</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370</v>
      </c>
      <c r="C697" s="56">
        <v>45741</v>
      </c>
      <c r="D697" s="144"/>
      <c r="E697" s="43"/>
      <c r="F697" s="144" t="s">
        <v>840</v>
      </c>
      <c r="G697" t="str">
        <f t="shared" si="10"/>
        <v>March</v>
      </c>
    </row>
    <row r="698" spans="1:7">
      <c r="A698" s="144" t="s">
        <v>369</v>
      </c>
      <c r="B698" s="157" t="s">
        <v>370</v>
      </c>
      <c r="C698" s="56">
        <v>45741</v>
      </c>
      <c r="D698" s="145">
        <v>1065</v>
      </c>
      <c r="E698" s="144" t="s">
        <v>908</v>
      </c>
      <c r="F698" s="111" t="s">
        <v>920</v>
      </c>
      <c r="G698" t="str">
        <f t="shared" si="10"/>
        <v>March</v>
      </c>
    </row>
    <row r="699" spans="1:7">
      <c r="A699" s="144" t="s">
        <v>374</v>
      </c>
      <c r="B699" s="144" t="s">
        <v>381</v>
      </c>
      <c r="C699" s="56">
        <v>45741</v>
      </c>
      <c r="D699" s="144"/>
      <c r="E699" s="43"/>
      <c r="F699" s="144" t="s">
        <v>921</v>
      </c>
      <c r="G699" t="str">
        <f t="shared" si="10"/>
        <v>March</v>
      </c>
    </row>
    <row r="700" spans="1:7">
      <c r="A700" s="144" t="s">
        <v>676</v>
      </c>
      <c r="B700" s="157" t="s">
        <v>370</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374</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370</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369</v>
      </c>
      <c r="B720" s="157" t="s">
        <v>370</v>
      </c>
      <c r="C720" s="56">
        <v>45742</v>
      </c>
      <c r="D720" s="216">
        <v>825</v>
      </c>
      <c r="E720" s="43" t="s">
        <v>928</v>
      </c>
      <c r="F720" s="111" t="s">
        <v>803</v>
      </c>
      <c r="G720" t="str">
        <f t="shared" si="11"/>
        <v>March</v>
      </c>
    </row>
    <row r="721" spans="1:7">
      <c r="A721" s="144" t="s">
        <v>374</v>
      </c>
      <c r="B721" s="144" t="s">
        <v>381</v>
      </c>
      <c r="C721" s="56">
        <v>45742</v>
      </c>
      <c r="D721" s="216">
        <v>159</v>
      </c>
      <c r="E721" s="43" t="s">
        <v>919</v>
      </c>
      <c r="F721" s="111" t="s">
        <v>834</v>
      </c>
      <c r="G721" t="str">
        <f t="shared" si="11"/>
        <v>March</v>
      </c>
    </row>
    <row r="722" spans="1:7">
      <c r="A722" s="144" t="s">
        <v>676</v>
      </c>
      <c r="B722" s="157" t="s">
        <v>370</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374</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370</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369</v>
      </c>
      <c r="B738" s="157" t="s">
        <v>370</v>
      </c>
      <c r="C738" s="56">
        <v>45743</v>
      </c>
      <c r="D738" s="216">
        <v>705</v>
      </c>
      <c r="E738" s="111" t="s">
        <v>908</v>
      </c>
      <c r="G738" t="str">
        <f t="shared" si="11"/>
        <v>March</v>
      </c>
      <c r="H738" s="167"/>
      <c r="I738" s="167"/>
      <c r="J738" s="167"/>
      <c r="K738" s="167"/>
      <c r="L738" s="167"/>
      <c r="M738" s="167"/>
    </row>
    <row r="739" spans="1:13">
      <c r="A739" s="144" t="s">
        <v>374</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370</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374</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374</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370</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374</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374</v>
      </c>
      <c r="B770" s="144" t="s">
        <v>381</v>
      </c>
      <c r="C770" s="56">
        <v>45747</v>
      </c>
      <c r="D770" s="216">
        <v>0</v>
      </c>
      <c r="E770" s="43"/>
      <c r="F770" s="216" t="s">
        <v>952</v>
      </c>
      <c r="G770" t="str">
        <f t="shared" si="11"/>
        <v>March</v>
      </c>
      <c r="H770" s="260"/>
      <c r="I770" s="260"/>
      <c r="J770" s="260"/>
      <c r="K770" s="167"/>
    </row>
    <row r="771" spans="1:11">
      <c r="A771" s="144" t="s">
        <v>540</v>
      </c>
      <c r="B771" s="157" t="s">
        <v>370</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370</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374</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370</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268</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370</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374</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370</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268</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370</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268</v>
      </c>
      <c r="B821" s="144" t="s">
        <v>735</v>
      </c>
      <c r="C821" s="56">
        <v>45750</v>
      </c>
      <c r="E821" s="43"/>
      <c r="F821" s="144" t="s">
        <v>967</v>
      </c>
      <c r="G821" t="str">
        <f t="shared" si="12"/>
        <v>April</v>
      </c>
    </row>
    <row r="822" spans="1:7">
      <c r="A822" s="144" t="s">
        <v>374</v>
      </c>
      <c r="B822" s="249" t="s">
        <v>71</v>
      </c>
      <c r="C822" s="56">
        <v>45751</v>
      </c>
      <c r="D822" s="43">
        <v>635</v>
      </c>
      <c r="E822" s="43"/>
      <c r="F822" s="43" t="s">
        <v>968</v>
      </c>
      <c r="G822" t="str">
        <f t="shared" si="12"/>
        <v>April</v>
      </c>
    </row>
    <row r="823" spans="1:7">
      <c r="A823" s="144" t="s">
        <v>483</v>
      </c>
      <c r="B823" s="157" t="s">
        <v>370</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374</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268</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370</v>
      </c>
      <c r="C838" s="56">
        <v>45754</v>
      </c>
      <c r="D838" s="144">
        <v>132</v>
      </c>
      <c r="E838" s="43"/>
      <c r="G838" t="str">
        <f t="shared" si="13"/>
        <v>April</v>
      </c>
    </row>
    <row r="839" spans="1:7">
      <c r="A839" s="144" t="s">
        <v>585</v>
      </c>
      <c r="B839" s="157" t="s">
        <v>370</v>
      </c>
      <c r="C839" s="56">
        <v>45754</v>
      </c>
      <c r="D839" s="144">
        <v>370</v>
      </c>
      <c r="E839" s="43"/>
      <c r="G839" t="str">
        <f t="shared" si="13"/>
        <v>April</v>
      </c>
    </row>
    <row r="840" spans="1:7">
      <c r="A840" s="144" t="s">
        <v>347</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347</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268</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370</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268</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370</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370</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370</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370</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370</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338</v>
      </c>
      <c r="B911" s="157" t="s">
        <v>370</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370</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370</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370</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6"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370</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370</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374</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347</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347</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374</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7" t="s">
        <v>585</v>
      </c>
      <c r="B1115" s="310" t="s">
        <v>734</v>
      </c>
      <c r="C1115" s="56">
        <v>45790</v>
      </c>
      <c r="F1115" s="43" t="s">
        <v>1127</v>
      </c>
      <c r="G1115" t="str">
        <f t="shared" si="20"/>
        <v>May</v>
      </c>
    </row>
    <row r="1116" spans="1:7">
      <c r="A1116" s="657"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369</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369</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369</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325</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369</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325</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369</v>
      </c>
      <c r="B1161" s="310" t="s">
        <v>734</v>
      </c>
      <c r="C1161" s="56">
        <v>45798</v>
      </c>
      <c r="F1161" s="364" t="s">
        <v>1147</v>
      </c>
      <c r="G1161" t="str">
        <f t="shared" si="21"/>
        <v>May</v>
      </c>
    </row>
    <row r="1162" spans="1:7">
      <c r="A1162" s="310" t="s">
        <v>374</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325</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352</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369</v>
      </c>
      <c r="B1175" s="311" t="s">
        <v>734</v>
      </c>
      <c r="C1175" s="56">
        <v>45800</v>
      </c>
      <c r="D1175" s="43">
        <v>236</v>
      </c>
      <c r="F1175" s="43" t="s">
        <v>834</v>
      </c>
      <c r="G1175" t="str">
        <f t="shared" si="21"/>
        <v>May</v>
      </c>
    </row>
    <row r="1176" spans="1:7">
      <c r="A1176" s="317" t="s">
        <v>374</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352</v>
      </c>
      <c r="B1179" s="310" t="s">
        <v>66</v>
      </c>
      <c r="C1179" s="56">
        <v>45800</v>
      </c>
      <c r="D1179" s="43">
        <v>285</v>
      </c>
      <c r="F1179" s="43" t="s">
        <v>1156</v>
      </c>
      <c r="G1179" t="str">
        <f t="shared" si="21"/>
        <v>May</v>
      </c>
    </row>
    <row r="1180" spans="1:7">
      <c r="A1180" s="144" t="s">
        <v>369</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325</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369</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369</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325</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325</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347</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325</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347</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268</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325</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347</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268</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268</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268</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325</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268</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268</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268</v>
      </c>
      <c r="B1316" s="323" t="s">
        <v>66</v>
      </c>
      <c r="C1316" s="56">
        <v>45841</v>
      </c>
      <c r="D1316" s="43">
        <v>372</v>
      </c>
      <c r="F1316" s="117" t="s">
        <v>845</v>
      </c>
      <c r="G1316" t="s">
        <v>1199</v>
      </c>
    </row>
    <row r="1317" spans="1:7" ht="15.75">
      <c r="A1317" s="144" t="s">
        <v>268</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268</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8" t="s">
        <v>271</v>
      </c>
      <c r="B1331" s="160" t="s">
        <v>272</v>
      </c>
      <c r="C1331" s="56">
        <v>45849</v>
      </c>
      <c r="D1331" s="43">
        <v>198</v>
      </c>
      <c r="G1331" t="s">
        <v>1199</v>
      </c>
    </row>
    <row r="1332" spans="1:7">
      <c r="A1332" s="253" t="s">
        <v>658</v>
      </c>
      <c r="B1332" s="415" t="s">
        <v>734</v>
      </c>
      <c r="C1332" s="56">
        <v>45852</v>
      </c>
      <c r="F1332" s="43" t="s">
        <v>862</v>
      </c>
      <c r="G1332" t="s">
        <v>1199</v>
      </c>
    </row>
    <row r="1333" spans="1:7">
      <c r="A1333" s="658"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9"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226</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9"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9"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5" t="s">
        <v>752</v>
      </c>
      <c r="B1416" s="317" t="s">
        <v>734</v>
      </c>
      <c r="C1416" s="56">
        <v>45875</v>
      </c>
      <c r="F1416" s="43" t="s">
        <v>845</v>
      </c>
      <c r="G1416" t="s">
        <v>1238</v>
      </c>
    </row>
    <row r="1417" spans="1:7">
      <c r="A1417" s="317" t="s">
        <v>294</v>
      </c>
      <c r="B1417" s="317" t="s">
        <v>140</v>
      </c>
      <c r="C1417" s="56">
        <v>45875</v>
      </c>
      <c r="D1417" s="158">
        <v>1964</v>
      </c>
      <c r="G1417" t="s">
        <v>1238</v>
      </c>
    </row>
    <row r="1418" spans="1:7">
      <c r="A1418" s="583" t="s">
        <v>285</v>
      </c>
      <c r="B1418" s="317" t="s">
        <v>272</v>
      </c>
      <c r="C1418" s="56">
        <v>45875</v>
      </c>
      <c r="D1418" s="43">
        <v>840</v>
      </c>
      <c r="G1418" t="s">
        <v>1238</v>
      </c>
    </row>
    <row r="1419" spans="1:7">
      <c r="A1419" s="144" t="s">
        <v>226</v>
      </c>
      <c r="B1419" s="584"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6" t="s">
        <v>140</v>
      </c>
      <c r="C1422" s="56">
        <v>45876</v>
      </c>
      <c r="D1422" s="43">
        <v>674</v>
      </c>
      <c r="G1422" t="s">
        <v>1238</v>
      </c>
    </row>
    <row r="1423" spans="1:7">
      <c r="A1423" s="556" t="s">
        <v>285</v>
      </c>
      <c r="B1423" s="556"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5" t="s">
        <v>285</v>
      </c>
      <c r="B1426" s="317" t="s">
        <v>272</v>
      </c>
      <c r="C1426" s="56">
        <v>45877</v>
      </c>
      <c r="D1426" s="43">
        <v>718</v>
      </c>
      <c r="G1426" t="s">
        <v>1238</v>
      </c>
    </row>
    <row r="1427" spans="1:7">
      <c r="A1427" s="555"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5"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5"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5" t="s">
        <v>285</v>
      </c>
      <c r="B1447" s="317" t="s">
        <v>272</v>
      </c>
      <c r="C1447" s="56">
        <v>45883</v>
      </c>
      <c r="D1447" s="43">
        <v>554</v>
      </c>
      <c r="G1447" t="s">
        <v>1238</v>
      </c>
    </row>
    <row r="1448" spans="1:7">
      <c r="A1448" s="43" t="s">
        <v>261</v>
      </c>
      <c r="B1448" s="415" t="s">
        <v>734</v>
      </c>
      <c r="C1448" s="56">
        <v>45883</v>
      </c>
      <c r="F1448" s="43" t="s">
        <v>995</v>
      </c>
      <c r="G1448" t="s">
        <v>1238</v>
      </c>
    </row>
    <row r="1449" spans="1:7">
      <c r="A1449" s="555"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5" t="s">
        <v>285</v>
      </c>
      <c r="B1453" s="317" t="s">
        <v>272</v>
      </c>
      <c r="C1453" s="56">
        <v>45884</v>
      </c>
      <c r="D1453" s="43">
        <v>89</v>
      </c>
      <c r="G1453" t="s">
        <v>1238</v>
      </c>
    </row>
    <row r="1454" spans="1:7">
      <c r="A1454" s="310" t="s">
        <v>261</v>
      </c>
      <c r="B1454" s="310" t="s">
        <v>734</v>
      </c>
      <c r="C1454" s="56">
        <v>45884</v>
      </c>
      <c r="D1454" s="43">
        <v>391</v>
      </c>
      <c r="G1454" t="s">
        <v>1238</v>
      </c>
    </row>
    <row r="1455" spans="1:7">
      <c r="A1455" s="555"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5" t="s">
        <v>650</v>
      </c>
      <c r="B1459" s="328" t="s">
        <v>140</v>
      </c>
      <c r="C1459" s="56">
        <v>45887</v>
      </c>
      <c r="D1459" s="158">
        <v>1109</v>
      </c>
      <c r="F1459" s="43" t="s">
        <v>1251</v>
      </c>
      <c r="G1459" t="s">
        <v>1238</v>
      </c>
    </row>
    <row r="1460" spans="1:7">
      <c r="A1460" s="585" t="s">
        <v>285</v>
      </c>
      <c r="B1460" s="317" t="s">
        <v>272</v>
      </c>
      <c r="C1460" s="56">
        <v>45887</v>
      </c>
      <c r="D1460" s="43">
        <v>377</v>
      </c>
      <c r="G1460" t="s">
        <v>1238</v>
      </c>
    </row>
    <row r="1461" spans="1:7">
      <c r="A1461" s="310" t="s">
        <v>261</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6" t="s">
        <v>303</v>
      </c>
      <c r="B1465" s="317" t="s">
        <v>140</v>
      </c>
      <c r="C1465" s="56">
        <v>45888</v>
      </c>
      <c r="D1465" s="158">
        <v>1460</v>
      </c>
      <c r="F1465" s="43" t="s">
        <v>1252</v>
      </c>
      <c r="G1465" t="s">
        <v>1238</v>
      </c>
    </row>
    <row r="1466" spans="1:7">
      <c r="A1466" s="585" t="s">
        <v>285</v>
      </c>
      <c r="B1466" s="317" t="s">
        <v>272</v>
      </c>
      <c r="C1466" s="56">
        <v>45888</v>
      </c>
      <c r="D1466" s="43">
        <v>408</v>
      </c>
      <c r="F1466" s="117"/>
      <c r="G1466" t="s">
        <v>1238</v>
      </c>
    </row>
    <row r="1467" spans="1:7">
      <c r="A1467" s="618" t="s">
        <v>275</v>
      </c>
      <c r="B1467" s="324" t="s">
        <v>734</v>
      </c>
      <c r="C1467" s="56">
        <v>45888</v>
      </c>
      <c r="F1467" s="144" t="s">
        <v>1253</v>
      </c>
      <c r="G1467" t="s">
        <v>1238</v>
      </c>
    </row>
    <row r="1468" spans="1:7">
      <c r="A1468" s="253" t="s">
        <v>226</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347</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5" t="s">
        <v>303</v>
      </c>
      <c r="B1473" s="328" t="s">
        <v>140</v>
      </c>
      <c r="C1473" s="56">
        <v>45889</v>
      </c>
      <c r="D1473" s="158">
        <v>1428</v>
      </c>
      <c r="F1473" s="43" t="s">
        <v>1159</v>
      </c>
      <c r="G1473" t="s">
        <v>1238</v>
      </c>
    </row>
    <row r="1474" spans="1:7">
      <c r="A1474" s="585" t="s">
        <v>285</v>
      </c>
      <c r="B1474" s="317" t="s">
        <v>272</v>
      </c>
      <c r="C1474" s="56">
        <v>45889</v>
      </c>
      <c r="D1474" s="43">
        <v>607</v>
      </c>
      <c r="F1474" s="43" t="s">
        <v>1254</v>
      </c>
      <c r="G1474" t="s">
        <v>1238</v>
      </c>
    </row>
    <row r="1475" spans="1:7">
      <c r="A1475" s="618" t="s">
        <v>275</v>
      </c>
      <c r="B1475" s="324" t="s">
        <v>734</v>
      </c>
      <c r="C1475" s="56">
        <v>45889</v>
      </c>
      <c r="D1475" s="43">
        <v>499</v>
      </c>
      <c r="G1475" t="s">
        <v>1238</v>
      </c>
    </row>
    <row r="1476" spans="1:7">
      <c r="A1476" s="89" t="s">
        <v>752</v>
      </c>
      <c r="B1476" s="415" t="s">
        <v>734</v>
      </c>
      <c r="C1476" s="56">
        <v>45890</v>
      </c>
      <c r="D1476" s="43">
        <v>82</v>
      </c>
      <c r="G1476" t="s">
        <v>1238</v>
      </c>
    </row>
    <row r="1477" spans="1:7">
      <c r="A1477" s="89" t="s">
        <v>347</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5"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5" t="s">
        <v>285</v>
      </c>
      <c r="B1482" s="317" t="s">
        <v>272</v>
      </c>
      <c r="C1482" s="56">
        <v>45890</v>
      </c>
      <c r="D1482" s="158">
        <v>1022</v>
      </c>
      <c r="G1482" t="s">
        <v>1238</v>
      </c>
    </row>
    <row r="1483" spans="1:7">
      <c r="A1483" s="618"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5" t="s">
        <v>285</v>
      </c>
      <c r="B1488" s="317" t="s">
        <v>272</v>
      </c>
      <c r="C1488" s="56">
        <v>45891</v>
      </c>
      <c r="E1488" s="327">
        <v>6090</v>
      </c>
      <c r="F1488" s="43" t="s">
        <v>1258</v>
      </c>
      <c r="G1488" t="s">
        <v>1238</v>
      </c>
    </row>
    <row r="1489" spans="1:7">
      <c r="A1489" s="618"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5" t="s">
        <v>306</v>
      </c>
      <c r="B1494" s="328" t="s">
        <v>140</v>
      </c>
      <c r="C1494" s="56">
        <v>45894</v>
      </c>
      <c r="D1494" s="43">
        <v>735</v>
      </c>
      <c r="F1494" s="43" t="s">
        <v>1260</v>
      </c>
      <c r="G1494" t="s">
        <v>1238</v>
      </c>
    </row>
    <row r="1495" spans="1:7">
      <c r="A1495" s="585" t="s">
        <v>285</v>
      </c>
      <c r="B1495" s="317" t="s">
        <v>272</v>
      </c>
      <c r="C1495" s="56">
        <v>45894</v>
      </c>
      <c r="D1495" s="43">
        <v>639</v>
      </c>
      <c r="G1495" t="s">
        <v>1238</v>
      </c>
    </row>
    <row r="1496" spans="1:7">
      <c r="A1496" s="618"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347</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5"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9" t="s">
        <v>624</v>
      </c>
      <c r="B1503" s="43" t="s">
        <v>140</v>
      </c>
      <c r="C1503" s="56">
        <v>45895</v>
      </c>
      <c r="D1503" s="158">
        <v>1224</v>
      </c>
      <c r="F1503" s="43" t="s">
        <v>1262</v>
      </c>
      <c r="G1503" t="s">
        <v>1238</v>
      </c>
    </row>
    <row r="1504" spans="1:7">
      <c r="A1504" s="618" t="s">
        <v>275</v>
      </c>
      <c r="B1504" s="675" t="s">
        <v>734</v>
      </c>
      <c r="C1504" s="56">
        <v>45895</v>
      </c>
      <c r="D1504" s="43">
        <v>295</v>
      </c>
      <c r="G1504" t="s">
        <v>1238</v>
      </c>
    </row>
    <row r="1505" spans="1:7">
      <c r="A1505" s="672"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5"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9" t="s">
        <v>624</v>
      </c>
      <c r="B1510" s="43" t="s">
        <v>140</v>
      </c>
      <c r="C1510" s="56">
        <v>45896</v>
      </c>
      <c r="D1510" s="43">
        <v>967</v>
      </c>
      <c r="F1510" s="43" t="s">
        <v>1266</v>
      </c>
      <c r="G1510" t="s">
        <v>1238</v>
      </c>
    </row>
    <row r="1511" spans="1:7">
      <c r="A1511" s="618" t="s">
        <v>261</v>
      </c>
      <c r="B1511" s="675" t="s">
        <v>734</v>
      </c>
      <c r="C1511" s="56">
        <v>45896</v>
      </c>
      <c r="D1511" s="43">
        <v>400</v>
      </c>
      <c r="G1511" t="s">
        <v>1238</v>
      </c>
    </row>
    <row r="1512" spans="1:7">
      <c r="A1512" s="672" t="s">
        <v>278</v>
      </c>
      <c r="B1512" s="361" t="s">
        <v>272</v>
      </c>
      <c r="C1512" s="56">
        <v>45896</v>
      </c>
      <c r="D1512" s="43">
        <v>358</v>
      </c>
      <c r="F1512" s="43" t="s">
        <v>1267</v>
      </c>
      <c r="G1512" t="s">
        <v>1238</v>
      </c>
    </row>
    <row r="1513" spans="1:7">
      <c r="A1513" s="689"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9"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5" t="s">
        <v>285</v>
      </c>
      <c r="B1518" s="317" t="s">
        <v>272</v>
      </c>
      <c r="C1518" s="56">
        <v>45897</v>
      </c>
      <c r="F1518" s="43" t="s">
        <v>857</v>
      </c>
      <c r="G1518" t="s">
        <v>1238</v>
      </c>
    </row>
    <row r="1519" spans="1:7">
      <c r="A1519" s="618" t="s">
        <v>261</v>
      </c>
      <c r="B1519" s="675" t="s">
        <v>734</v>
      </c>
      <c r="C1519" s="56">
        <v>45897</v>
      </c>
      <c r="D1519" s="43">
        <v>320</v>
      </c>
      <c r="G1519" t="s">
        <v>1238</v>
      </c>
    </row>
    <row r="1520" spans="1:7">
      <c r="A1520" s="672"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8" t="s">
        <v>777</v>
      </c>
      <c r="B1523" s="321" t="s">
        <v>1272</v>
      </c>
      <c r="C1523" s="56">
        <v>45898</v>
      </c>
      <c r="D1523" s="158">
        <v>1131</v>
      </c>
      <c r="G1523" t="s">
        <v>1238</v>
      </c>
    </row>
    <row r="1524" spans="1:7">
      <c r="A1524" s="690"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6" t="s">
        <v>734</v>
      </c>
      <c r="C1527" s="56">
        <v>45898</v>
      </c>
      <c r="E1527" s="327">
        <v>390</v>
      </c>
      <c r="F1527" s="43" t="s">
        <v>1275</v>
      </c>
      <c r="G1527" t="s">
        <v>1276</v>
      </c>
    </row>
    <row r="1528" spans="1:7">
      <c r="A1528" s="144"/>
      <c r="B1528" s="556"/>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6"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4" t="s">
        <v>697</v>
      </c>
      <c r="B1537" s="321" t="s">
        <v>1272</v>
      </c>
      <c r="C1537" s="56">
        <v>45903</v>
      </c>
      <c r="D1537" s="158">
        <v>2819</v>
      </c>
      <c r="F1537" s="43" t="s">
        <v>1284</v>
      </c>
      <c r="G1537" t="s">
        <v>1276</v>
      </c>
    </row>
    <row r="1538" spans="1:7">
      <c r="A1538" s="705" t="s">
        <v>611</v>
      </c>
      <c r="B1538" s="321" t="s">
        <v>734</v>
      </c>
      <c r="C1538" s="56">
        <v>45903</v>
      </c>
      <c r="D1538" s="43">
        <v>130</v>
      </c>
      <c r="F1538" s="43" t="s">
        <v>1285</v>
      </c>
      <c r="G1538" t="s">
        <v>1276</v>
      </c>
    </row>
    <row r="1539" spans="1:7">
      <c r="A1539" s="618" t="s">
        <v>275</v>
      </c>
      <c r="B1539" s="324" t="s">
        <v>734</v>
      </c>
      <c r="C1539" s="56">
        <v>45903</v>
      </c>
      <c r="D1539" s="43">
        <v>65</v>
      </c>
      <c r="F1539" s="144" t="s">
        <v>1286</v>
      </c>
      <c r="G1539" t="s">
        <v>1276</v>
      </c>
    </row>
    <row r="1540" spans="1:7">
      <c r="A1540" s="695"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9" t="s">
        <v>301</v>
      </c>
      <c r="B1544" s="43" t="s">
        <v>140</v>
      </c>
      <c r="C1544" s="56">
        <v>45904</v>
      </c>
      <c r="D1544" s="43">
        <v>903</v>
      </c>
      <c r="F1544" s="43" t="s">
        <v>1289</v>
      </c>
      <c r="G1544" t="s">
        <v>1276</v>
      </c>
    </row>
    <row r="1545" spans="1:7">
      <c r="A1545" s="705"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8" t="s">
        <v>275</v>
      </c>
      <c r="B1547" s="324" t="s">
        <v>734</v>
      </c>
      <c r="C1547" s="56">
        <v>45904</v>
      </c>
      <c r="D1547" s="43">
        <v>6</v>
      </c>
      <c r="F1547" s="43" t="s">
        <v>1291</v>
      </c>
      <c r="G1547" t="s">
        <v>1276</v>
      </c>
    </row>
    <row r="1548" spans="1:7">
      <c r="A1548" s="385" t="s">
        <v>757</v>
      </c>
      <c r="B1548" s="707" t="s">
        <v>734</v>
      </c>
      <c r="C1548" s="56">
        <v>45905</v>
      </c>
      <c r="D1548" s="43">
        <v>125</v>
      </c>
      <c r="G1548" t="s">
        <v>1276</v>
      </c>
    </row>
    <row r="1549" spans="1:7">
      <c r="A1549" s="253" t="s">
        <v>287</v>
      </c>
      <c r="B1549" s="707" t="s">
        <v>734</v>
      </c>
      <c r="C1549" s="56">
        <v>45905</v>
      </c>
      <c r="D1549" s="43">
        <v>285</v>
      </c>
      <c r="G1549" t="s">
        <v>1276</v>
      </c>
    </row>
    <row r="1550" spans="1:7">
      <c r="A1550" s="253" t="s">
        <v>303</v>
      </c>
      <c r="B1550" s="784" t="s">
        <v>140</v>
      </c>
      <c r="C1550" s="56">
        <v>45905</v>
      </c>
      <c r="D1550" s="43">
        <v>128</v>
      </c>
      <c r="E1550" s="142">
        <v>2000</v>
      </c>
      <c r="F1550" s="43" t="s">
        <v>1292</v>
      </c>
      <c r="G1550" t="s">
        <v>1276</v>
      </c>
    </row>
    <row r="1551" spans="1:7">
      <c r="A1551" s="253" t="s">
        <v>697</v>
      </c>
      <c r="B1551" s="707" t="s">
        <v>734</v>
      </c>
      <c r="C1551" s="56">
        <v>45905</v>
      </c>
      <c r="E1551" s="327">
        <v>2062</v>
      </c>
      <c r="G1551" t="s">
        <v>1276</v>
      </c>
    </row>
    <row r="1552" spans="1:7">
      <c r="A1552" s="785" t="s">
        <v>301</v>
      </c>
      <c r="B1552" s="234" t="s">
        <v>71</v>
      </c>
      <c r="C1552" s="56">
        <v>45908</v>
      </c>
      <c r="D1552" s="43">
        <v>254</v>
      </c>
      <c r="F1552" s="43" t="s">
        <v>1293</v>
      </c>
      <c r="G1552" t="s">
        <v>1276</v>
      </c>
    </row>
    <row r="1553" spans="1:7">
      <c r="A1553" s="736" t="s">
        <v>776</v>
      </c>
      <c r="B1553" s="133" t="s">
        <v>140</v>
      </c>
      <c r="C1553" s="56">
        <v>45908</v>
      </c>
      <c r="D1553" s="158">
        <v>2498</v>
      </c>
      <c r="G1553" t="s">
        <v>1276</v>
      </c>
    </row>
    <row r="1554" spans="1:7">
      <c r="A1554" s="69" t="s">
        <v>606</v>
      </c>
      <c r="B1554" s="737"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6" t="s">
        <v>776</v>
      </c>
      <c r="B1556" s="133" t="s">
        <v>140</v>
      </c>
      <c r="C1556" s="56">
        <v>45909</v>
      </c>
      <c r="D1556" s="158">
        <v>1192</v>
      </c>
      <c r="F1556" s="43" t="s">
        <v>1296</v>
      </c>
      <c r="G1556" t="s">
        <v>1276</v>
      </c>
    </row>
    <row r="1557" spans="1:7">
      <c r="A1557" s="69" t="s">
        <v>661</v>
      </c>
      <c r="B1557" s="737"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6" t="s">
        <v>776</v>
      </c>
      <c r="B1560" s="133" t="s">
        <v>140</v>
      </c>
      <c r="C1560" s="56">
        <v>45910</v>
      </c>
      <c r="D1560" s="158">
        <v>1925</v>
      </c>
      <c r="G1560" t="s">
        <v>1276</v>
      </c>
    </row>
    <row r="1561" spans="1:7">
      <c r="A1561" s="69" t="s">
        <v>661</v>
      </c>
      <c r="B1561" s="737" t="s">
        <v>1157</v>
      </c>
      <c r="C1561" s="56">
        <v>45910</v>
      </c>
      <c r="D1561" s="43">
        <v>333</v>
      </c>
      <c r="G1561" t="s">
        <v>1276</v>
      </c>
    </row>
    <row r="1562" spans="1:7">
      <c r="A1562" s="766" t="s">
        <v>363</v>
      </c>
      <c r="B1562" s="133" t="s">
        <v>140</v>
      </c>
      <c r="C1562" s="56">
        <v>45910</v>
      </c>
      <c r="D1562" s="43">
        <v>740</v>
      </c>
      <c r="F1562" s="43" t="s">
        <v>1298</v>
      </c>
      <c r="G1562" t="s">
        <v>1276</v>
      </c>
    </row>
    <row r="1563" spans="1:7">
      <c r="A1563" s="672" t="s">
        <v>222</v>
      </c>
      <c r="B1563" s="675" t="s">
        <v>223</v>
      </c>
      <c r="C1563" s="56">
        <v>45910</v>
      </c>
      <c r="D1563" s="43">
        <v>307</v>
      </c>
      <c r="G1563" t="s">
        <v>1276</v>
      </c>
    </row>
    <row r="1564" spans="1:7">
      <c r="A1564" s="160" t="s">
        <v>287</v>
      </c>
      <c r="B1564" s="737" t="s">
        <v>1157</v>
      </c>
      <c r="C1564" s="56">
        <v>45910</v>
      </c>
      <c r="F1564" s="43" t="s">
        <v>995</v>
      </c>
      <c r="G1564" t="s">
        <v>1276</v>
      </c>
    </row>
    <row r="1565" spans="1:7">
      <c r="A1565" s="89" t="s">
        <v>757</v>
      </c>
      <c r="B1565" s="415" t="s">
        <v>734</v>
      </c>
      <c r="C1565" s="56">
        <v>45911</v>
      </c>
      <c r="D1565" s="43">
        <v>302</v>
      </c>
      <c r="G1565" t="s">
        <v>1276</v>
      </c>
    </row>
    <row r="1566" spans="1:7">
      <c r="A1566" s="89" t="s">
        <v>347</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7" t="s">
        <v>1157</v>
      </c>
      <c r="C1568" s="56">
        <v>45911</v>
      </c>
      <c r="E1568" s="142">
        <v>662</v>
      </c>
      <c r="F1568" s="43" t="s">
        <v>879</v>
      </c>
      <c r="G1568" t="s">
        <v>1276</v>
      </c>
    </row>
    <row r="1569" spans="1:7">
      <c r="A1569" s="736" t="s">
        <v>367</v>
      </c>
      <c r="B1569" s="133" t="s">
        <v>1157</v>
      </c>
      <c r="C1569" s="56">
        <v>45911</v>
      </c>
      <c r="D1569" s="43">
        <v>267</v>
      </c>
      <c r="F1569" s="69"/>
      <c r="G1569" t="s">
        <v>1276</v>
      </c>
    </row>
    <row r="1570" spans="1:7">
      <c r="A1570" s="137" t="s">
        <v>222</v>
      </c>
      <c r="B1570" s="253" t="s">
        <v>223</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7" t="s">
        <v>1157</v>
      </c>
      <c r="C1573" s="56">
        <v>45912</v>
      </c>
      <c r="F1573" s="783" t="s">
        <v>862</v>
      </c>
      <c r="G1573" t="s">
        <v>1276</v>
      </c>
    </row>
    <row r="1574" spans="1:7">
      <c r="A1574" s="137" t="s">
        <v>222</v>
      </c>
      <c r="B1574" s="253" t="s">
        <v>223</v>
      </c>
      <c r="C1574" s="56">
        <v>45912</v>
      </c>
      <c r="D1574" s="43">
        <v>610</v>
      </c>
      <c r="F1574" s="69"/>
      <c r="G1574" t="s">
        <v>1276</v>
      </c>
    </row>
    <row r="1575" spans="1:7">
      <c r="A1575" s="160" t="s">
        <v>287</v>
      </c>
      <c r="B1575" s="253" t="s">
        <v>734</v>
      </c>
      <c r="C1575" s="56">
        <v>45912</v>
      </c>
      <c r="F1575" s="783" t="s">
        <v>862</v>
      </c>
      <c r="G1575" t="s">
        <v>1276</v>
      </c>
    </row>
    <row r="1576" spans="1:7">
      <c r="A1576" s="89" t="s">
        <v>757</v>
      </c>
      <c r="B1576" s="415" t="s">
        <v>734</v>
      </c>
      <c r="C1576" s="56">
        <v>45915</v>
      </c>
      <c r="D1576" s="43">
        <v>42</v>
      </c>
      <c r="F1576" s="69"/>
      <c r="G1576" t="s">
        <v>1276</v>
      </c>
    </row>
    <row r="1577" spans="1:7">
      <c r="A1577" s="69" t="s">
        <v>363</v>
      </c>
      <c r="B1577" s="737" t="s">
        <v>140</v>
      </c>
      <c r="C1577" s="56">
        <v>45915</v>
      </c>
      <c r="D1577" s="158">
        <v>1238</v>
      </c>
      <c r="F1577" s="69"/>
      <c r="G1577" t="s">
        <v>1276</v>
      </c>
    </row>
    <row r="1578" spans="1:7">
      <c r="A1578" s="736" t="s">
        <v>367</v>
      </c>
      <c r="B1578" s="133" t="s">
        <v>734</v>
      </c>
      <c r="C1578" s="56">
        <v>45915</v>
      </c>
      <c r="D1578" s="43">
        <v>711</v>
      </c>
      <c r="F1578" s="69"/>
      <c r="G1578" t="s">
        <v>1276</v>
      </c>
    </row>
    <row r="1579" spans="1:7">
      <c r="A1579" s="137" t="s">
        <v>222</v>
      </c>
      <c r="B1579" s="253" t="s">
        <v>223</v>
      </c>
      <c r="C1579" s="56">
        <v>45915</v>
      </c>
      <c r="D1579" s="43">
        <v>829</v>
      </c>
      <c r="F1579" s="69" t="s">
        <v>1159</v>
      </c>
      <c r="G1579" t="s">
        <v>1276</v>
      </c>
    </row>
    <row r="1580" spans="1:7">
      <c r="A1580" s="117" t="s">
        <v>275</v>
      </c>
      <c r="B1580" s="133" t="s">
        <v>734</v>
      </c>
      <c r="C1580" s="56">
        <v>45915</v>
      </c>
      <c r="F1580" s="786" t="s">
        <v>1192</v>
      </c>
      <c r="G1580" t="s">
        <v>1276</v>
      </c>
    </row>
    <row r="1581" spans="1:7">
      <c r="A1581" s="89" t="s">
        <v>757</v>
      </c>
      <c r="B1581" s="133" t="s">
        <v>734</v>
      </c>
      <c r="C1581" s="56">
        <v>45916</v>
      </c>
      <c r="D1581" s="43">
        <v>219</v>
      </c>
      <c r="F1581" s="787" t="s">
        <v>1301</v>
      </c>
      <c r="G1581" t="s">
        <v>1276</v>
      </c>
    </row>
    <row r="1582" spans="1:7">
      <c r="A1582" s="69" t="s">
        <v>363</v>
      </c>
      <c r="B1582" s="737" t="s">
        <v>140</v>
      </c>
      <c r="C1582" s="56">
        <v>45916</v>
      </c>
      <c r="D1582" s="158">
        <v>1531</v>
      </c>
      <c r="F1582" s="787"/>
      <c r="G1582" t="s">
        <v>1276</v>
      </c>
    </row>
    <row r="1583" spans="1:7">
      <c r="A1583" s="736" t="s">
        <v>367</v>
      </c>
      <c r="B1583" s="133" t="s">
        <v>734</v>
      </c>
      <c r="C1583" s="56">
        <v>45916</v>
      </c>
      <c r="E1583" s="327"/>
      <c r="F1583" s="787" t="s">
        <v>1302</v>
      </c>
      <c r="G1583" t="s">
        <v>1276</v>
      </c>
    </row>
    <row r="1584" spans="1:7">
      <c r="A1584" s="69" t="s">
        <v>355</v>
      </c>
      <c r="B1584" s="737" t="s">
        <v>140</v>
      </c>
      <c r="C1584" s="56">
        <v>45916</v>
      </c>
      <c r="D1584" s="158">
        <v>1808</v>
      </c>
      <c r="F1584" s="787"/>
      <c r="G1584" t="s">
        <v>1276</v>
      </c>
    </row>
    <row r="1585" spans="1:7">
      <c r="A1585" s="137" t="s">
        <v>222</v>
      </c>
      <c r="B1585" s="253" t="s">
        <v>223</v>
      </c>
      <c r="C1585" s="56">
        <v>45916</v>
      </c>
      <c r="F1585" s="787" t="s">
        <v>845</v>
      </c>
      <c r="G1585" t="s">
        <v>1276</v>
      </c>
    </row>
    <row r="1586" spans="1:7">
      <c r="A1586" s="160" t="s">
        <v>278</v>
      </c>
      <c r="B1586" s="253" t="s">
        <v>734</v>
      </c>
      <c r="C1586" s="56">
        <v>45916</v>
      </c>
      <c r="F1586" s="788" t="s">
        <v>1303</v>
      </c>
      <c r="G1586" t="s">
        <v>1276</v>
      </c>
    </row>
    <row r="1587" spans="1:7">
      <c r="A1587" s="117" t="s">
        <v>275</v>
      </c>
      <c r="B1587" s="385" t="s">
        <v>734</v>
      </c>
      <c r="C1587" s="56">
        <v>45916</v>
      </c>
      <c r="F1587" s="786" t="s">
        <v>1303</v>
      </c>
      <c r="G1587" t="s">
        <v>1276</v>
      </c>
    </row>
    <row r="1588" spans="1:7">
      <c r="A1588" s="695" t="s">
        <v>280</v>
      </c>
      <c r="B1588" s="144" t="s">
        <v>227</v>
      </c>
      <c r="C1588" s="56">
        <v>45916</v>
      </c>
      <c r="D1588" s="43">
        <v>251</v>
      </c>
      <c r="F1588" s="787"/>
      <c r="G1588" t="s">
        <v>1276</v>
      </c>
    </row>
    <row r="1589" spans="1:7">
      <c r="A1589" s="137" t="s">
        <v>780</v>
      </c>
      <c r="B1589" s="317" t="s">
        <v>734</v>
      </c>
      <c r="C1589" s="56">
        <v>45917</v>
      </c>
      <c r="D1589" s="43">
        <v>75</v>
      </c>
      <c r="F1589" s="787"/>
      <c r="G1589" t="s">
        <v>1276</v>
      </c>
    </row>
    <row r="1590" spans="1:7">
      <c r="A1590" s="144" t="s">
        <v>363</v>
      </c>
      <c r="B1590" s="364" t="s">
        <v>140</v>
      </c>
      <c r="C1590" s="56">
        <v>45917</v>
      </c>
      <c r="D1590" s="158">
        <v>1250</v>
      </c>
      <c r="F1590" s="787" t="s">
        <v>1304</v>
      </c>
      <c r="G1590" t="s">
        <v>1276</v>
      </c>
    </row>
    <row r="1591" spans="1:7">
      <c r="A1591" s="791" t="s">
        <v>301</v>
      </c>
      <c r="B1591" s="321" t="s">
        <v>71</v>
      </c>
      <c r="C1591" s="56">
        <v>45917</v>
      </c>
      <c r="D1591" s="43">
        <v>250</v>
      </c>
      <c r="F1591" s="787" t="s">
        <v>1305</v>
      </c>
      <c r="G1591" t="s">
        <v>1276</v>
      </c>
    </row>
    <row r="1592" spans="1:7">
      <c r="A1592" s="144" t="s">
        <v>355</v>
      </c>
      <c r="B1592" s="793" t="s">
        <v>140</v>
      </c>
      <c r="C1592" s="56">
        <v>45917</v>
      </c>
      <c r="F1592" s="787" t="s">
        <v>1306</v>
      </c>
      <c r="G1592" t="s">
        <v>1276</v>
      </c>
    </row>
    <row r="1593" spans="1:7">
      <c r="A1593" s="137" t="s">
        <v>222</v>
      </c>
      <c r="B1593" s="144" t="s">
        <v>223</v>
      </c>
      <c r="C1593" s="56">
        <v>45917</v>
      </c>
      <c r="D1593" s="43">
        <v>863</v>
      </c>
      <c r="F1593" s="787"/>
      <c r="G1593" t="s">
        <v>1276</v>
      </c>
    </row>
    <row r="1594" spans="1:7">
      <c r="A1594" s="792" t="s">
        <v>280</v>
      </c>
      <c r="B1594" s="311" t="s">
        <v>227</v>
      </c>
      <c r="C1594" s="56">
        <v>45917</v>
      </c>
      <c r="D1594" s="43">
        <v>253</v>
      </c>
      <c r="F1594" s="787"/>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7"/>
      <c r="G1596" t="s">
        <v>1276</v>
      </c>
    </row>
    <row r="1597" spans="1:7">
      <c r="A1597" s="89" t="s">
        <v>106</v>
      </c>
      <c r="B1597" s="415" t="s">
        <v>734</v>
      </c>
      <c r="C1597" s="56">
        <v>45918</v>
      </c>
      <c r="D1597" s="43">
        <v>97</v>
      </c>
      <c r="F1597" s="787" t="s">
        <v>1307</v>
      </c>
      <c r="G1597" t="s">
        <v>1276</v>
      </c>
    </row>
    <row r="1598" spans="1:7">
      <c r="A1598" s="89" t="s">
        <v>757</v>
      </c>
      <c r="B1598" s="415" t="s">
        <v>734</v>
      </c>
      <c r="C1598" s="56">
        <v>45918</v>
      </c>
      <c r="F1598" s="787" t="s">
        <v>1308</v>
      </c>
      <c r="G1598" t="s">
        <v>1276</v>
      </c>
    </row>
    <row r="1599" spans="1:7">
      <c r="A1599" s="69" t="s">
        <v>363</v>
      </c>
      <c r="B1599" s="737" t="s">
        <v>140</v>
      </c>
      <c r="C1599" s="56">
        <v>45918</v>
      </c>
      <c r="D1599" s="43">
        <v>361</v>
      </c>
      <c r="F1599" s="787" t="s">
        <v>1309</v>
      </c>
      <c r="G1599" t="s">
        <v>1276</v>
      </c>
    </row>
    <row r="1600" spans="1:7">
      <c r="A1600" s="69" t="s">
        <v>355</v>
      </c>
      <c r="B1600" s="737" t="s">
        <v>140</v>
      </c>
      <c r="C1600" s="56">
        <v>45918</v>
      </c>
      <c r="D1600" s="158">
        <v>1204</v>
      </c>
      <c r="F1600" s="787" t="s">
        <v>1310</v>
      </c>
      <c r="G1600" t="s">
        <v>1276</v>
      </c>
    </row>
    <row r="1601" spans="1:7">
      <c r="A1601" s="69" t="s">
        <v>309</v>
      </c>
      <c r="B1601" s="737" t="s">
        <v>140</v>
      </c>
      <c r="C1601" s="56">
        <v>45918</v>
      </c>
      <c r="D1601" s="158">
        <v>562</v>
      </c>
      <c r="F1601" s="787"/>
      <c r="G1601" t="s">
        <v>1276</v>
      </c>
    </row>
    <row r="1602" spans="1:7">
      <c r="A1602" s="69" t="s">
        <v>361</v>
      </c>
      <c r="B1602" s="737" t="s">
        <v>140</v>
      </c>
      <c r="C1602" s="56">
        <v>45918</v>
      </c>
      <c r="D1602" s="158">
        <v>754</v>
      </c>
      <c r="F1602" s="787" t="s">
        <v>1311</v>
      </c>
      <c r="G1602" t="s">
        <v>1276</v>
      </c>
    </row>
    <row r="1603" spans="1:7">
      <c r="A1603" s="137" t="s">
        <v>222</v>
      </c>
      <c r="B1603" s="253" t="s">
        <v>223</v>
      </c>
      <c r="C1603" s="56">
        <v>45918</v>
      </c>
      <c r="D1603" s="43">
        <v>499</v>
      </c>
      <c r="F1603" s="787"/>
      <c r="G1603" t="s">
        <v>1276</v>
      </c>
    </row>
    <row r="1604" spans="1:7">
      <c r="A1604" s="695" t="s">
        <v>280</v>
      </c>
      <c r="B1604" s="144" t="s">
        <v>227</v>
      </c>
      <c r="C1604" s="56">
        <v>45918</v>
      </c>
      <c r="D1604" s="158">
        <v>1076</v>
      </c>
      <c r="F1604" s="787"/>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7"/>
      <c r="G1606" t="s">
        <v>1276</v>
      </c>
    </row>
    <row r="1607" spans="1:7">
      <c r="A1607" s="799" t="s">
        <v>367</v>
      </c>
      <c r="B1607" s="415" t="s">
        <v>734</v>
      </c>
      <c r="C1607" s="56">
        <v>45919</v>
      </c>
      <c r="E1607" s="327">
        <v>1210</v>
      </c>
      <c r="F1607" s="787" t="s">
        <v>1312</v>
      </c>
      <c r="G1607" t="s">
        <v>1276</v>
      </c>
    </row>
    <row r="1608" spans="1:7">
      <c r="A1608" s="137" t="s">
        <v>222</v>
      </c>
      <c r="B1608" s="253" t="s">
        <v>223</v>
      </c>
      <c r="C1608" s="56">
        <v>45919</v>
      </c>
      <c r="D1608" s="43">
        <v>475</v>
      </c>
      <c r="F1608" s="787"/>
      <c r="G1608" t="s">
        <v>1276</v>
      </c>
    </row>
    <row r="1609" spans="1:7">
      <c r="A1609" s="695" t="s">
        <v>280</v>
      </c>
      <c r="B1609" s="144" t="s">
        <v>227</v>
      </c>
      <c r="C1609" s="56">
        <v>45919</v>
      </c>
      <c r="F1609" s="350" t="s">
        <v>995</v>
      </c>
      <c r="G1609" t="s">
        <v>1276</v>
      </c>
    </row>
    <row r="1610" spans="1:7">
      <c r="A1610" s="736" t="s">
        <v>776</v>
      </c>
      <c r="B1610" s="133" t="s">
        <v>140</v>
      </c>
      <c r="C1610" s="56">
        <v>45919</v>
      </c>
      <c r="F1610" s="144" t="s">
        <v>1313</v>
      </c>
      <c r="G1610" t="s">
        <v>1276</v>
      </c>
    </row>
    <row r="1611" spans="1:7">
      <c r="A1611" s="332" t="s">
        <v>97</v>
      </c>
      <c r="B1611" s="415" t="s">
        <v>734</v>
      </c>
      <c r="C1611" s="56">
        <v>45922</v>
      </c>
      <c r="D1611" s="43">
        <v>153</v>
      </c>
      <c r="F1611" s="820"/>
      <c r="G1611" t="s">
        <v>1276</v>
      </c>
    </row>
    <row r="1612" spans="1:7">
      <c r="A1612" s="324" t="s">
        <v>781</v>
      </c>
      <c r="B1612" s="144" t="s">
        <v>1314</v>
      </c>
      <c r="C1612" s="56">
        <v>45922</v>
      </c>
      <c r="D1612" s="43">
        <v>329</v>
      </c>
      <c r="F1612" s="787"/>
      <c r="G1612" t="s">
        <v>1276</v>
      </c>
    </row>
    <row r="1613" spans="1:7">
      <c r="A1613" s="310" t="s">
        <v>309</v>
      </c>
      <c r="B1613" s="793" t="s">
        <v>140</v>
      </c>
      <c r="C1613" s="56">
        <v>45922</v>
      </c>
      <c r="D1613" s="43">
        <v>978</v>
      </c>
      <c r="F1613" s="787" t="s">
        <v>1315</v>
      </c>
      <c r="G1613" t="s">
        <v>1276</v>
      </c>
    </row>
    <row r="1614" spans="1:7">
      <c r="A1614" s="311" t="s">
        <v>361</v>
      </c>
      <c r="B1614" s="801" t="s">
        <v>140</v>
      </c>
      <c r="C1614" s="56">
        <v>45922</v>
      </c>
      <c r="D1614" s="43">
        <v>1285</v>
      </c>
      <c r="F1614" s="787" t="s">
        <v>1316</v>
      </c>
      <c r="G1614" t="s">
        <v>1276</v>
      </c>
    </row>
    <row r="1615" spans="1:7">
      <c r="A1615" s="800" t="s">
        <v>365</v>
      </c>
      <c r="B1615" s="317" t="s">
        <v>734</v>
      </c>
      <c r="C1615" s="56">
        <v>45922</v>
      </c>
      <c r="D1615" s="43">
        <v>335</v>
      </c>
      <c r="F1615" s="787" t="s">
        <v>1159</v>
      </c>
      <c r="G1615" t="s">
        <v>1276</v>
      </c>
    </row>
    <row r="1616" spans="1:7">
      <c r="A1616" s="137" t="s">
        <v>222</v>
      </c>
      <c r="B1616" s="144" t="s">
        <v>223</v>
      </c>
      <c r="C1616" s="56">
        <v>45922</v>
      </c>
      <c r="D1616" s="43">
        <v>839</v>
      </c>
      <c r="F1616" s="787"/>
      <c r="G1616" t="s">
        <v>1276</v>
      </c>
    </row>
    <row r="1617" spans="1:7">
      <c r="A1617" s="802" t="s">
        <v>280</v>
      </c>
      <c r="B1617" s="310" t="s">
        <v>227</v>
      </c>
      <c r="C1617" s="56">
        <v>45922</v>
      </c>
      <c r="F1617" s="317" t="s">
        <v>1317</v>
      </c>
      <c r="G1617" t="s">
        <v>1276</v>
      </c>
    </row>
    <row r="1618" spans="1:7">
      <c r="A1618" s="331" t="s">
        <v>271</v>
      </c>
      <c r="B1618" s="311" t="s">
        <v>77</v>
      </c>
      <c r="C1618" s="56">
        <v>45922</v>
      </c>
      <c r="D1618" s="43">
        <v>60</v>
      </c>
      <c r="E1618" s="142">
        <v>1005</v>
      </c>
      <c r="F1618" s="787"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9" t="s">
        <v>781</v>
      </c>
      <c r="B1621" s="812" t="s">
        <v>1314</v>
      </c>
      <c r="C1621" s="56">
        <v>45923</v>
      </c>
      <c r="D1621" s="43">
        <v>427</v>
      </c>
      <c r="F1621" s="69"/>
      <c r="G1621" t="s">
        <v>1276</v>
      </c>
    </row>
    <row r="1622" spans="1:7">
      <c r="A1622" s="69" t="s">
        <v>309</v>
      </c>
      <c r="B1622" s="807" t="s">
        <v>140</v>
      </c>
      <c r="C1622" s="56">
        <v>45923</v>
      </c>
      <c r="D1622" s="43">
        <v>675</v>
      </c>
      <c r="F1622" s="69"/>
      <c r="G1622" t="s">
        <v>1276</v>
      </c>
    </row>
    <row r="1623" spans="1:7">
      <c r="A1623" s="69" t="s">
        <v>312</v>
      </c>
      <c r="B1623" s="808" t="s">
        <v>140</v>
      </c>
      <c r="C1623" s="56">
        <v>45923</v>
      </c>
      <c r="D1623" s="158">
        <v>1231</v>
      </c>
      <c r="F1623" s="69" t="s">
        <v>1320</v>
      </c>
      <c r="G1623" t="s">
        <v>1276</v>
      </c>
    </row>
    <row r="1624" spans="1:7">
      <c r="A1624" s="806" t="s">
        <v>365</v>
      </c>
      <c r="B1624" s="809" t="s">
        <v>734</v>
      </c>
      <c r="C1624" s="56">
        <v>45923</v>
      </c>
      <c r="E1624" s="142">
        <v>335</v>
      </c>
      <c r="F1624" s="69" t="s">
        <v>1321</v>
      </c>
      <c r="G1624" t="s">
        <v>1276</v>
      </c>
    </row>
    <row r="1625" spans="1:7">
      <c r="A1625" s="810" t="s">
        <v>222</v>
      </c>
      <c r="B1625" s="253" t="s">
        <v>223</v>
      </c>
      <c r="C1625" s="56">
        <v>45923</v>
      </c>
      <c r="F1625" s="815" t="s">
        <v>1322</v>
      </c>
      <c r="G1625" t="s">
        <v>1276</v>
      </c>
    </row>
    <row r="1626" spans="1:7">
      <c r="A1626" s="695" t="s">
        <v>280</v>
      </c>
      <c r="B1626" s="812" t="s">
        <v>227</v>
      </c>
      <c r="C1626" s="56">
        <v>45923</v>
      </c>
      <c r="D1626" s="43">
        <v>120</v>
      </c>
      <c r="F1626" s="69"/>
      <c r="G1626" t="s">
        <v>1276</v>
      </c>
    </row>
    <row r="1627" spans="1:7">
      <c r="A1627" s="160" t="s">
        <v>278</v>
      </c>
      <c r="B1627" s="253" t="s">
        <v>77</v>
      </c>
      <c r="C1627" s="56">
        <v>45923</v>
      </c>
      <c r="F1627" s="144" t="s">
        <v>1192</v>
      </c>
      <c r="G1627" t="s">
        <v>1276</v>
      </c>
    </row>
    <row r="1628" spans="1:7">
      <c r="A1628" s="811"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9" t="s">
        <v>781</v>
      </c>
      <c r="B1630" s="144" t="s">
        <v>1314</v>
      </c>
      <c r="C1630" s="56">
        <v>45924</v>
      </c>
      <c r="D1630" s="43">
        <v>537</v>
      </c>
      <c r="F1630" s="69"/>
      <c r="G1630" t="s">
        <v>1276</v>
      </c>
    </row>
    <row r="1631" spans="1:7">
      <c r="A1631" s="151" t="s">
        <v>315</v>
      </c>
      <c r="B1631" s="817" t="s">
        <v>140</v>
      </c>
      <c r="C1631" s="349">
        <v>45924</v>
      </c>
      <c r="D1631" s="158">
        <v>1205</v>
      </c>
      <c r="F1631" s="69" t="s">
        <v>1323</v>
      </c>
      <c r="G1631" t="s">
        <v>1276</v>
      </c>
    </row>
    <row r="1632" spans="1:7">
      <c r="A1632" s="69" t="s">
        <v>312</v>
      </c>
      <c r="B1632" s="412" t="s">
        <v>140</v>
      </c>
      <c r="C1632" s="56">
        <v>45924</v>
      </c>
      <c r="D1632" s="819">
        <v>1538</v>
      </c>
      <c r="F1632" s="69" t="s">
        <v>1324</v>
      </c>
      <c r="G1632" t="s">
        <v>1276</v>
      </c>
    </row>
    <row r="1633" spans="1:7">
      <c r="A1633" s="816" t="s">
        <v>292</v>
      </c>
      <c r="B1633" s="412" t="s">
        <v>734</v>
      </c>
      <c r="C1633" s="56">
        <v>45924</v>
      </c>
      <c r="D1633" s="164">
        <v>240</v>
      </c>
      <c r="F1633" s="69"/>
      <c r="G1633" t="s">
        <v>1276</v>
      </c>
    </row>
    <row r="1634" spans="1:7">
      <c r="A1634" s="816" t="s">
        <v>363</v>
      </c>
      <c r="B1634" s="412" t="s">
        <v>140</v>
      </c>
      <c r="C1634" s="56">
        <v>45924</v>
      </c>
      <c r="D1634" s="164"/>
      <c r="F1634" s="350" t="s">
        <v>1325</v>
      </c>
      <c r="G1634" t="s">
        <v>1276</v>
      </c>
    </row>
    <row r="1635" spans="1:7">
      <c r="A1635" s="69" t="s">
        <v>309</v>
      </c>
      <c r="B1635" s="807" t="s">
        <v>140</v>
      </c>
      <c r="C1635" s="56">
        <v>45924</v>
      </c>
      <c r="D1635" s="164">
        <v>170</v>
      </c>
      <c r="F1635" s="144" t="s">
        <v>1326</v>
      </c>
      <c r="G1635" t="s">
        <v>1276</v>
      </c>
    </row>
    <row r="1636" spans="1:7">
      <c r="A1636" s="818" t="s">
        <v>222</v>
      </c>
      <c r="B1636" s="416" t="s">
        <v>223</v>
      </c>
      <c r="C1636" s="357">
        <v>45924</v>
      </c>
      <c r="D1636" s="43">
        <v>616</v>
      </c>
      <c r="F1636" s="93"/>
      <c r="G1636" t="s">
        <v>1276</v>
      </c>
    </row>
    <row r="1637" spans="1:7">
      <c r="A1637" s="695" t="s">
        <v>280</v>
      </c>
      <c r="B1637" s="812" t="s">
        <v>227</v>
      </c>
      <c r="C1637" s="56">
        <v>45924</v>
      </c>
      <c r="D1637" s="43">
        <v>190</v>
      </c>
      <c r="F1637" s="69"/>
      <c r="G1637" t="s">
        <v>1276</v>
      </c>
    </row>
    <row r="1638" spans="1:7">
      <c r="A1638" s="160" t="s">
        <v>261</v>
      </c>
      <c r="B1638" s="253" t="s">
        <v>734</v>
      </c>
      <c r="C1638" s="56">
        <v>45924</v>
      </c>
      <c r="D1638" s="43">
        <v>362</v>
      </c>
      <c r="F1638" s="30"/>
      <c r="G1638" t="s">
        <v>1276</v>
      </c>
    </row>
    <row r="1639" spans="1:7">
      <c r="A1639" s="811" t="s">
        <v>782</v>
      </c>
      <c r="B1639" s="452" t="s">
        <v>527</v>
      </c>
      <c r="C1639" s="56">
        <v>45924</v>
      </c>
      <c r="F1639" s="317" t="s">
        <v>1327</v>
      </c>
      <c r="G1639" t="s">
        <v>1276</v>
      </c>
    </row>
    <row r="1640" spans="1:7">
      <c r="A1640" s="846" t="s">
        <v>226</v>
      </c>
      <c r="B1640" s="133" t="s">
        <v>227</v>
      </c>
      <c r="C1640" s="56">
        <v>45924</v>
      </c>
      <c r="D1640" s="43">
        <v>406</v>
      </c>
      <c r="F1640" s="30"/>
      <c r="G1640" t="s">
        <v>1276</v>
      </c>
    </row>
    <row r="1641" spans="1:7">
      <c r="A1641" s="812" t="s">
        <v>363</v>
      </c>
      <c r="B1641" s="675" t="s">
        <v>734</v>
      </c>
      <c r="C1641" s="56">
        <v>45924</v>
      </c>
      <c r="E1641" s="327">
        <v>1837</v>
      </c>
      <c r="F1641" s="69" t="s">
        <v>1328</v>
      </c>
      <c r="G1641" t="s">
        <v>1276</v>
      </c>
    </row>
    <row r="1642" spans="1:7">
      <c r="A1642" s="812" t="s">
        <v>355</v>
      </c>
      <c r="B1642" s="675" t="s">
        <v>734</v>
      </c>
      <c r="C1642" s="56">
        <v>45924</v>
      </c>
      <c r="E1642" s="142">
        <v>731</v>
      </c>
      <c r="F1642" s="69" t="s">
        <v>1328</v>
      </c>
      <c r="G1642" t="s">
        <v>1276</v>
      </c>
    </row>
    <row r="1643" spans="1:7">
      <c r="A1643" s="812" t="s">
        <v>309</v>
      </c>
      <c r="B1643" s="675" t="s">
        <v>734</v>
      </c>
      <c r="C1643" s="56">
        <v>45924</v>
      </c>
      <c r="E1643" s="142">
        <v>178</v>
      </c>
      <c r="F1643" s="69" t="s">
        <v>1328</v>
      </c>
      <c r="G1643" t="s">
        <v>1276</v>
      </c>
    </row>
    <row r="1644" spans="1:7">
      <c r="A1644" s="812" t="s">
        <v>784</v>
      </c>
      <c r="B1644" s="675"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9" t="s">
        <v>781</v>
      </c>
      <c r="B1646" s="144" t="s">
        <v>1314</v>
      </c>
      <c r="C1646" s="56">
        <v>45925</v>
      </c>
      <c r="D1646" s="43">
        <v>646</v>
      </c>
      <c r="F1646" s="69" t="s">
        <v>948</v>
      </c>
      <c r="G1646" t="s">
        <v>1276</v>
      </c>
    </row>
    <row r="1647" spans="1:7">
      <c r="A1647" s="69" t="s">
        <v>315</v>
      </c>
      <c r="B1647" s="807" t="s">
        <v>140</v>
      </c>
      <c r="C1647" s="56">
        <v>45925</v>
      </c>
      <c r="D1647" s="158">
        <v>1000</v>
      </c>
      <c r="F1647" s="30"/>
      <c r="G1647" t="s">
        <v>1276</v>
      </c>
    </row>
    <row r="1648" spans="1:7">
      <c r="A1648" s="69" t="s">
        <v>312</v>
      </c>
      <c r="B1648" s="808" t="s">
        <v>140</v>
      </c>
      <c r="C1648" s="56">
        <v>45925</v>
      </c>
      <c r="D1648" s="158">
        <v>1377</v>
      </c>
      <c r="F1648" s="69" t="s">
        <v>1329</v>
      </c>
      <c r="G1648" t="s">
        <v>1276</v>
      </c>
    </row>
    <row r="1649" spans="1:7">
      <c r="A1649" s="806" t="s">
        <v>292</v>
      </c>
      <c r="B1649" s="809" t="s">
        <v>734</v>
      </c>
      <c r="C1649" s="56">
        <v>45925</v>
      </c>
      <c r="D1649" s="43">
        <v>504</v>
      </c>
      <c r="F1649" s="30"/>
      <c r="G1649" t="s">
        <v>1276</v>
      </c>
    </row>
    <row r="1650" spans="1:7">
      <c r="A1650" s="244" t="s">
        <v>783</v>
      </c>
      <c r="B1650" s="244" t="s">
        <v>1330</v>
      </c>
      <c r="C1650" s="56">
        <v>45925</v>
      </c>
      <c r="F1650" s="317" t="s">
        <v>1331</v>
      </c>
      <c r="G1650" t="s">
        <v>1276</v>
      </c>
    </row>
    <row r="1651" spans="1:7">
      <c r="A1651" s="810" t="s">
        <v>222</v>
      </c>
      <c r="B1651" s="253" t="s">
        <v>223</v>
      </c>
      <c r="C1651" s="56">
        <v>45925</v>
      </c>
      <c r="D1651" s="43">
        <v>969</v>
      </c>
      <c r="G1651" t="s">
        <v>1276</v>
      </c>
    </row>
    <row r="1652" spans="1:7">
      <c r="A1652" s="695" t="s">
        <v>280</v>
      </c>
      <c r="B1652" s="812" t="s">
        <v>227</v>
      </c>
      <c r="C1652" s="56">
        <v>45925</v>
      </c>
      <c r="F1652" s="144" t="s">
        <v>862</v>
      </c>
      <c r="G1652" t="s">
        <v>1276</v>
      </c>
    </row>
    <row r="1653" spans="1:7">
      <c r="A1653" s="160" t="s">
        <v>261</v>
      </c>
      <c r="B1653" s="253" t="s">
        <v>734</v>
      </c>
      <c r="C1653" s="56">
        <v>45925</v>
      </c>
      <c r="D1653" s="43">
        <v>399</v>
      </c>
      <c r="G1653" t="s">
        <v>1276</v>
      </c>
    </row>
    <row r="1654" spans="1:7">
      <c r="A1654" s="811"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3" t="s">
        <v>1333</v>
      </c>
      <c r="C1656" s="56">
        <v>45926</v>
      </c>
      <c r="D1656" s="158">
        <v>3471</v>
      </c>
      <c r="G1656" t="s">
        <v>1276</v>
      </c>
    </row>
    <row r="1657" spans="1:7">
      <c r="A1657" s="310" t="s">
        <v>783</v>
      </c>
      <c r="B1657" s="793" t="s">
        <v>223</v>
      </c>
      <c r="C1657" s="56">
        <v>45926</v>
      </c>
      <c r="D1657" s="43">
        <v>300</v>
      </c>
      <c r="G1657" t="s">
        <v>1276</v>
      </c>
    </row>
    <row r="1658" spans="1:7">
      <c r="A1658" s="310" t="s">
        <v>783</v>
      </c>
      <c r="B1658" s="793" t="s">
        <v>1334</v>
      </c>
      <c r="C1658" s="56">
        <v>45926</v>
      </c>
      <c r="D1658" s="43">
        <v>364</v>
      </c>
      <c r="G1658" t="s">
        <v>1276</v>
      </c>
    </row>
    <row r="1659" spans="1:7">
      <c r="A1659" s="137" t="s">
        <v>222</v>
      </c>
      <c r="B1659" s="144" t="s">
        <v>223</v>
      </c>
      <c r="C1659" s="56">
        <v>45926</v>
      </c>
      <c r="D1659" s="43">
        <v>552</v>
      </c>
      <c r="G1659" t="s">
        <v>1276</v>
      </c>
    </row>
    <row r="1660" spans="1:7">
      <c r="A1660" s="802" t="s">
        <v>229</v>
      </c>
      <c r="B1660" s="310" t="s">
        <v>227</v>
      </c>
      <c r="C1660" s="56">
        <v>45926</v>
      </c>
      <c r="D1660" s="43">
        <v>551</v>
      </c>
      <c r="G1660" t="s">
        <v>1276</v>
      </c>
    </row>
    <row r="1661" spans="1:7">
      <c r="A1661" s="331" t="s">
        <v>261</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3" t="s">
        <v>1333</v>
      </c>
      <c r="C1665" s="56">
        <v>45929</v>
      </c>
      <c r="D1665" s="158">
        <v>1491</v>
      </c>
      <c r="G1665" t="s">
        <v>1276</v>
      </c>
    </row>
    <row r="1666" spans="1:7">
      <c r="A1666" s="310" t="s">
        <v>783</v>
      </c>
      <c r="B1666" s="793" t="s">
        <v>1334</v>
      </c>
      <c r="C1666" s="56">
        <v>45929</v>
      </c>
      <c r="D1666" s="43">
        <v>760</v>
      </c>
      <c r="G1666" t="s">
        <v>1276</v>
      </c>
    </row>
    <row r="1667" spans="1:7">
      <c r="A1667" s="851" t="s">
        <v>312</v>
      </c>
      <c r="B1667" s="791"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222</v>
      </c>
      <c r="B1669" s="144" t="s">
        <v>223</v>
      </c>
      <c r="C1669" s="56">
        <v>45929</v>
      </c>
      <c r="D1669" s="158">
        <v>1375</v>
      </c>
      <c r="G1669" t="s">
        <v>1276</v>
      </c>
    </row>
    <row r="1670" spans="1:7">
      <c r="A1670" s="802" t="s">
        <v>278</v>
      </c>
      <c r="B1670" s="310" t="s">
        <v>227</v>
      </c>
      <c r="C1670" s="56">
        <v>45929</v>
      </c>
      <c r="F1670" s="144" t="s">
        <v>1192</v>
      </c>
      <c r="G1670" t="s">
        <v>1276</v>
      </c>
    </row>
    <row r="1671" spans="1:7">
      <c r="A1671" s="311" t="s">
        <v>782</v>
      </c>
      <c r="B1671" s="311" t="s">
        <v>734</v>
      </c>
      <c r="C1671" s="56">
        <v>45929</v>
      </c>
      <c r="D1671" s="158">
        <v>1418</v>
      </c>
      <c r="G1671" t="s">
        <v>1276</v>
      </c>
    </row>
    <row r="1672" spans="1:7">
      <c r="A1672" s="43" t="s">
        <v>280</v>
      </c>
      <c r="B1672" s="324" t="s">
        <v>227</v>
      </c>
      <c r="C1672" s="56">
        <v>45929</v>
      </c>
      <c r="D1672" s="43">
        <v>479</v>
      </c>
      <c r="G1672" t="s">
        <v>1276</v>
      </c>
    </row>
    <row r="1673" spans="1:7">
      <c r="A1673" s="43" t="s">
        <v>229</v>
      </c>
      <c r="B1673" s="324" t="s">
        <v>227</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9" t="s">
        <v>358</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70" t="s">
        <v>361</v>
      </c>
      <c r="B1680" s="144" t="s">
        <v>734</v>
      </c>
      <c r="C1680" s="316">
        <v>45930</v>
      </c>
      <c r="E1680" s="142">
        <v>536</v>
      </c>
      <c r="G1680" t="s">
        <v>1276</v>
      </c>
    </row>
    <row r="1681" spans="1:7">
      <c r="A1681" s="870" t="s">
        <v>312</v>
      </c>
      <c r="B1681" s="144" t="s">
        <v>734</v>
      </c>
      <c r="C1681" s="316">
        <v>45930</v>
      </c>
      <c r="E1681" s="142">
        <v>886</v>
      </c>
      <c r="G1681" t="s">
        <v>1276</v>
      </c>
    </row>
    <row r="1682" spans="1:7">
      <c r="A1682" s="137" t="s">
        <v>222</v>
      </c>
      <c r="B1682" s="310" t="s">
        <v>223</v>
      </c>
      <c r="C1682" s="56">
        <v>45930</v>
      </c>
      <c r="D1682" s="158">
        <v>1016</v>
      </c>
      <c r="G1682" t="s">
        <v>1276</v>
      </c>
    </row>
    <row r="1683" spans="1:7">
      <c r="A1683" s="870" t="s">
        <v>358</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229</v>
      </c>
      <c r="B1685" s="324" t="s">
        <v>227</v>
      </c>
      <c r="C1685" s="56">
        <v>45930</v>
      </c>
      <c r="D1685" s="43">
        <v>251</v>
      </c>
      <c r="G1685" t="s">
        <v>1276</v>
      </c>
    </row>
    <row r="1686" spans="1:7">
      <c r="A1686" s="556" t="s">
        <v>226</v>
      </c>
      <c r="B1686" s="362" t="s">
        <v>227</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1" t="s">
        <v>358</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1" t="s">
        <v>323</v>
      </c>
      <c r="B1692" s="791" t="s">
        <v>140</v>
      </c>
      <c r="C1692" s="56">
        <v>45931</v>
      </c>
      <c r="D1692" s="158">
        <v>1118</v>
      </c>
      <c r="G1692" t="s">
        <v>1343</v>
      </c>
    </row>
    <row r="1693" spans="1:7">
      <c r="A1693" s="137" t="s">
        <v>222</v>
      </c>
      <c r="B1693" s="144" t="s">
        <v>223</v>
      </c>
      <c r="C1693" s="56">
        <v>45931</v>
      </c>
      <c r="D1693" s="43">
        <v>312</v>
      </c>
      <c r="G1693" t="s">
        <v>1343</v>
      </c>
    </row>
    <row r="1694" spans="1:7">
      <c r="A1694" s="585" t="s">
        <v>226</v>
      </c>
      <c r="B1694" s="144" t="s">
        <v>227</v>
      </c>
      <c r="C1694" s="56">
        <v>45931</v>
      </c>
      <c r="D1694" s="43">
        <v>753</v>
      </c>
      <c r="G1694" t="s">
        <v>1343</v>
      </c>
    </row>
    <row r="1695" spans="1:7">
      <c r="A1695" s="311" t="s">
        <v>229</v>
      </c>
      <c r="B1695" s="361" t="s">
        <v>227</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1" t="s">
        <v>321</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1" t="s">
        <v>323</v>
      </c>
      <c r="B1701" s="791" t="s">
        <v>140</v>
      </c>
      <c r="C1701" s="56">
        <v>45932</v>
      </c>
      <c r="D1701" s="158">
        <v>1472</v>
      </c>
      <c r="F1701" s="43" t="s">
        <v>1297</v>
      </c>
      <c r="G1701" t="s">
        <v>1343</v>
      </c>
    </row>
    <row r="1702" spans="1:7">
      <c r="A1702" s="871" t="s">
        <v>358</v>
      </c>
      <c r="B1702" s="144" t="s">
        <v>140</v>
      </c>
      <c r="C1702" s="56">
        <v>45932</v>
      </c>
      <c r="D1702" s="158">
        <v>1479</v>
      </c>
      <c r="F1702" s="43" t="s">
        <v>1348</v>
      </c>
      <c r="G1702" t="s">
        <v>1343</v>
      </c>
    </row>
    <row r="1703" spans="1:7">
      <c r="A1703" s="137" t="s">
        <v>222</v>
      </c>
      <c r="B1703" s="144" t="s">
        <v>223</v>
      </c>
      <c r="C1703" s="56">
        <v>45932</v>
      </c>
      <c r="D1703" s="158">
        <v>1304</v>
      </c>
      <c r="G1703" t="s">
        <v>1343</v>
      </c>
    </row>
    <row r="1704" spans="1:7">
      <c r="A1704" s="311" t="s">
        <v>782</v>
      </c>
      <c r="B1704" s="311" t="s">
        <v>734</v>
      </c>
      <c r="C1704" s="56">
        <v>45932</v>
      </c>
      <c r="D1704" s="43">
        <v>614</v>
      </c>
      <c r="G1704" t="s">
        <v>1343</v>
      </c>
    </row>
    <row r="1705" spans="1:7">
      <c r="A1705" s="585" t="s">
        <v>226</v>
      </c>
      <c r="B1705" s="144" t="s">
        <v>227</v>
      </c>
      <c r="C1705" s="56">
        <v>45932</v>
      </c>
      <c r="D1705" s="43">
        <v>305</v>
      </c>
      <c r="G1705" t="s">
        <v>1343</v>
      </c>
    </row>
    <row r="1706" spans="1:7">
      <c r="A1706" s="311" t="s">
        <v>229</v>
      </c>
      <c r="B1706" s="361" t="s">
        <v>227</v>
      </c>
      <c r="C1706" s="56">
        <v>45932</v>
      </c>
      <c r="D1706" s="43">
        <v>789</v>
      </c>
      <c r="F1706" s="43" t="s">
        <v>1349</v>
      </c>
      <c r="G1706" t="s">
        <v>1343</v>
      </c>
    </row>
    <row r="1707" spans="1:7">
      <c r="A1707" s="144" t="s">
        <v>280</v>
      </c>
      <c r="B1707" s="144" t="s">
        <v>227</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222</v>
      </c>
      <c r="B1713" s="144" t="s">
        <v>223</v>
      </c>
      <c r="C1713" s="56">
        <v>45933</v>
      </c>
      <c r="D1713" s="43">
        <v>617</v>
      </c>
      <c r="G1713" t="s">
        <v>1343</v>
      </c>
    </row>
    <row r="1714" spans="1:7">
      <c r="A1714" s="311" t="s">
        <v>782</v>
      </c>
      <c r="B1714" s="311" t="s">
        <v>734</v>
      </c>
      <c r="C1714" s="56">
        <v>45933</v>
      </c>
      <c r="D1714" s="43">
        <v>486</v>
      </c>
      <c r="G1714" t="s">
        <v>1343</v>
      </c>
    </row>
    <row r="1715" spans="1:7">
      <c r="A1715" s="312" t="s">
        <v>229</v>
      </c>
      <c r="B1715" s="144" t="s">
        <v>227</v>
      </c>
      <c r="C1715" s="56">
        <v>45933</v>
      </c>
      <c r="F1715" s="43" t="s">
        <v>1352</v>
      </c>
      <c r="G1715" t="s">
        <v>1343</v>
      </c>
    </row>
    <row r="1716" spans="1:7">
      <c r="A1716" s="312" t="s">
        <v>280</v>
      </c>
      <c r="B1716" s="144" t="s">
        <v>227</v>
      </c>
      <c r="C1716" s="56">
        <v>45933</v>
      </c>
      <c r="F1716" s="43" t="s">
        <v>1352</v>
      </c>
      <c r="G1716" t="s">
        <v>1343</v>
      </c>
    </row>
    <row r="1717" spans="1:7">
      <c r="A1717" s="137" t="s">
        <v>757</v>
      </c>
      <c r="B1717" s="317" t="s">
        <v>734</v>
      </c>
      <c r="C1717" s="56">
        <v>45936</v>
      </c>
      <c r="D1717" s="43">
        <v>65</v>
      </c>
      <c r="G1717" t="s">
        <v>1343</v>
      </c>
    </row>
    <row r="1718" spans="1:7">
      <c r="A1718" s="618" t="s">
        <v>106</v>
      </c>
      <c r="B1718" s="317" t="s">
        <v>734</v>
      </c>
      <c r="C1718" s="56">
        <v>45936</v>
      </c>
      <c r="D1718" s="43">
        <v>175</v>
      </c>
      <c r="G1718" t="s">
        <v>1343</v>
      </c>
    </row>
    <row r="1719" spans="1:7">
      <c r="A1719" s="618" t="s">
        <v>283</v>
      </c>
      <c r="B1719" s="321" t="s">
        <v>1340</v>
      </c>
      <c r="C1719" s="56">
        <v>45936</v>
      </c>
      <c r="D1719" s="43">
        <v>192</v>
      </c>
      <c r="F1719" s="43" t="s">
        <v>1353</v>
      </c>
      <c r="G1719" t="s">
        <v>1343</v>
      </c>
    </row>
    <row r="1720" spans="1:7">
      <c r="A1720" s="350" t="s">
        <v>321</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5" t="s">
        <v>323</v>
      </c>
      <c r="B1723" s="144" t="s">
        <v>140</v>
      </c>
      <c r="C1723" s="56">
        <v>45936</v>
      </c>
      <c r="D1723" s="158">
        <v>1174</v>
      </c>
      <c r="G1723" t="s">
        <v>1343</v>
      </c>
    </row>
    <row r="1724" spans="1:7">
      <c r="A1724" s="137" t="s">
        <v>222</v>
      </c>
      <c r="B1724" s="144" t="s">
        <v>223</v>
      </c>
      <c r="C1724" s="56">
        <v>45936</v>
      </c>
      <c r="D1724" s="43">
        <v>768</v>
      </c>
      <c r="G1724" t="s">
        <v>1343</v>
      </c>
    </row>
    <row r="1725" spans="1:7">
      <c r="A1725" s="311" t="s">
        <v>782</v>
      </c>
      <c r="B1725" s="311" t="s">
        <v>527</v>
      </c>
      <c r="C1725" s="56">
        <v>45936</v>
      </c>
      <c r="D1725" s="43">
        <v>225</v>
      </c>
      <c r="G1725" t="s">
        <v>1343</v>
      </c>
    </row>
    <row r="1726" spans="1:7">
      <c r="A1726" s="583" t="s">
        <v>226</v>
      </c>
      <c r="B1726" s="312" t="s">
        <v>227</v>
      </c>
      <c r="C1726" s="56">
        <v>45936</v>
      </c>
      <c r="F1726" s="350" t="s">
        <v>995</v>
      </c>
      <c r="G1726" t="s">
        <v>1343</v>
      </c>
    </row>
    <row r="1727" spans="1:7">
      <c r="A1727" s="317" t="s">
        <v>229</v>
      </c>
      <c r="B1727" s="317" t="s">
        <v>227</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321</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5" t="s">
        <v>323</v>
      </c>
      <c r="B1733" s="144" t="s">
        <v>140</v>
      </c>
      <c r="C1733" s="316">
        <v>45937</v>
      </c>
      <c r="D1733" s="158">
        <v>1597</v>
      </c>
      <c r="F1733" s="43" t="s">
        <v>1356</v>
      </c>
      <c r="G1733" t="s">
        <v>1343</v>
      </c>
    </row>
    <row r="1734" spans="1:7">
      <c r="A1734" s="137" t="s">
        <v>222</v>
      </c>
      <c r="B1734" s="144" t="s">
        <v>223</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229</v>
      </c>
      <c r="B1737" s="144" t="s">
        <v>227</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5" t="s">
        <v>323</v>
      </c>
      <c r="B1743" s="144" t="s">
        <v>140</v>
      </c>
      <c r="C1743" s="56">
        <v>45938</v>
      </c>
      <c r="D1743" s="43">
        <v>308</v>
      </c>
      <c r="F1743" s="43" t="s">
        <v>1359</v>
      </c>
      <c r="G1743" t="s">
        <v>1343</v>
      </c>
    </row>
    <row r="1744" spans="1:7">
      <c r="A1744" s="694"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229</v>
      </c>
      <c r="B1748" s="323" t="s">
        <v>227</v>
      </c>
      <c r="C1748" s="56">
        <v>45938</v>
      </c>
      <c r="D1748" s="43">
        <v>512</v>
      </c>
      <c r="F1748" s="43" t="s">
        <v>1293</v>
      </c>
      <c r="G1748" t="s">
        <v>1343</v>
      </c>
    </row>
    <row r="1749" spans="1:7">
      <c r="A1749" s="629" t="s">
        <v>100</v>
      </c>
      <c r="B1749" s="415" t="s">
        <v>734</v>
      </c>
      <c r="C1749" s="56">
        <v>45939</v>
      </c>
      <c r="D1749" s="43">
        <v>270</v>
      </c>
      <c r="G1749" t="s">
        <v>1343</v>
      </c>
    </row>
    <row r="1750" spans="1:7">
      <c r="A1750" s="89" t="s">
        <v>751</v>
      </c>
      <c r="B1750" s="415" t="s">
        <v>734</v>
      </c>
      <c r="C1750" s="56">
        <v>45939</v>
      </c>
      <c r="D1750" s="43">
        <v>229</v>
      </c>
      <c r="G1750" t="s">
        <v>1343</v>
      </c>
    </row>
    <row r="1751" spans="1:7">
      <c r="A1751" s="736" t="s">
        <v>175</v>
      </c>
      <c r="B1751" s="736" t="s">
        <v>140</v>
      </c>
      <c r="C1751" s="56">
        <v>45939</v>
      </c>
      <c r="D1751" s="43">
        <v>980</v>
      </c>
      <c r="F1751" s="43" t="s">
        <v>1164</v>
      </c>
      <c r="G1751" t="s">
        <v>1343</v>
      </c>
    </row>
    <row r="1752" spans="1:7">
      <c r="A1752" s="347" t="s">
        <v>783</v>
      </c>
      <c r="B1752" s="412" t="s">
        <v>1361</v>
      </c>
      <c r="C1752" s="56">
        <v>45939</v>
      </c>
      <c r="F1752" s="783" t="s">
        <v>1032</v>
      </c>
      <c r="G1752" t="s">
        <v>1343</v>
      </c>
    </row>
    <row r="1753" spans="1:7">
      <c r="A1753" s="816" t="s">
        <v>323</v>
      </c>
      <c r="B1753" s="412" t="s">
        <v>140</v>
      </c>
      <c r="C1753" s="56">
        <v>45939</v>
      </c>
      <c r="F1753" s="659" t="s">
        <v>862</v>
      </c>
      <c r="G1753" t="s">
        <v>1343</v>
      </c>
    </row>
    <row r="1754" spans="1:7">
      <c r="A1754" s="151" t="s">
        <v>121</v>
      </c>
      <c r="B1754" s="117" t="s">
        <v>1157</v>
      </c>
      <c r="C1754" s="56">
        <v>45939</v>
      </c>
      <c r="F1754" s="43" t="s">
        <v>1214</v>
      </c>
      <c r="G1754" t="s">
        <v>1343</v>
      </c>
    </row>
    <row r="1755" spans="1:7">
      <c r="A1755" s="137" t="s">
        <v>222</v>
      </c>
      <c r="B1755" s="253" t="s">
        <v>223</v>
      </c>
      <c r="C1755" s="56">
        <v>45939</v>
      </c>
      <c r="F1755" s="43" t="s">
        <v>1214</v>
      </c>
      <c r="G1755" t="s">
        <v>1343</v>
      </c>
    </row>
    <row r="1756" spans="1:7">
      <c r="A1756" s="786" t="s">
        <v>782</v>
      </c>
      <c r="B1756" s="415" t="s">
        <v>734</v>
      </c>
      <c r="C1756" s="56">
        <v>45939</v>
      </c>
      <c r="D1756" s="43">
        <v>508</v>
      </c>
      <c r="G1756" t="s">
        <v>1343</v>
      </c>
    </row>
    <row r="1757" spans="1:7">
      <c r="A1757" s="811" t="s">
        <v>782</v>
      </c>
      <c r="B1757" s="164" t="s">
        <v>527</v>
      </c>
      <c r="C1757" s="56">
        <v>45939</v>
      </c>
      <c r="F1757" s="659" t="s">
        <v>862</v>
      </c>
      <c r="G1757" t="s">
        <v>1343</v>
      </c>
    </row>
    <row r="1758" spans="1:7">
      <c r="A1758" s="117" t="s">
        <v>229</v>
      </c>
      <c r="B1758" s="323" t="s">
        <v>227</v>
      </c>
      <c r="C1758" s="56">
        <v>45939</v>
      </c>
      <c r="D1758" s="43">
        <v>369</v>
      </c>
      <c r="G1758" t="s">
        <v>1343</v>
      </c>
    </row>
    <row r="1759" spans="1:7">
      <c r="A1759" s="117" t="s">
        <v>280</v>
      </c>
      <c r="B1759" s="323" t="s">
        <v>227</v>
      </c>
      <c r="C1759" s="56">
        <v>45939</v>
      </c>
      <c r="D1759" s="43">
        <v>725</v>
      </c>
      <c r="G1759" t="s">
        <v>1343</v>
      </c>
    </row>
    <row r="1760" spans="1:7">
      <c r="A1760" s="125" t="s">
        <v>100</v>
      </c>
      <c r="B1760" s="317" t="s">
        <v>734</v>
      </c>
      <c r="C1760" s="56">
        <v>45940</v>
      </c>
      <c r="D1760" s="43">
        <v>268</v>
      </c>
      <c r="G1760" t="s">
        <v>1343</v>
      </c>
    </row>
    <row r="1761" spans="1:7">
      <c r="A1761" s="618" t="s">
        <v>751</v>
      </c>
      <c r="B1761" s="321" t="s">
        <v>734</v>
      </c>
      <c r="C1761" s="56">
        <v>45940</v>
      </c>
      <c r="F1761" s="317" t="s">
        <v>1362</v>
      </c>
      <c r="G1761" t="s">
        <v>1343</v>
      </c>
    </row>
    <row r="1762" spans="1:7">
      <c r="A1762" s="350" t="s">
        <v>323</v>
      </c>
      <c r="B1762" s="350" t="s">
        <v>734</v>
      </c>
      <c r="C1762" s="56">
        <v>45940</v>
      </c>
      <c r="F1762" s="350" t="s">
        <v>1363</v>
      </c>
      <c r="G1762" t="s">
        <v>1343</v>
      </c>
    </row>
    <row r="1763" spans="1:7">
      <c r="A1763" s="324" t="s">
        <v>783</v>
      </c>
      <c r="B1763" s="144" t="s">
        <v>1364</v>
      </c>
      <c r="C1763" s="56">
        <v>45940</v>
      </c>
      <c r="F1763" s="144" t="s">
        <v>1032</v>
      </c>
      <c r="G1763" t="s">
        <v>1343</v>
      </c>
    </row>
    <row r="1764" spans="1:7">
      <c r="A1764" s="694" t="s">
        <v>321</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226</v>
      </c>
      <c r="B1767" s="350" t="s">
        <v>734</v>
      </c>
      <c r="C1767" s="56">
        <v>45940</v>
      </c>
      <c r="F1767" s="317" t="s">
        <v>1366</v>
      </c>
      <c r="G1767" t="s">
        <v>1343</v>
      </c>
    </row>
    <row r="1768" spans="1:7">
      <c r="A1768" s="125" t="s">
        <v>751</v>
      </c>
      <c r="B1768" s="317" t="s">
        <v>734</v>
      </c>
      <c r="C1768" s="56">
        <v>45943</v>
      </c>
      <c r="F1768" s="317" t="s">
        <v>995</v>
      </c>
      <c r="G1768" t="s">
        <v>1343</v>
      </c>
    </row>
    <row r="1769" spans="1:7">
      <c r="A1769" s="618" t="s">
        <v>757</v>
      </c>
      <c r="B1769" s="321" t="s">
        <v>734</v>
      </c>
      <c r="C1769" s="56">
        <v>45943</v>
      </c>
      <c r="F1769" s="1065" t="s">
        <v>1367</v>
      </c>
      <c r="G1769" t="s">
        <v>1343</v>
      </c>
    </row>
    <row r="1770" spans="1:7">
      <c r="A1770" s="1064" t="s">
        <v>115</v>
      </c>
      <c r="B1770" s="791"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1" t="s">
        <v>147</v>
      </c>
      <c r="B1773" s="311" t="s">
        <v>140</v>
      </c>
      <c r="C1773" s="56">
        <v>45943</v>
      </c>
      <c r="D1773" s="158">
        <v>1768</v>
      </c>
      <c r="G1773" t="s">
        <v>1343</v>
      </c>
    </row>
    <row r="1774" spans="1:7">
      <c r="A1774" s="1066" t="s">
        <v>321</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6" t="s">
        <v>734</v>
      </c>
      <c r="C1776" s="56">
        <v>45943</v>
      </c>
      <c r="D1776" s="43">
        <v>60</v>
      </c>
      <c r="G1776" t="s">
        <v>1343</v>
      </c>
    </row>
    <row r="1777" spans="1:7">
      <c r="A1777" s="125" t="s">
        <v>751</v>
      </c>
      <c r="B1777" s="317" t="s">
        <v>734</v>
      </c>
      <c r="C1777" s="56">
        <v>45944</v>
      </c>
      <c r="G1777" t="s">
        <v>1343</v>
      </c>
    </row>
    <row r="1778" spans="1:7">
      <c r="A1778" s="657" t="s">
        <v>115</v>
      </c>
      <c r="B1778" s="321" t="s">
        <v>1334</v>
      </c>
      <c r="C1778" s="56">
        <v>45944</v>
      </c>
      <c r="G1778" t="s">
        <v>1343</v>
      </c>
    </row>
    <row r="1779" spans="1:7">
      <c r="A1779" s="89" t="s">
        <v>757</v>
      </c>
      <c r="B1779" s="317" t="s">
        <v>734</v>
      </c>
      <c r="C1779" s="56">
        <v>45944</v>
      </c>
      <c r="F1779" s="1067"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5" t="s">
        <v>147</v>
      </c>
      <c r="B1782" s="144" t="s">
        <v>140</v>
      </c>
      <c r="C1782" s="316">
        <v>45944</v>
      </c>
      <c r="G1782" t="s">
        <v>1343</v>
      </c>
    </row>
    <row r="1783" spans="1:7">
      <c r="A1783" s="875"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G1785" t="s">
        <v>1343</v>
      </c>
    </row>
    <row r="1786" spans="1:7">
      <c r="A1786" s="321" t="s">
        <v>235</v>
      </c>
      <c r="B1786" s="321" t="s">
        <v>227</v>
      </c>
      <c r="C1786" s="56">
        <v>45944</v>
      </c>
      <c r="G1786"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226</v>
      </c>
      <c r="B2" s="185" t="s">
        <v>208</v>
      </c>
      <c r="C2" s="182">
        <v>45991</v>
      </c>
      <c r="D2" s="665"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268</v>
      </c>
      <c r="B3" s="561" t="s">
        <v>208</v>
      </c>
      <c r="C3" s="742">
        <v>45742</v>
      </c>
      <c r="D3" s="743" t="s">
        <v>269</v>
      </c>
      <c r="E3" s="196"/>
      <c r="F3" s="141"/>
      <c r="G3" s="141"/>
      <c r="H3" s="190">
        <v>0</v>
      </c>
      <c r="I3" s="186"/>
      <c r="J3" s="190" t="s">
        <v>57</v>
      </c>
      <c r="K3" s="190" t="s">
        <v>57</v>
      </c>
      <c r="L3" s="190" t="s">
        <v>63</v>
      </c>
      <c r="M3" s="198">
        <v>45716</v>
      </c>
      <c r="N3" s="88" t="s">
        <v>231</v>
      </c>
      <c r="O3" s="54">
        <v>45721</v>
      </c>
      <c r="P3" s="88" t="s">
        <v>231</v>
      </c>
      <c r="Q3" s="69" t="s">
        <v>231</v>
      </c>
      <c r="R3" s="69" t="s">
        <v>231</v>
      </c>
      <c r="S3" s="69" t="s">
        <v>56</v>
      </c>
      <c r="T3" s="69" t="s">
        <v>231</v>
      </c>
      <c r="U3" s="69" t="s">
        <v>231</v>
      </c>
      <c r="V3" s="69" t="s">
        <v>126</v>
      </c>
      <c r="W3" s="79"/>
      <c r="X3" s="69" t="s">
        <v>126</v>
      </c>
      <c r="Y3" t="e">
        <f>VLOOKUP(A3,#REF!,2,FALSE)</f>
        <v>#REF!</v>
      </c>
    </row>
    <row r="4" spans="1:25">
      <c r="A4" s="379" t="s">
        <v>219</v>
      </c>
      <c r="B4" s="424" t="s">
        <v>208</v>
      </c>
      <c r="C4" s="425">
        <v>45742</v>
      </c>
      <c r="D4" s="749"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6"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6" t="s">
        <v>406</v>
      </c>
      <c r="E6" s="195"/>
      <c r="F6" s="140"/>
      <c r="G6" s="140"/>
      <c r="H6" s="190">
        <v>56</v>
      </c>
      <c r="I6" s="186"/>
      <c r="J6" s="193" t="s">
        <v>57</v>
      </c>
      <c r="K6" s="193" t="s">
        <v>57</v>
      </c>
      <c r="L6" s="190" t="s">
        <v>63</v>
      </c>
      <c r="M6" s="200">
        <v>45701</v>
      </c>
      <c r="N6" s="30" t="s">
        <v>231</v>
      </c>
      <c r="O6" s="370">
        <v>45718</v>
      </c>
      <c r="P6" s="30" t="s">
        <v>231</v>
      </c>
      <c r="Q6" s="347" t="s">
        <v>231</v>
      </c>
      <c r="R6" s="43" t="s">
        <v>1378</v>
      </c>
      <c r="S6" s="43" t="s">
        <v>231</v>
      </c>
      <c r="T6" s="43" t="s">
        <v>231</v>
      </c>
      <c r="U6" s="160" t="s">
        <v>231</v>
      </c>
      <c r="V6" s="69" t="s">
        <v>126</v>
      </c>
      <c r="W6" s="79"/>
      <c r="X6" s="69" t="s">
        <v>126</v>
      </c>
      <c r="Y6" t="e">
        <f>VLOOKUP(A6,#REF!,2,FALSE)</f>
        <v>#REF!</v>
      </c>
    </row>
    <row r="7" spans="1:25">
      <c r="A7" s="399" t="s">
        <v>701</v>
      </c>
      <c r="B7" s="739" t="s">
        <v>208</v>
      </c>
      <c r="C7" s="400">
        <v>45742</v>
      </c>
      <c r="D7" s="428" t="s">
        <v>277</v>
      </c>
      <c r="E7" s="553"/>
      <c r="F7" s="554"/>
      <c r="G7" s="554"/>
      <c r="H7" s="184">
        <v>60</v>
      </c>
      <c r="I7" s="186"/>
      <c r="J7" s="190" t="s">
        <v>57</v>
      </c>
      <c r="K7" s="190" t="s">
        <v>57</v>
      </c>
      <c r="L7" s="190" t="s">
        <v>63</v>
      </c>
      <c r="M7" s="198">
        <v>45716</v>
      </c>
      <c r="N7" s="30" t="s">
        <v>231</v>
      </c>
      <c r="O7" s="79" t="s">
        <v>231</v>
      </c>
      <c r="P7" s="30" t="s">
        <v>231</v>
      </c>
      <c r="Q7" s="347" t="s">
        <v>231</v>
      </c>
      <c r="R7" s="43" t="s">
        <v>1378</v>
      </c>
      <c r="S7" s="43" t="s">
        <v>231</v>
      </c>
      <c r="T7" s="43" t="s">
        <v>231</v>
      </c>
      <c r="U7" s="43" t="s">
        <v>231</v>
      </c>
      <c r="V7" s="69" t="s">
        <v>126</v>
      </c>
      <c r="W7" s="30"/>
      <c r="X7" s="69" t="s">
        <v>126</v>
      </c>
      <c r="Y7" t="e">
        <f>VLOOKUP(A7,#REF!,2,FALSE)</f>
        <v>#REF!</v>
      </c>
    </row>
    <row r="8" spans="1:25">
      <c r="A8" s="180" t="s">
        <v>352</v>
      </c>
      <c r="B8" s="185" t="s">
        <v>208</v>
      </c>
      <c r="C8" s="181">
        <v>45742</v>
      </c>
      <c r="D8" s="190" t="s">
        <v>1379</v>
      </c>
      <c r="E8" s="122"/>
      <c r="F8" s="110"/>
      <c r="G8" s="110"/>
      <c r="H8" s="184">
        <v>84</v>
      </c>
      <c r="I8" s="186"/>
      <c r="J8" s="190" t="s">
        <v>57</v>
      </c>
      <c r="K8" s="190" t="s">
        <v>57</v>
      </c>
      <c r="L8" s="190" t="s">
        <v>63</v>
      </c>
      <c r="M8" s="198">
        <v>45716</v>
      </c>
      <c r="N8" s="30" t="s">
        <v>231</v>
      </c>
      <c r="O8" s="30" t="s">
        <v>231</v>
      </c>
      <c r="P8" s="764" t="s">
        <v>231</v>
      </c>
      <c r="Q8" s="69" t="s">
        <v>231</v>
      </c>
      <c r="R8" s="43" t="s">
        <v>1378</v>
      </c>
      <c r="S8" s="43" t="s">
        <v>231</v>
      </c>
      <c r="T8" s="43" t="s">
        <v>231</v>
      </c>
      <c r="U8" s="43" t="s">
        <v>231</v>
      </c>
      <c r="V8" s="69" t="s">
        <v>126</v>
      </c>
      <c r="W8" s="30"/>
      <c r="X8" s="69" t="s">
        <v>126</v>
      </c>
      <c r="Y8" t="e">
        <f>VLOOKUP(A8,#REF!,2,FALSE)</f>
        <v>#REF!</v>
      </c>
    </row>
    <row r="9" spans="1:25">
      <c r="A9" s="180" t="s">
        <v>702</v>
      </c>
      <c r="B9" s="185" t="s">
        <v>208</v>
      </c>
      <c r="C9" s="181">
        <v>45742</v>
      </c>
      <c r="D9" s="550" t="s">
        <v>353</v>
      </c>
      <c r="E9" s="196"/>
      <c r="F9" s="141"/>
      <c r="G9" s="141"/>
      <c r="H9" s="190">
        <v>79</v>
      </c>
      <c r="I9" s="186"/>
      <c r="J9" s="190" t="s">
        <v>57</v>
      </c>
      <c r="K9" s="190" t="s">
        <v>57</v>
      </c>
      <c r="L9" s="190" t="s">
        <v>63</v>
      </c>
      <c r="M9" s="198">
        <v>45716</v>
      </c>
      <c r="N9" s="121" t="s">
        <v>231</v>
      </c>
      <c r="O9" s="54">
        <v>45718</v>
      </c>
      <c r="P9" s="121" t="s">
        <v>231</v>
      </c>
      <c r="Q9" s="69" t="s">
        <v>231</v>
      </c>
      <c r="R9" s="43" t="s">
        <v>1378</v>
      </c>
      <c r="S9" s="43" t="s">
        <v>231</v>
      </c>
      <c r="T9" s="43" t="s">
        <v>231</v>
      </c>
      <c r="U9" s="43" t="s">
        <v>231</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231</v>
      </c>
      <c r="O10" s="30" t="s">
        <v>231</v>
      </c>
      <c r="P10" s="30" t="s">
        <v>231</v>
      </c>
      <c r="Q10" s="43" t="s">
        <v>231</v>
      </c>
      <c r="R10" s="43" t="s">
        <v>1378</v>
      </c>
      <c r="S10" s="43" t="s">
        <v>231</v>
      </c>
      <c r="T10" s="43" t="s">
        <v>231</v>
      </c>
      <c r="U10" s="164" t="s">
        <v>231</v>
      </c>
      <c r="V10" s="347" t="s">
        <v>126</v>
      </c>
      <c r="W10" s="30"/>
      <c r="X10" s="69" t="s">
        <v>126</v>
      </c>
      <c r="Y10" t="e">
        <f>VLOOKUP(A10,#REF!,2,FALSE)</f>
        <v>#REF!</v>
      </c>
    </row>
    <row r="11" spans="1:25">
      <c r="A11" s="186" t="s">
        <v>275</v>
      </c>
      <c r="B11" s="442" t="s">
        <v>208</v>
      </c>
      <c r="C11" s="181">
        <v>45991</v>
      </c>
      <c r="D11" s="565" t="s">
        <v>277</v>
      </c>
      <c r="E11" s="122">
        <v>31</v>
      </c>
      <c r="F11" s="110"/>
      <c r="G11" s="110"/>
      <c r="H11" s="190">
        <v>31</v>
      </c>
      <c r="I11" s="186"/>
      <c r="J11" s="190" t="s">
        <v>57</v>
      </c>
      <c r="K11" s="190" t="s">
        <v>57</v>
      </c>
      <c r="L11" s="190" t="s">
        <v>63</v>
      </c>
      <c r="M11" s="200">
        <v>45716</v>
      </c>
      <c r="N11" s="30" t="s">
        <v>64</v>
      </c>
      <c r="O11" s="54">
        <v>45716</v>
      </c>
      <c r="P11" s="88" t="s">
        <v>231</v>
      </c>
      <c r="Q11" s="69" t="s">
        <v>231</v>
      </c>
      <c r="R11" s="43" t="s">
        <v>1378</v>
      </c>
      <c r="S11" s="43" t="s">
        <v>231</v>
      </c>
      <c r="T11" s="43" t="s">
        <v>231</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231</v>
      </c>
      <c r="Q12" s="69" t="s">
        <v>231</v>
      </c>
      <c r="R12" s="43" t="s">
        <v>1378</v>
      </c>
      <c r="S12" s="43" t="s">
        <v>231</v>
      </c>
      <c r="T12" s="43" t="s">
        <v>231</v>
      </c>
      <c r="U12" s="69" t="s">
        <v>126</v>
      </c>
      <c r="V12" s="69" t="s">
        <v>126</v>
      </c>
      <c r="W12" s="30"/>
      <c r="X12" s="69" t="s">
        <v>126</v>
      </c>
      <c r="Y12" t="e">
        <f>VLOOKUP(A12,#REF!,2,FALSE)</f>
        <v>#REF!</v>
      </c>
    </row>
    <row r="13" spans="1:25">
      <c r="A13" s="183" t="s">
        <v>261</v>
      </c>
      <c r="B13" s="185" t="s">
        <v>208</v>
      </c>
      <c r="C13" s="426">
        <v>45960</v>
      </c>
      <c r="D13" s="438" t="s">
        <v>262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80" t="s">
        <v>595</v>
      </c>
      <c r="E15" s="122"/>
      <c r="F15" s="110"/>
      <c r="G15" s="110"/>
      <c r="H15" s="190">
        <v>0</v>
      </c>
      <c r="I15" s="186"/>
      <c r="J15" s="190" t="s">
        <v>57</v>
      </c>
      <c r="K15" s="190" t="s">
        <v>57</v>
      </c>
      <c r="L15" s="190" t="s">
        <v>63</v>
      </c>
      <c r="M15" s="200">
        <v>45701</v>
      </c>
      <c r="N15" s="30" t="s">
        <v>231</v>
      </c>
      <c r="O15" s="54">
        <v>45718</v>
      </c>
      <c r="P15" s="30" t="s">
        <v>231</v>
      </c>
      <c r="Q15" s="43" t="s">
        <v>231</v>
      </c>
      <c r="R15" s="43" t="s">
        <v>231</v>
      </c>
      <c r="S15" s="43" t="s">
        <v>56</v>
      </c>
      <c r="T15" s="43" t="s">
        <v>231</v>
      </c>
      <c r="U15" s="43" t="s">
        <v>231</v>
      </c>
      <c r="V15" s="43" t="s">
        <v>231</v>
      </c>
      <c r="W15" s="54">
        <v>45856</v>
      </c>
      <c r="X15" s="69" t="s">
        <v>1380</v>
      </c>
      <c r="Y15" t="e">
        <f>VLOOKUP(A15,#REF!,2,FALSE)</f>
        <v>#REF!</v>
      </c>
    </row>
    <row r="16" spans="1:25">
      <c r="A16" s="180" t="s">
        <v>596</v>
      </c>
      <c r="B16" s="185" t="s">
        <v>208</v>
      </c>
      <c r="C16" s="320">
        <v>45742</v>
      </c>
      <c r="D16" s="752" t="s">
        <v>598</v>
      </c>
      <c r="E16" s="196"/>
      <c r="F16" s="141"/>
      <c r="G16" s="141"/>
      <c r="H16" s="190">
        <v>0</v>
      </c>
      <c r="I16" s="186"/>
      <c r="J16" s="190" t="s">
        <v>57</v>
      </c>
      <c r="K16" s="190" t="s">
        <v>57</v>
      </c>
      <c r="L16" s="190" t="s">
        <v>63</v>
      </c>
      <c r="M16" s="200" t="s">
        <v>1381</v>
      </c>
      <c r="N16" s="30" t="s">
        <v>231</v>
      </c>
      <c r="O16" s="54" t="s">
        <v>1381</v>
      </c>
      <c r="P16" s="30" t="s">
        <v>231</v>
      </c>
      <c r="Q16" s="69" t="s">
        <v>231</v>
      </c>
      <c r="R16" s="43" t="s">
        <v>231</v>
      </c>
      <c r="S16" s="43" t="s">
        <v>56</v>
      </c>
      <c r="T16" s="43" t="s">
        <v>231</v>
      </c>
      <c r="U16" s="69" t="s">
        <v>126</v>
      </c>
      <c r="V16" s="69" t="s">
        <v>126</v>
      </c>
      <c r="W16" s="30"/>
      <c r="X16" s="69" t="s">
        <v>126</v>
      </c>
      <c r="Y16" t="e">
        <f>VLOOKUP(A16,#REF!,2,FALSE)</f>
        <v>#REF!</v>
      </c>
    </row>
    <row r="17" spans="1:25">
      <c r="A17" s="183" t="s">
        <v>285</v>
      </c>
      <c r="B17" s="185" t="s">
        <v>208</v>
      </c>
      <c r="C17" s="182">
        <v>45991</v>
      </c>
      <c r="D17" s="767" t="s">
        <v>286</v>
      </c>
      <c r="E17" s="196"/>
      <c r="F17" s="141"/>
      <c r="G17" s="141"/>
      <c r="H17" s="190">
        <v>0</v>
      </c>
      <c r="I17" s="186"/>
      <c r="J17" s="190" t="s">
        <v>57</v>
      </c>
      <c r="K17" s="190" t="s">
        <v>57</v>
      </c>
      <c r="L17" s="190" t="s">
        <v>63</v>
      </c>
      <c r="M17" s="200">
        <v>45863</v>
      </c>
      <c r="N17" s="30" t="s">
        <v>231</v>
      </c>
      <c r="O17" s="54">
        <v>45863</v>
      </c>
      <c r="P17" s="30" t="s">
        <v>231</v>
      </c>
      <c r="Q17" s="69" t="s">
        <v>231</v>
      </c>
      <c r="R17" s="43" t="s">
        <v>231</v>
      </c>
      <c r="S17" s="43" t="s">
        <v>56</v>
      </c>
      <c r="T17" s="43" t="s">
        <v>231</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231</v>
      </c>
      <c r="O18" s="200">
        <v>45881</v>
      </c>
      <c r="P18" s="30" t="s">
        <v>231</v>
      </c>
      <c r="Q18" s="69" t="s">
        <v>231</v>
      </c>
      <c r="R18" s="43" t="s">
        <v>231</v>
      </c>
      <c r="S18" s="43" t="s">
        <v>56</v>
      </c>
      <c r="T18" s="43" t="s">
        <v>231</v>
      </c>
      <c r="U18" s="69" t="s">
        <v>126</v>
      </c>
      <c r="V18" s="69" t="s">
        <v>126</v>
      </c>
      <c r="W18" s="30"/>
      <c r="X18" s="43"/>
    </row>
    <row r="19" spans="1:25">
      <c r="A19" s="183" t="s">
        <v>599</v>
      </c>
      <c r="B19" s="560" t="s">
        <v>122</v>
      </c>
      <c r="C19" s="182">
        <v>45899</v>
      </c>
      <c r="D19" s="750"/>
      <c r="E19" s="196"/>
      <c r="F19" s="141"/>
      <c r="G19" s="141"/>
      <c r="H19" s="190">
        <v>50</v>
      </c>
      <c r="I19" s="186"/>
      <c r="J19" s="184" t="s">
        <v>57</v>
      </c>
      <c r="K19" s="184" t="s">
        <v>57</v>
      </c>
      <c r="L19" s="184" t="s">
        <v>56</v>
      </c>
      <c r="M19" s="200">
        <v>45873</v>
      </c>
      <c r="N19" s="88" t="s">
        <v>231</v>
      </c>
      <c r="O19" s="54">
        <v>45873</v>
      </c>
      <c r="P19" s="88" t="s">
        <v>231</v>
      </c>
      <c r="Q19" s="69" t="s">
        <v>231</v>
      </c>
      <c r="R19" s="69" t="s">
        <v>231</v>
      </c>
      <c r="S19" s="69" t="s">
        <v>56</v>
      </c>
      <c r="T19" s="69" t="s">
        <v>231</v>
      </c>
      <c r="U19" s="69" t="s">
        <v>231</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231</v>
      </c>
      <c r="O20" s="126">
        <v>45709</v>
      </c>
      <c r="P20" s="88" t="s">
        <v>231</v>
      </c>
      <c r="Q20" s="69" t="s">
        <v>231</v>
      </c>
      <c r="R20" s="69" t="s">
        <v>231</v>
      </c>
      <c r="S20" s="69" t="s">
        <v>56</v>
      </c>
      <c r="T20" s="69" t="s">
        <v>231</v>
      </c>
      <c r="U20" s="69" t="s">
        <v>231</v>
      </c>
      <c r="V20" s="69" t="s">
        <v>231</v>
      </c>
      <c r="W20" s="54">
        <v>45811</v>
      </c>
      <c r="X20" s="69" t="s">
        <v>1380</v>
      </c>
      <c r="Y20" t="e">
        <f>VLOOKUP(A20,#REF!,2,FALSE)</f>
        <v>#REF!</v>
      </c>
    </row>
    <row r="21" spans="1:25">
      <c r="A21" s="183" t="s">
        <v>410</v>
      </c>
      <c r="B21" s="180" t="s">
        <v>122</v>
      </c>
      <c r="C21" s="181">
        <v>45772</v>
      </c>
      <c r="D21" s="660" t="s">
        <v>412</v>
      </c>
      <c r="E21" s="196"/>
      <c r="F21" s="141"/>
      <c r="G21" s="141"/>
      <c r="H21" s="190">
        <v>0</v>
      </c>
      <c r="I21" s="186"/>
      <c r="J21" s="184" t="s">
        <v>57</v>
      </c>
      <c r="K21" s="184" t="s">
        <v>57</v>
      </c>
      <c r="L21" s="184" t="s">
        <v>63</v>
      </c>
      <c r="M21" s="200">
        <v>45708</v>
      </c>
      <c r="N21" s="88" t="s">
        <v>231</v>
      </c>
      <c r="O21" s="54">
        <v>45737</v>
      </c>
      <c r="P21" s="88" t="s">
        <v>231</v>
      </c>
      <c r="Q21" s="69" t="s">
        <v>231</v>
      </c>
      <c r="R21" s="69" t="s">
        <v>231</v>
      </c>
      <c r="S21" s="69" t="s">
        <v>56</v>
      </c>
      <c r="T21" s="69" t="s">
        <v>231</v>
      </c>
      <c r="U21" s="69" t="s">
        <v>231</v>
      </c>
      <c r="V21" s="69" t="s">
        <v>231</v>
      </c>
      <c r="W21" s="54">
        <v>45779</v>
      </c>
      <c r="X21" s="69" t="s">
        <v>1380</v>
      </c>
      <c r="Y21" t="e">
        <f>VLOOKUP(A21,#REF!,2,FALSE)</f>
        <v>#REF!</v>
      </c>
    </row>
    <row r="22" spans="1:25">
      <c r="A22" s="180" t="s">
        <v>600</v>
      </c>
      <c r="B22" s="180" t="s">
        <v>122</v>
      </c>
      <c r="C22" s="181">
        <v>45868</v>
      </c>
      <c r="D22" s="660" t="s">
        <v>601</v>
      </c>
      <c r="E22" s="196"/>
      <c r="F22" s="141"/>
      <c r="G22" s="141"/>
      <c r="H22" s="190">
        <v>0</v>
      </c>
      <c r="I22" s="186"/>
      <c r="J22" s="184" t="s">
        <v>57</v>
      </c>
      <c r="K22" s="184" t="s">
        <v>57</v>
      </c>
      <c r="L22" s="184" t="s">
        <v>63</v>
      </c>
      <c r="M22" s="200" t="s">
        <v>56</v>
      </c>
      <c r="N22" s="88" t="s">
        <v>231</v>
      </c>
      <c r="O22" s="54">
        <v>45814</v>
      </c>
      <c r="P22" s="88" t="s">
        <v>231</v>
      </c>
      <c r="Q22" s="69" t="s">
        <v>231</v>
      </c>
      <c r="R22" s="69" t="s">
        <v>231</v>
      </c>
      <c r="S22" s="69" t="s">
        <v>56</v>
      </c>
      <c r="T22" s="69" t="s">
        <v>231</v>
      </c>
      <c r="U22" s="69" t="s">
        <v>231</v>
      </c>
      <c r="V22" s="69" t="s">
        <v>231</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231</v>
      </c>
      <c r="O23" s="54">
        <v>45789</v>
      </c>
      <c r="P23" s="88" t="s">
        <v>231</v>
      </c>
      <c r="Q23" s="69" t="s">
        <v>231</v>
      </c>
      <c r="R23" s="69" t="s">
        <v>231</v>
      </c>
      <c r="S23" s="69" t="s">
        <v>56</v>
      </c>
      <c r="T23" s="69" t="s">
        <v>231</v>
      </c>
      <c r="U23" s="69" t="s">
        <v>231</v>
      </c>
      <c r="V23" s="69" t="s">
        <v>231</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231</v>
      </c>
      <c r="O24" s="54">
        <v>45782</v>
      </c>
      <c r="P24" s="88" t="s">
        <v>231</v>
      </c>
      <c r="Q24" s="69" t="s">
        <v>231</v>
      </c>
      <c r="R24" s="69" t="s">
        <v>231</v>
      </c>
      <c r="S24" s="69" t="s">
        <v>56</v>
      </c>
      <c r="T24" s="69" t="s">
        <v>231</v>
      </c>
      <c r="U24" s="69" t="s">
        <v>231</v>
      </c>
      <c r="V24" s="69" t="s">
        <v>231</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231</v>
      </c>
      <c r="O25" s="126">
        <v>45716</v>
      </c>
      <c r="P25" s="88" t="s">
        <v>231</v>
      </c>
      <c r="Q25" s="69" t="s">
        <v>231</v>
      </c>
      <c r="R25" s="69" t="s">
        <v>231</v>
      </c>
      <c r="S25" s="69" t="s">
        <v>56</v>
      </c>
      <c r="T25" s="69" t="s">
        <v>231</v>
      </c>
      <c r="U25" s="69" t="s">
        <v>231</v>
      </c>
      <c r="V25" s="69" t="s">
        <v>231</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231</v>
      </c>
      <c r="O26" s="54">
        <v>45840</v>
      </c>
      <c r="P26" s="88" t="s">
        <v>231</v>
      </c>
      <c r="Q26" s="69" t="s">
        <v>231</v>
      </c>
      <c r="R26" s="69" t="s">
        <v>231</v>
      </c>
      <c r="S26" s="69" t="s">
        <v>56</v>
      </c>
      <c r="T26" s="69" t="s">
        <v>231</v>
      </c>
      <c r="U26" s="69" t="s">
        <v>231</v>
      </c>
      <c r="V26" s="69" t="s">
        <v>231</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231</v>
      </c>
      <c r="O27" s="54">
        <v>45853</v>
      </c>
      <c r="P27" s="88" t="s">
        <v>231</v>
      </c>
      <c r="Q27" s="69" t="s">
        <v>231</v>
      </c>
      <c r="R27" s="69" t="s">
        <v>231</v>
      </c>
      <c r="S27" s="69" t="s">
        <v>56</v>
      </c>
      <c r="T27" s="69" t="s">
        <v>231</v>
      </c>
      <c r="U27" s="69" t="s">
        <v>231</v>
      </c>
      <c r="V27" s="69" t="s">
        <v>231</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231</v>
      </c>
      <c r="O28" s="54">
        <v>45793</v>
      </c>
      <c r="P28" s="88" t="s">
        <v>231</v>
      </c>
      <c r="Q28" s="69" t="s">
        <v>231</v>
      </c>
      <c r="R28" s="69" t="s">
        <v>231</v>
      </c>
      <c r="S28" s="69" t="s">
        <v>56</v>
      </c>
      <c r="T28" s="69" t="s">
        <v>231</v>
      </c>
      <c r="U28" s="69" t="s">
        <v>231</v>
      </c>
      <c r="V28" s="69" t="s">
        <v>231</v>
      </c>
      <c r="W28" s="30"/>
      <c r="X28" s="69"/>
    </row>
    <row r="29" spans="1:25">
      <c r="A29" s="183" t="s">
        <v>419</v>
      </c>
      <c r="B29" s="180" t="s">
        <v>122</v>
      </c>
      <c r="C29" s="181">
        <v>45711</v>
      </c>
      <c r="D29" s="204" t="s">
        <v>279</v>
      </c>
      <c r="E29" s="754"/>
      <c r="F29" s="758"/>
      <c r="G29" s="758"/>
      <c r="H29" s="184">
        <v>54</v>
      </c>
      <c r="I29" s="186"/>
      <c r="J29" s="194" t="s">
        <v>57</v>
      </c>
      <c r="K29" s="194" t="s">
        <v>57</v>
      </c>
      <c r="L29" s="184" t="s">
        <v>63</v>
      </c>
      <c r="M29" s="200">
        <v>45659</v>
      </c>
      <c r="N29" s="30" t="s">
        <v>231</v>
      </c>
      <c r="O29" s="126">
        <v>45692</v>
      </c>
      <c r="P29" s="30" t="s">
        <v>231</v>
      </c>
      <c r="Q29" s="43" t="s">
        <v>231</v>
      </c>
      <c r="R29" s="43" t="s">
        <v>231</v>
      </c>
      <c r="S29" s="43" t="s">
        <v>231</v>
      </c>
      <c r="T29" s="43" t="s">
        <v>231</v>
      </c>
      <c r="U29" s="43" t="s">
        <v>231</v>
      </c>
      <c r="V29" s="69" t="s">
        <v>231</v>
      </c>
      <c r="W29" s="54">
        <v>45789</v>
      </c>
      <c r="X29" s="69" t="s">
        <v>1380</v>
      </c>
      <c r="Y29" t="e">
        <f>VLOOKUP(A29,#REF!,2,FALSE)</f>
        <v>#REF!</v>
      </c>
    </row>
    <row r="30" spans="1:25">
      <c r="A30" s="180" t="s">
        <v>421</v>
      </c>
      <c r="B30" s="180" t="s">
        <v>122</v>
      </c>
      <c r="C30" s="181">
        <v>45711</v>
      </c>
      <c r="D30" s="181" t="s">
        <v>422</v>
      </c>
      <c r="E30" s="754"/>
      <c r="F30" s="758"/>
      <c r="G30" s="758"/>
      <c r="H30" s="184">
        <v>49</v>
      </c>
      <c r="I30" s="186"/>
      <c r="J30" s="194" t="s">
        <v>57</v>
      </c>
      <c r="K30" s="194" t="s">
        <v>57</v>
      </c>
      <c r="L30" s="184" t="s">
        <v>63</v>
      </c>
      <c r="M30" s="198">
        <v>45713</v>
      </c>
      <c r="N30" s="30" t="s">
        <v>231</v>
      </c>
      <c r="O30" s="126">
        <v>45692</v>
      </c>
      <c r="P30" s="30" t="s">
        <v>231</v>
      </c>
      <c r="Q30" s="43" t="s">
        <v>231</v>
      </c>
      <c r="R30" s="43" t="s">
        <v>231</v>
      </c>
      <c r="S30" s="43" t="s">
        <v>231</v>
      </c>
      <c r="T30" s="43" t="s">
        <v>231</v>
      </c>
      <c r="U30" s="117" t="s">
        <v>231</v>
      </c>
      <c r="V30" s="69" t="s">
        <v>231</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231</v>
      </c>
      <c r="O31" s="54">
        <v>45707</v>
      </c>
      <c r="P31" s="88" t="s">
        <v>231</v>
      </c>
      <c r="Q31" s="43" t="s">
        <v>231</v>
      </c>
      <c r="R31" s="43" t="s">
        <v>1378</v>
      </c>
      <c r="S31" s="43" t="s">
        <v>231</v>
      </c>
      <c r="T31" s="142" t="s">
        <v>231</v>
      </c>
      <c r="U31" s="117" t="s">
        <v>231</v>
      </c>
      <c r="V31" s="69" t="s">
        <v>231</v>
      </c>
      <c r="W31" s="54">
        <v>45779</v>
      </c>
      <c r="X31" s="69" t="s">
        <v>1380</v>
      </c>
      <c r="Y31" t="e">
        <f>VLOOKUP(A31,#REF!,2,FALSE)</f>
        <v>#REF!</v>
      </c>
    </row>
    <row r="32" spans="1:25">
      <c r="A32" s="183" t="s">
        <v>425</v>
      </c>
      <c r="B32" s="180" t="s">
        <v>122</v>
      </c>
      <c r="C32" s="181">
        <v>45772</v>
      </c>
      <c r="D32" s="660" t="s">
        <v>426</v>
      </c>
      <c r="E32" s="177"/>
      <c r="F32" s="131"/>
      <c r="G32" s="131"/>
      <c r="H32" s="184">
        <v>82</v>
      </c>
      <c r="I32" s="186"/>
      <c r="J32" s="184" t="s">
        <v>57</v>
      </c>
      <c r="K32" s="184" t="s">
        <v>57</v>
      </c>
      <c r="L32" s="184" t="s">
        <v>63</v>
      </c>
      <c r="M32" s="200">
        <v>45756</v>
      </c>
      <c r="N32" s="30" t="s">
        <v>231</v>
      </c>
      <c r="O32" s="54">
        <v>45756</v>
      </c>
      <c r="P32" s="30" t="s">
        <v>231</v>
      </c>
      <c r="Q32" s="69" t="s">
        <v>231</v>
      </c>
      <c r="R32" s="69" t="s">
        <v>1378</v>
      </c>
      <c r="S32" s="43" t="s">
        <v>231</v>
      </c>
      <c r="T32" s="142" t="s">
        <v>231</v>
      </c>
      <c r="U32" s="43" t="s">
        <v>231</v>
      </c>
      <c r="V32" s="69" t="s">
        <v>231</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231</v>
      </c>
      <c r="O33" s="126">
        <v>45749</v>
      </c>
      <c r="P33" s="30" t="s">
        <v>231</v>
      </c>
      <c r="Q33" s="69" t="s">
        <v>231</v>
      </c>
      <c r="R33" s="69" t="s">
        <v>1378</v>
      </c>
      <c r="S33" s="43" t="s">
        <v>231</v>
      </c>
      <c r="T33" s="142" t="s">
        <v>231</v>
      </c>
      <c r="U33" s="43" t="s">
        <v>231</v>
      </c>
      <c r="V33" s="347" t="s">
        <v>231</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231</v>
      </c>
      <c r="O34" s="126">
        <v>45750</v>
      </c>
      <c r="P34" s="30" t="s">
        <v>231</v>
      </c>
      <c r="Q34" s="69" t="s">
        <v>231</v>
      </c>
      <c r="R34" s="69" t="s">
        <v>1378</v>
      </c>
      <c r="S34" s="43" t="s">
        <v>231</v>
      </c>
      <c r="T34" s="142" t="s">
        <v>231</v>
      </c>
      <c r="U34" s="43" t="s">
        <v>231</v>
      </c>
      <c r="V34" s="421" t="s">
        <v>231</v>
      </c>
      <c r="W34" s="170">
        <v>45797</v>
      </c>
      <c r="X34" s="69" t="s">
        <v>1380</v>
      </c>
    </row>
    <row r="35" spans="1:25">
      <c r="A35" s="183" t="s">
        <v>431</v>
      </c>
      <c r="B35" s="180" t="s">
        <v>122</v>
      </c>
      <c r="C35" s="181">
        <v>45688</v>
      </c>
      <c r="D35" s="181" t="s">
        <v>433</v>
      </c>
      <c r="E35" s="754"/>
      <c r="F35" s="758"/>
      <c r="G35" s="758"/>
      <c r="H35" s="184">
        <v>23</v>
      </c>
      <c r="I35" s="186"/>
      <c r="J35" s="194" t="s">
        <v>57</v>
      </c>
      <c r="K35" s="194" t="s">
        <v>57</v>
      </c>
      <c r="L35" s="184" t="s">
        <v>63</v>
      </c>
      <c r="M35" s="200">
        <v>45659</v>
      </c>
      <c r="N35" s="30" t="s">
        <v>231</v>
      </c>
      <c r="O35" s="126">
        <v>45659</v>
      </c>
      <c r="P35" s="88" t="s">
        <v>231</v>
      </c>
      <c r="Q35" s="43" t="s">
        <v>231</v>
      </c>
      <c r="R35" s="43" t="s">
        <v>1378</v>
      </c>
      <c r="S35" s="43" t="s">
        <v>231</v>
      </c>
      <c r="T35" s="142" t="s">
        <v>231</v>
      </c>
      <c r="U35" s="173" t="s">
        <v>231</v>
      </c>
      <c r="V35" s="69" t="s">
        <v>231</v>
      </c>
      <c r="W35" s="54">
        <v>45789</v>
      </c>
      <c r="X35" s="347" t="s">
        <v>1380</v>
      </c>
      <c r="Y35" t="e">
        <f>VLOOKUP(A35,#REF!,2,FALSE)</f>
        <v>#REF!</v>
      </c>
    </row>
    <row r="36" spans="1:25">
      <c r="A36" s="183" t="s">
        <v>434</v>
      </c>
      <c r="B36" s="180" t="s">
        <v>122</v>
      </c>
      <c r="C36" s="181">
        <v>45688</v>
      </c>
      <c r="D36" s="181" t="s">
        <v>435</v>
      </c>
      <c r="E36" s="754"/>
      <c r="F36" s="758"/>
      <c r="G36" s="758"/>
      <c r="H36" s="184">
        <v>70</v>
      </c>
      <c r="I36" s="186"/>
      <c r="J36" s="194" t="s">
        <v>57</v>
      </c>
      <c r="K36" s="194" t="s">
        <v>57</v>
      </c>
      <c r="L36" s="184" t="s">
        <v>63</v>
      </c>
      <c r="M36" s="200">
        <v>45659</v>
      </c>
      <c r="N36" s="30" t="s">
        <v>231</v>
      </c>
      <c r="O36" s="126">
        <v>45659</v>
      </c>
      <c r="P36" s="88" t="s">
        <v>231</v>
      </c>
      <c r="Q36" s="43" t="s">
        <v>231</v>
      </c>
      <c r="R36" s="43" t="s">
        <v>1378</v>
      </c>
      <c r="S36" s="43" t="s">
        <v>231</v>
      </c>
      <c r="T36" s="142" t="s">
        <v>231</v>
      </c>
      <c r="U36" s="43" t="s">
        <v>231</v>
      </c>
      <c r="V36" s="69" t="s">
        <v>231</v>
      </c>
      <c r="W36" s="54">
        <v>45824</v>
      </c>
      <c r="X36" s="347" t="s">
        <v>1380</v>
      </c>
      <c r="Y36" t="e">
        <f>VLOOKUP(A36,#REF!,2,FALSE)</f>
        <v>#REF!</v>
      </c>
    </row>
    <row r="37" spans="1:25">
      <c r="A37" s="183" t="s">
        <v>436</v>
      </c>
      <c r="B37" s="180" t="s">
        <v>122</v>
      </c>
      <c r="C37" s="181">
        <v>45688</v>
      </c>
      <c r="D37" s="181" t="s">
        <v>437</v>
      </c>
      <c r="E37" s="754"/>
      <c r="F37" s="758"/>
      <c r="G37" s="758"/>
      <c r="H37" s="184">
        <v>75</v>
      </c>
      <c r="I37" s="186"/>
      <c r="J37" s="194" t="s">
        <v>57</v>
      </c>
      <c r="K37" s="194" t="s">
        <v>57</v>
      </c>
      <c r="L37" s="184" t="s">
        <v>63</v>
      </c>
      <c r="M37" s="49" t="s">
        <v>231</v>
      </c>
      <c r="N37" s="30" t="s">
        <v>231</v>
      </c>
      <c r="O37" s="126">
        <v>45672</v>
      </c>
      <c r="P37" s="30" t="s">
        <v>231</v>
      </c>
      <c r="Q37" s="43" t="s">
        <v>231</v>
      </c>
      <c r="R37" s="43" t="s">
        <v>1378</v>
      </c>
      <c r="S37" s="43" t="s">
        <v>231</v>
      </c>
      <c r="T37" s="43" t="s">
        <v>231</v>
      </c>
      <c r="U37" s="173" t="s">
        <v>231</v>
      </c>
      <c r="V37" s="69" t="s">
        <v>231</v>
      </c>
      <c r="W37" s="159">
        <v>45789</v>
      </c>
      <c r="X37" s="69" t="s">
        <v>1380</v>
      </c>
      <c r="Y37" t="e">
        <f>VLOOKUP(A37,#REF!,2,FALSE)</f>
        <v>#REF!</v>
      </c>
    </row>
    <row r="38" spans="1:25">
      <c r="A38" s="183" t="s">
        <v>438</v>
      </c>
      <c r="B38" s="180" t="s">
        <v>122</v>
      </c>
      <c r="C38" s="181">
        <v>45688</v>
      </c>
      <c r="D38" s="181" t="s">
        <v>440</v>
      </c>
      <c r="E38" s="754"/>
      <c r="F38" s="758"/>
      <c r="G38" s="758"/>
      <c r="H38" s="184">
        <v>65</v>
      </c>
      <c r="I38" s="186"/>
      <c r="J38" s="194" t="s">
        <v>57</v>
      </c>
      <c r="K38" s="194" t="s">
        <v>57</v>
      </c>
      <c r="L38" s="184" t="s">
        <v>63</v>
      </c>
      <c r="M38" s="198">
        <v>45673</v>
      </c>
      <c r="N38" s="30" t="s">
        <v>231</v>
      </c>
      <c r="O38" s="126">
        <v>45673</v>
      </c>
      <c r="P38" s="30" t="s">
        <v>231</v>
      </c>
      <c r="Q38" s="43" t="s">
        <v>231</v>
      </c>
      <c r="R38" s="43" t="s">
        <v>1378</v>
      </c>
      <c r="S38" s="43" t="s">
        <v>231</v>
      </c>
      <c r="T38" s="43" t="s">
        <v>231</v>
      </c>
      <c r="U38" s="173" t="s">
        <v>231</v>
      </c>
      <c r="V38" s="69" t="s">
        <v>231</v>
      </c>
      <c r="W38" s="54">
        <v>45789</v>
      </c>
      <c r="X38" s="69" t="s">
        <v>1380</v>
      </c>
      <c r="Y38" t="e">
        <f>VLOOKUP(A38,#REF!,2,FALSE)</f>
        <v>#REF!</v>
      </c>
    </row>
    <row r="39" spans="1:25">
      <c r="A39" s="183" t="s">
        <v>441</v>
      </c>
      <c r="B39" s="180" t="s">
        <v>122</v>
      </c>
      <c r="C39" s="181">
        <v>45688</v>
      </c>
      <c r="D39" s="181" t="s">
        <v>442</v>
      </c>
      <c r="E39" s="754"/>
      <c r="F39" s="758"/>
      <c r="G39" s="758"/>
      <c r="H39" s="184">
        <v>81</v>
      </c>
      <c r="I39" s="186"/>
      <c r="J39" s="194" t="s">
        <v>57</v>
      </c>
      <c r="K39" s="194" t="s">
        <v>57</v>
      </c>
      <c r="L39" s="184" t="s">
        <v>63</v>
      </c>
      <c r="M39" s="49" t="s">
        <v>231</v>
      </c>
      <c r="N39" s="30" t="s">
        <v>231</v>
      </c>
      <c r="O39" s="126">
        <v>45672</v>
      </c>
      <c r="P39" s="30" t="s">
        <v>231</v>
      </c>
      <c r="Q39" s="43" t="s">
        <v>231</v>
      </c>
      <c r="R39" s="43" t="s">
        <v>1378</v>
      </c>
      <c r="S39" s="43" t="s">
        <v>231</v>
      </c>
      <c r="T39" s="43" t="s">
        <v>231</v>
      </c>
      <c r="U39" s="173" t="s">
        <v>231</v>
      </c>
      <c r="V39" s="69" t="s">
        <v>231</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231</v>
      </c>
      <c r="O40" s="126">
        <v>45715</v>
      </c>
      <c r="P40" s="30" t="s">
        <v>231</v>
      </c>
      <c r="Q40" s="43" t="s">
        <v>231</v>
      </c>
      <c r="R40" s="43" t="s">
        <v>231</v>
      </c>
      <c r="S40" s="43" t="s">
        <v>231</v>
      </c>
      <c r="T40" s="43" t="s">
        <v>231</v>
      </c>
      <c r="U40" s="43" t="s">
        <v>231</v>
      </c>
      <c r="V40" s="69" t="s">
        <v>231</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231</v>
      </c>
      <c r="O41" s="54">
        <v>45729</v>
      </c>
      <c r="P41" s="88" t="s">
        <v>231</v>
      </c>
      <c r="Q41" s="43" t="s">
        <v>231</v>
      </c>
      <c r="R41" s="43" t="s">
        <v>231</v>
      </c>
      <c r="S41" s="43" t="s">
        <v>231</v>
      </c>
      <c r="T41" s="43" t="s">
        <v>231</v>
      </c>
      <c r="U41" s="173" t="s">
        <v>231</v>
      </c>
      <c r="V41" s="69" t="s">
        <v>231</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231</v>
      </c>
      <c r="O42" s="54">
        <v>45737</v>
      </c>
      <c r="P42" s="88" t="s">
        <v>231</v>
      </c>
      <c r="Q42" s="43" t="s">
        <v>231</v>
      </c>
      <c r="R42" s="43" t="s">
        <v>231</v>
      </c>
      <c r="S42" s="43" t="s">
        <v>231</v>
      </c>
      <c r="T42" s="43" t="s">
        <v>231</v>
      </c>
      <c r="U42" s="43" t="s">
        <v>231</v>
      </c>
      <c r="V42" s="69" t="s">
        <v>231</v>
      </c>
      <c r="W42" s="54">
        <v>45789</v>
      </c>
      <c r="X42" s="69" t="s">
        <v>1380</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231</v>
      </c>
      <c r="N43" s="30" t="s">
        <v>231</v>
      </c>
      <c r="O43" s="126">
        <v>45726</v>
      </c>
      <c r="P43" s="30" t="s">
        <v>231</v>
      </c>
      <c r="Q43" s="43" t="s">
        <v>231</v>
      </c>
      <c r="R43" s="43" t="s">
        <v>231</v>
      </c>
      <c r="S43" s="43" t="s">
        <v>231</v>
      </c>
      <c r="T43" s="43" t="s">
        <v>231</v>
      </c>
      <c r="U43" s="43" t="s">
        <v>231</v>
      </c>
      <c r="V43" s="69" t="s">
        <v>231</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231</v>
      </c>
      <c r="O44" s="54">
        <v>45741</v>
      </c>
      <c r="P44" s="30" t="s">
        <v>231</v>
      </c>
      <c r="Q44" s="43" t="s">
        <v>231</v>
      </c>
      <c r="R44" s="43" t="s">
        <v>231</v>
      </c>
      <c r="S44" s="43" t="s">
        <v>231</v>
      </c>
      <c r="T44" s="43" t="s">
        <v>231</v>
      </c>
      <c r="U44" s="43" t="s">
        <v>231</v>
      </c>
      <c r="V44" s="69" t="s">
        <v>231</v>
      </c>
      <c r="W44" s="54">
        <v>45789</v>
      </c>
      <c r="X44" s="69" t="s">
        <v>1380</v>
      </c>
      <c r="Y44" t="e">
        <f>VLOOKUP(A44,#REF!,2,FALSE)</f>
        <v>#REF!</v>
      </c>
    </row>
    <row r="45" spans="1:25">
      <c r="A45" s="183" t="s">
        <v>455</v>
      </c>
      <c r="B45" s="180" t="s">
        <v>122</v>
      </c>
      <c r="C45" s="188">
        <v>45711</v>
      </c>
      <c r="D45" s="188" t="s">
        <v>456</v>
      </c>
      <c r="E45" s="755"/>
      <c r="F45" s="759"/>
      <c r="G45" s="759"/>
      <c r="H45" s="184">
        <v>22</v>
      </c>
      <c r="I45" s="186"/>
      <c r="J45" s="184" t="s">
        <v>57</v>
      </c>
      <c r="K45" s="184" t="s">
        <v>57</v>
      </c>
      <c r="L45" s="184" t="s">
        <v>63</v>
      </c>
      <c r="M45" s="49" t="s">
        <v>231</v>
      </c>
      <c r="N45" s="30" t="s">
        <v>231</v>
      </c>
      <c r="O45" s="126">
        <v>45695</v>
      </c>
      <c r="P45" s="30" t="s">
        <v>231</v>
      </c>
      <c r="Q45" s="43" t="s">
        <v>231</v>
      </c>
      <c r="R45" s="43" t="s">
        <v>231</v>
      </c>
      <c r="S45" s="43" t="s">
        <v>231</v>
      </c>
      <c r="T45" s="43" t="s">
        <v>231</v>
      </c>
      <c r="U45" s="43" t="s">
        <v>231</v>
      </c>
      <c r="V45" s="69" t="s">
        <v>231</v>
      </c>
      <c r="W45" s="54">
        <v>45789</v>
      </c>
      <c r="X45" s="69" t="s">
        <v>1380</v>
      </c>
      <c r="Y45" t="e">
        <f>VLOOKUP(A45,#REF!,2,FALSE)</f>
        <v>#REF!</v>
      </c>
    </row>
    <row r="46" spans="1:25">
      <c r="A46" s="183" t="s">
        <v>608</v>
      </c>
      <c r="B46" s="180" t="s">
        <v>122</v>
      </c>
      <c r="C46" s="188">
        <v>45868</v>
      </c>
      <c r="D46" s="184" t="s">
        <v>609</v>
      </c>
      <c r="E46" s="755"/>
      <c r="F46" s="759"/>
      <c r="G46" s="759"/>
      <c r="H46" s="184">
        <v>90</v>
      </c>
      <c r="I46" s="186"/>
      <c r="J46" s="184" t="s">
        <v>57</v>
      </c>
      <c r="K46" s="184" t="s">
        <v>57</v>
      </c>
      <c r="L46" s="184" t="s">
        <v>63</v>
      </c>
      <c r="M46" s="200">
        <v>45797</v>
      </c>
      <c r="N46" s="30" t="s">
        <v>231</v>
      </c>
      <c r="O46" s="126">
        <v>45810</v>
      </c>
      <c r="P46" s="30" t="s">
        <v>231</v>
      </c>
      <c r="Q46" s="43" t="s">
        <v>231</v>
      </c>
      <c r="R46" s="43" t="s">
        <v>231</v>
      </c>
      <c r="S46" s="43" t="s">
        <v>231</v>
      </c>
      <c r="T46" s="43" t="s">
        <v>231</v>
      </c>
      <c r="U46" s="43" t="s">
        <v>231</v>
      </c>
      <c r="V46" s="69" t="s">
        <v>231</v>
      </c>
      <c r="W46" s="54">
        <v>45847</v>
      </c>
      <c r="X46" s="69" t="s">
        <v>1380</v>
      </c>
    </row>
    <row r="47" spans="1:25">
      <c r="A47" s="183" t="s">
        <v>303</v>
      </c>
      <c r="B47" s="560" t="s">
        <v>122</v>
      </c>
      <c r="C47" s="182">
        <v>45899</v>
      </c>
      <c r="D47" s="184" t="s">
        <v>304</v>
      </c>
      <c r="E47" s="196"/>
      <c r="F47" s="141"/>
      <c r="G47" s="141"/>
      <c r="H47" s="190">
        <v>62</v>
      </c>
      <c r="I47" s="186"/>
      <c r="J47" s="190" t="s">
        <v>57</v>
      </c>
      <c r="K47" s="190" t="s">
        <v>57</v>
      </c>
      <c r="L47" s="190" t="s">
        <v>63</v>
      </c>
      <c r="M47" s="200">
        <v>45880</v>
      </c>
      <c r="N47" s="30" t="s">
        <v>231</v>
      </c>
      <c r="O47" s="54">
        <v>45880</v>
      </c>
      <c r="P47" s="88" t="s">
        <v>231</v>
      </c>
      <c r="Q47" s="43" t="s">
        <v>231</v>
      </c>
      <c r="R47" s="43" t="s">
        <v>231</v>
      </c>
      <c r="S47" s="43" t="s">
        <v>56</v>
      </c>
      <c r="T47" s="43" t="s">
        <v>231</v>
      </c>
      <c r="U47" s="43" t="s">
        <v>231</v>
      </c>
      <c r="V47" s="69" t="s">
        <v>126</v>
      </c>
      <c r="X47" s="43"/>
    </row>
    <row r="48" spans="1:25">
      <c r="A48" s="183" t="s">
        <v>306</v>
      </c>
      <c r="B48" s="560" t="s">
        <v>122</v>
      </c>
      <c r="C48" s="182">
        <v>45930</v>
      </c>
      <c r="D48" s="184" t="s">
        <v>307</v>
      </c>
      <c r="E48" s="196"/>
      <c r="F48" s="141"/>
      <c r="G48" s="141"/>
      <c r="H48" s="190">
        <v>85</v>
      </c>
      <c r="I48" s="186"/>
      <c r="J48" s="184" t="s">
        <v>57</v>
      </c>
      <c r="K48" s="184" t="s">
        <v>57</v>
      </c>
      <c r="L48" s="184" t="s">
        <v>63</v>
      </c>
      <c r="M48" s="200">
        <v>45882</v>
      </c>
      <c r="N48" s="88" t="s">
        <v>231</v>
      </c>
      <c r="O48" s="54">
        <v>45882</v>
      </c>
      <c r="P48" s="88" t="s">
        <v>231</v>
      </c>
      <c r="Q48" s="160" t="s">
        <v>231</v>
      </c>
      <c r="R48" s="160" t="s">
        <v>231</v>
      </c>
      <c r="S48" s="43" t="s">
        <v>231</v>
      </c>
      <c r="T48" s="43" t="s">
        <v>231</v>
      </c>
      <c r="U48" s="69" t="s">
        <v>231</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231</v>
      </c>
      <c r="O49" s="54">
        <v>45840</v>
      </c>
      <c r="P49" s="88" t="s">
        <v>231</v>
      </c>
      <c r="Q49" s="43" t="s">
        <v>231</v>
      </c>
      <c r="R49" s="43" t="s">
        <v>231</v>
      </c>
      <c r="S49" s="43" t="s">
        <v>56</v>
      </c>
      <c r="T49" s="43" t="s">
        <v>231</v>
      </c>
      <c r="U49" s="43" t="s">
        <v>231</v>
      </c>
      <c r="V49" s="69" t="s">
        <v>231</v>
      </c>
      <c r="W49" s="54">
        <v>45877</v>
      </c>
      <c r="X49" s="69" t="s">
        <v>1380</v>
      </c>
    </row>
    <row r="50" spans="1:56">
      <c r="A50" s="183" t="s">
        <v>613</v>
      </c>
      <c r="B50" s="180" t="s">
        <v>122</v>
      </c>
      <c r="C50" s="426">
        <v>45899</v>
      </c>
      <c r="D50" s="383" t="s">
        <v>356</v>
      </c>
      <c r="E50" s="196"/>
      <c r="F50" s="141"/>
      <c r="G50" s="141"/>
      <c r="H50" s="184">
        <v>81</v>
      </c>
      <c r="I50" s="186"/>
      <c r="J50" s="190" t="s">
        <v>57</v>
      </c>
      <c r="K50" s="190" t="s">
        <v>57</v>
      </c>
      <c r="L50" s="190" t="s">
        <v>63</v>
      </c>
      <c r="M50" s="200">
        <v>45847</v>
      </c>
      <c r="N50" s="88" t="s">
        <v>231</v>
      </c>
      <c r="O50" s="54">
        <v>45847</v>
      </c>
      <c r="P50" s="88" t="s">
        <v>231</v>
      </c>
      <c r="Q50" s="43" t="s">
        <v>231</v>
      </c>
      <c r="R50" s="43" t="s">
        <v>231</v>
      </c>
      <c r="S50" s="43" t="s">
        <v>56</v>
      </c>
      <c r="T50" s="43" t="s">
        <v>231</v>
      </c>
      <c r="U50" s="43" t="s">
        <v>231</v>
      </c>
      <c r="V50" s="69" t="s">
        <v>231</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231</v>
      </c>
      <c r="O51" s="54">
        <v>45840</v>
      </c>
      <c r="P51" s="88" t="s">
        <v>231</v>
      </c>
      <c r="Q51" s="43" t="s">
        <v>231</v>
      </c>
      <c r="R51" s="43" t="s">
        <v>231</v>
      </c>
      <c r="S51" s="43" t="s">
        <v>56</v>
      </c>
      <c r="T51" s="43" t="s">
        <v>231</v>
      </c>
      <c r="U51" s="43" t="s">
        <v>231</v>
      </c>
      <c r="V51" s="69" t="s">
        <v>231</v>
      </c>
      <c r="W51" s="54">
        <v>45877</v>
      </c>
      <c r="X51" s="69" t="s">
        <v>1380</v>
      </c>
    </row>
    <row r="52" spans="1:56">
      <c r="A52" s="183" t="s">
        <v>618</v>
      </c>
      <c r="B52" s="180" t="s">
        <v>122</v>
      </c>
      <c r="C52" s="182">
        <v>45868</v>
      </c>
      <c r="D52" s="549" t="s">
        <v>619</v>
      </c>
      <c r="E52" s="196"/>
      <c r="F52" s="141"/>
      <c r="G52" s="141"/>
      <c r="H52" s="190">
        <v>66</v>
      </c>
      <c r="I52" s="186"/>
      <c r="J52" s="184" t="s">
        <v>57</v>
      </c>
      <c r="K52" s="184" t="s">
        <v>57</v>
      </c>
      <c r="L52" s="184" t="s">
        <v>63</v>
      </c>
      <c r="M52" s="200">
        <v>45833</v>
      </c>
      <c r="N52" s="88" t="s">
        <v>231</v>
      </c>
      <c r="O52" s="54">
        <v>45833</v>
      </c>
      <c r="P52" s="30" t="s">
        <v>231</v>
      </c>
      <c r="Q52" s="43" t="s">
        <v>231</v>
      </c>
      <c r="R52" s="43" t="s">
        <v>231</v>
      </c>
      <c r="S52" s="43" t="s">
        <v>231</v>
      </c>
      <c r="T52" s="43" t="s">
        <v>231</v>
      </c>
      <c r="U52" s="43" t="s">
        <v>231</v>
      </c>
      <c r="V52" s="69" t="s">
        <v>231</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231</v>
      </c>
      <c r="O53" s="54">
        <v>45840</v>
      </c>
      <c r="P53" s="88" t="s">
        <v>231</v>
      </c>
      <c r="Q53" s="43" t="s">
        <v>56</v>
      </c>
      <c r="R53" s="43" t="s">
        <v>231</v>
      </c>
      <c r="S53" s="43" t="s">
        <v>231</v>
      </c>
      <c r="T53" s="43" t="s">
        <v>231</v>
      </c>
      <c r="U53" s="43" t="s">
        <v>231</v>
      </c>
      <c r="V53" s="69" t="s">
        <v>231</v>
      </c>
      <c r="W53" s="54">
        <v>45916</v>
      </c>
      <c r="X53" s="69" t="s">
        <v>1380</v>
      </c>
    </row>
    <row r="54" spans="1:56">
      <c r="A54" s="183" t="s">
        <v>624</v>
      </c>
      <c r="B54" s="560" t="s">
        <v>122</v>
      </c>
      <c r="C54" s="182">
        <v>45899</v>
      </c>
      <c r="D54" s="750"/>
      <c r="E54" s="196"/>
      <c r="F54" s="141"/>
      <c r="G54" s="141"/>
      <c r="H54" s="190">
        <v>73</v>
      </c>
      <c r="I54" s="186"/>
      <c r="J54" s="190" t="s">
        <v>57</v>
      </c>
      <c r="K54" s="190" t="s">
        <v>57</v>
      </c>
      <c r="L54" s="190" t="s">
        <v>63</v>
      </c>
      <c r="M54" s="200">
        <v>45887</v>
      </c>
      <c r="N54" s="88" t="s">
        <v>231</v>
      </c>
      <c r="O54" s="54">
        <v>45887</v>
      </c>
      <c r="P54" s="88" t="s">
        <v>231</v>
      </c>
      <c r="Q54" s="43" t="s">
        <v>231</v>
      </c>
      <c r="R54" s="43" t="s">
        <v>231</v>
      </c>
      <c r="S54" s="43" t="s">
        <v>231</v>
      </c>
      <c r="T54" s="43" t="s">
        <v>231</v>
      </c>
      <c r="U54" s="43" t="s">
        <v>231</v>
      </c>
      <c r="V54" s="69" t="s">
        <v>126</v>
      </c>
      <c r="W54" s="69"/>
      <c r="X54" s="43"/>
    </row>
    <row r="55" spans="1:56">
      <c r="A55" s="183" t="s">
        <v>697</v>
      </c>
      <c r="B55" s="560" t="s">
        <v>122</v>
      </c>
      <c r="C55" s="182">
        <v>45899</v>
      </c>
      <c r="D55" s="186"/>
      <c r="E55" s="196"/>
      <c r="F55" s="141"/>
      <c r="G55" s="141"/>
      <c r="H55" s="190">
        <v>70</v>
      </c>
      <c r="I55" s="186"/>
      <c r="J55" s="190" t="s">
        <v>57</v>
      </c>
      <c r="K55" s="190" t="s">
        <v>57</v>
      </c>
      <c r="L55" s="190" t="s">
        <v>63</v>
      </c>
      <c r="M55" s="200">
        <v>45887</v>
      </c>
      <c r="N55" s="88" t="s">
        <v>231</v>
      </c>
      <c r="O55" s="54">
        <v>45887</v>
      </c>
      <c r="P55" s="88" t="s">
        <v>231</v>
      </c>
      <c r="Q55" s="117" t="s">
        <v>231</v>
      </c>
      <c r="R55" s="117" t="s">
        <v>231</v>
      </c>
      <c r="S55" s="117" t="s">
        <v>231</v>
      </c>
      <c r="T55" s="117" t="s">
        <v>231</v>
      </c>
      <c r="U55" s="43" t="s">
        <v>231</v>
      </c>
      <c r="V55" s="69" t="s">
        <v>126</v>
      </c>
      <c r="W55" s="69"/>
      <c r="X55" s="43"/>
    </row>
    <row r="56" spans="1:56">
      <c r="A56" s="183" t="s">
        <v>318</v>
      </c>
      <c r="B56" s="560" t="s">
        <v>122</v>
      </c>
      <c r="C56" s="182">
        <v>45899</v>
      </c>
      <c r="D56" s="186"/>
      <c r="E56" s="196"/>
      <c r="F56" s="141"/>
      <c r="G56" s="141"/>
      <c r="H56" s="190">
        <v>84</v>
      </c>
      <c r="I56" s="186"/>
      <c r="J56" s="190" t="s">
        <v>57</v>
      </c>
      <c r="K56" s="190" t="s">
        <v>57</v>
      </c>
      <c r="L56" s="190" t="s">
        <v>63</v>
      </c>
      <c r="M56" s="200">
        <v>45887</v>
      </c>
      <c r="N56" s="88" t="s">
        <v>231</v>
      </c>
      <c r="O56" s="54">
        <v>45887</v>
      </c>
      <c r="P56" s="334" t="s">
        <v>231</v>
      </c>
      <c r="Q56" s="43" t="s">
        <v>231</v>
      </c>
      <c r="R56" s="43" t="s">
        <v>231</v>
      </c>
      <c r="S56" s="43" t="s">
        <v>231</v>
      </c>
      <c r="T56" s="43" t="s">
        <v>231</v>
      </c>
      <c r="U56" s="43" t="s">
        <v>231</v>
      </c>
      <c r="V56" s="69" t="s">
        <v>126</v>
      </c>
      <c r="W56" s="69"/>
      <c r="X56" s="43"/>
    </row>
    <row r="57" spans="1:56">
      <c r="A57" s="183" t="s">
        <v>457</v>
      </c>
      <c r="B57" s="183" t="s">
        <v>122</v>
      </c>
      <c r="C57" s="182">
        <v>45862</v>
      </c>
      <c r="D57" s="660" t="s">
        <v>458</v>
      </c>
      <c r="E57" s="196"/>
      <c r="F57" s="141"/>
      <c r="G57" s="141"/>
      <c r="H57" s="190">
        <v>62</v>
      </c>
      <c r="I57" s="186"/>
      <c r="J57" s="190" t="s">
        <v>57</v>
      </c>
      <c r="K57" s="190" t="s">
        <v>57</v>
      </c>
      <c r="L57" s="190" t="s">
        <v>63</v>
      </c>
      <c r="M57" s="200">
        <v>45762</v>
      </c>
      <c r="N57" s="88" t="s">
        <v>231</v>
      </c>
      <c r="O57" s="126">
        <v>45783</v>
      </c>
      <c r="P57" s="334" t="s">
        <v>231</v>
      </c>
      <c r="Q57" s="43" t="s">
        <v>231</v>
      </c>
      <c r="R57" s="43" t="s">
        <v>1378</v>
      </c>
      <c r="S57" s="43" t="s">
        <v>231</v>
      </c>
      <c r="T57" s="43" t="s">
        <v>231</v>
      </c>
      <c r="U57" s="43" t="s">
        <v>231</v>
      </c>
      <c r="V57" s="69" t="s">
        <v>231</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60" t="s">
        <v>460</v>
      </c>
      <c r="E58" s="196"/>
      <c r="F58" s="141"/>
      <c r="G58" s="141"/>
      <c r="H58" s="190">
        <v>89</v>
      </c>
      <c r="I58" s="186"/>
      <c r="J58" s="190" t="s">
        <v>57</v>
      </c>
      <c r="K58" s="190" t="s">
        <v>57</v>
      </c>
      <c r="L58" s="190" t="s">
        <v>63</v>
      </c>
      <c r="M58" s="200">
        <v>45762</v>
      </c>
      <c r="N58" s="88" t="s">
        <v>231</v>
      </c>
      <c r="O58" s="54">
        <v>45776</v>
      </c>
      <c r="P58" s="334" t="s">
        <v>231</v>
      </c>
      <c r="Q58" s="43" t="s">
        <v>231</v>
      </c>
      <c r="R58" s="43" t="s">
        <v>1378</v>
      </c>
      <c r="S58" s="43" t="s">
        <v>231</v>
      </c>
      <c r="T58" s="43" t="s">
        <v>231</v>
      </c>
      <c r="U58" s="43" t="s">
        <v>231</v>
      </c>
      <c r="V58" s="347" t="s">
        <v>231</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60" t="s">
        <v>462</v>
      </c>
      <c r="E59" s="196"/>
      <c r="F59" s="141"/>
      <c r="G59" s="141"/>
      <c r="H59" s="190">
        <v>87</v>
      </c>
      <c r="I59" s="186"/>
      <c r="J59" s="190" t="s">
        <v>57</v>
      </c>
      <c r="K59" s="190" t="s">
        <v>57</v>
      </c>
      <c r="L59" s="190" t="s">
        <v>63</v>
      </c>
      <c r="M59" s="200">
        <v>45762</v>
      </c>
      <c r="N59" s="88" t="s">
        <v>231</v>
      </c>
      <c r="O59" s="30" t="s">
        <v>94</v>
      </c>
      <c r="P59" s="334" t="s">
        <v>231</v>
      </c>
      <c r="Q59" s="43" t="s">
        <v>231</v>
      </c>
      <c r="R59" s="43" t="s">
        <v>1378</v>
      </c>
      <c r="S59" s="43" t="s">
        <v>231</v>
      </c>
      <c r="T59" s="43" t="s">
        <v>231</v>
      </c>
      <c r="U59" s="43" t="s">
        <v>231</v>
      </c>
      <c r="V59" s="347" t="s">
        <v>231</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231</v>
      </c>
      <c r="O60" s="54">
        <v>45812</v>
      </c>
      <c r="P60" s="334" t="s">
        <v>231</v>
      </c>
      <c r="Q60" s="43" t="s">
        <v>231</v>
      </c>
      <c r="R60" s="43" t="s">
        <v>1378</v>
      </c>
      <c r="S60" s="43" t="s">
        <v>231</v>
      </c>
      <c r="T60" s="43" t="s">
        <v>231</v>
      </c>
      <c r="U60" s="43" t="s">
        <v>231</v>
      </c>
      <c r="V60" s="347" t="s">
        <v>231</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4"/>
      <c r="F61" s="758"/>
      <c r="G61" s="758"/>
      <c r="H61" s="184">
        <v>0</v>
      </c>
      <c r="I61" s="186"/>
      <c r="J61" s="194" t="s">
        <v>57</v>
      </c>
      <c r="K61" s="194" t="s">
        <v>57</v>
      </c>
      <c r="L61" s="184" t="s">
        <v>63</v>
      </c>
      <c r="M61" s="102" t="s">
        <v>231</v>
      </c>
      <c r="N61" s="88" t="s">
        <v>231</v>
      </c>
      <c r="O61" s="126">
        <v>45673</v>
      </c>
      <c r="P61" s="334" t="s">
        <v>231</v>
      </c>
      <c r="Q61" s="43" t="s">
        <v>231</v>
      </c>
      <c r="R61" s="69" t="s">
        <v>64</v>
      </c>
      <c r="S61" s="43" t="s">
        <v>56</v>
      </c>
      <c r="T61" s="43" t="s">
        <v>231</v>
      </c>
      <c r="U61" s="164" t="s">
        <v>231</v>
      </c>
      <c r="V61" s="69" t="s">
        <v>231</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231</v>
      </c>
      <c r="O62" s="54">
        <v>45848</v>
      </c>
      <c r="P62" s="334" t="s">
        <v>231</v>
      </c>
      <c r="Q62" s="43" t="s">
        <v>231</v>
      </c>
      <c r="R62" s="43" t="s">
        <v>231</v>
      </c>
      <c r="S62" s="43" t="s">
        <v>56</v>
      </c>
      <c r="T62" s="43" t="s">
        <v>231</v>
      </c>
      <c r="U62" s="43" t="s">
        <v>231</v>
      </c>
      <c r="V62" s="43" t="s">
        <v>231</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60" t="s">
        <v>122</v>
      </c>
      <c r="C63" s="182">
        <v>45930</v>
      </c>
      <c r="D63" s="186"/>
      <c r="E63" s="196"/>
      <c r="F63" s="196"/>
      <c r="G63" s="196"/>
      <c r="H63" s="190">
        <v>0</v>
      </c>
      <c r="I63" s="186"/>
      <c r="J63" s="190" t="s">
        <v>57</v>
      </c>
      <c r="K63" s="190" t="s">
        <v>57</v>
      </c>
      <c r="L63" s="190" t="s">
        <v>63</v>
      </c>
      <c r="M63" s="200">
        <v>45884</v>
      </c>
      <c r="N63" s="88" t="s">
        <v>231</v>
      </c>
      <c r="O63" s="54">
        <v>45882</v>
      </c>
      <c r="P63" s="334" t="s">
        <v>231</v>
      </c>
      <c r="Q63" s="43" t="s">
        <v>231</v>
      </c>
      <c r="R63" s="43" t="s">
        <v>231</v>
      </c>
      <c r="S63" s="43" t="s">
        <v>56</v>
      </c>
      <c r="T63" s="43" t="s">
        <v>231</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60" t="s">
        <v>122</v>
      </c>
      <c r="C64" s="182">
        <v>45899</v>
      </c>
      <c r="D64" s="751" t="s">
        <v>633</v>
      </c>
      <c r="E64" s="203"/>
      <c r="F64" s="172"/>
      <c r="G64" s="172"/>
      <c r="H64" s="190">
        <v>0</v>
      </c>
      <c r="I64" s="186"/>
      <c r="J64" s="190" t="s">
        <v>57</v>
      </c>
      <c r="K64" s="190" t="s">
        <v>57</v>
      </c>
      <c r="L64" s="190" t="s">
        <v>63</v>
      </c>
      <c r="M64" s="200">
        <v>45884</v>
      </c>
      <c r="N64" s="88" t="s">
        <v>231</v>
      </c>
      <c r="O64" s="54">
        <v>45884</v>
      </c>
      <c r="P64" s="334" t="s">
        <v>231</v>
      </c>
      <c r="Q64" s="43" t="s">
        <v>231</v>
      </c>
      <c r="R64" s="43" t="s">
        <v>231</v>
      </c>
      <c r="S64" s="43" t="s">
        <v>56</v>
      </c>
      <c r="T64" s="43" t="s">
        <v>231</v>
      </c>
      <c r="U64" s="43" t="s">
        <v>231</v>
      </c>
      <c r="V64" s="43" t="s">
        <v>231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1" t="s">
        <v>636</v>
      </c>
      <c r="E65" s="196"/>
      <c r="F65" s="196"/>
      <c r="G65" s="196"/>
      <c r="H65" s="190">
        <v>0</v>
      </c>
      <c r="I65" s="186"/>
      <c r="J65" s="184" t="s">
        <v>57</v>
      </c>
      <c r="K65" s="184" t="s">
        <v>57</v>
      </c>
      <c r="L65" s="184" t="s">
        <v>63</v>
      </c>
      <c r="M65" s="200">
        <v>45824</v>
      </c>
      <c r="N65" s="88" t="s">
        <v>231</v>
      </c>
      <c r="O65" s="54">
        <v>45824</v>
      </c>
      <c r="P65" s="334" t="s">
        <v>231</v>
      </c>
      <c r="Q65" s="43" t="s">
        <v>231</v>
      </c>
      <c r="R65" s="43" t="s">
        <v>231</v>
      </c>
      <c r="S65" s="43" t="s">
        <v>56</v>
      </c>
      <c r="T65" s="43" t="s">
        <v>231</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3" t="s">
        <v>630</v>
      </c>
      <c r="E66" s="754"/>
      <c r="F66" s="758"/>
      <c r="G66" s="758"/>
      <c r="H66" s="184">
        <v>0</v>
      </c>
      <c r="I66" s="186"/>
      <c r="J66" s="194" t="s">
        <v>57</v>
      </c>
      <c r="K66" s="194" t="s">
        <v>57</v>
      </c>
      <c r="L66" s="184" t="s">
        <v>63</v>
      </c>
      <c r="M66" s="198">
        <v>45818</v>
      </c>
      <c r="N66" s="88" t="s">
        <v>231</v>
      </c>
      <c r="O66" s="126">
        <v>45817</v>
      </c>
      <c r="P66" s="334" t="s">
        <v>231</v>
      </c>
      <c r="Q66" s="160" t="s">
        <v>231</v>
      </c>
      <c r="R66" s="43" t="s">
        <v>231</v>
      </c>
      <c r="S66" s="43" t="s">
        <v>56</v>
      </c>
      <c r="T66" s="43" t="s">
        <v>231</v>
      </c>
      <c r="U66" s="43" t="s">
        <v>231</v>
      </c>
      <c r="V66" s="43" t="s">
        <v>231</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60" t="s">
        <v>122</v>
      </c>
      <c r="C67" s="182">
        <v>45899</v>
      </c>
      <c r="D67" s="186"/>
      <c r="E67" s="196"/>
      <c r="F67" s="141"/>
      <c r="G67" s="141"/>
      <c r="H67" s="190">
        <v>0</v>
      </c>
      <c r="I67" s="186"/>
      <c r="J67" s="190" t="s">
        <v>57</v>
      </c>
      <c r="K67" s="190" t="s">
        <v>57</v>
      </c>
      <c r="L67" s="190" t="s">
        <v>63</v>
      </c>
      <c r="M67" s="200">
        <v>45876</v>
      </c>
      <c r="N67" s="88" t="s">
        <v>231</v>
      </c>
      <c r="O67" s="54">
        <v>45876</v>
      </c>
      <c r="P67" s="334" t="s">
        <v>231</v>
      </c>
      <c r="Q67" s="160" t="s">
        <v>231</v>
      </c>
      <c r="R67" s="160" t="s">
        <v>231</v>
      </c>
      <c r="S67" s="43" t="s">
        <v>56</v>
      </c>
      <c r="T67" s="43" t="s">
        <v>231</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231</v>
      </c>
      <c r="N68" s="88" t="s">
        <v>231</v>
      </c>
      <c r="O68" s="88" t="s">
        <v>231</v>
      </c>
      <c r="P68" s="334" t="s">
        <v>231</v>
      </c>
      <c r="Q68" s="43" t="s">
        <v>231</v>
      </c>
      <c r="R68" s="43" t="s">
        <v>231</v>
      </c>
      <c r="S68" s="43" t="s">
        <v>56</v>
      </c>
      <c r="T68" s="43" t="s">
        <v>231</v>
      </c>
      <c r="U68" s="43" t="s">
        <v>231</v>
      </c>
      <c r="V68" s="347" t="s">
        <v>231</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60" t="s">
        <v>122</v>
      </c>
      <c r="C69" s="182">
        <v>45899</v>
      </c>
      <c r="D69" s="205" t="s">
        <v>645</v>
      </c>
      <c r="E69" s="772"/>
      <c r="F69" s="773"/>
      <c r="G69" s="773"/>
      <c r="H69" s="190">
        <v>0</v>
      </c>
      <c r="I69" s="186"/>
      <c r="J69" s="190" t="s">
        <v>57</v>
      </c>
      <c r="K69" s="190" t="s">
        <v>57</v>
      </c>
      <c r="L69" s="190" t="s">
        <v>63</v>
      </c>
      <c r="M69" s="200">
        <v>45870</v>
      </c>
      <c r="N69" s="88" t="s">
        <v>231</v>
      </c>
      <c r="O69" s="54">
        <v>45870</v>
      </c>
      <c r="P69" s="334" t="s">
        <v>231</v>
      </c>
      <c r="Q69" s="43" t="s">
        <v>231</v>
      </c>
      <c r="R69" s="43" t="s">
        <v>231</v>
      </c>
      <c r="S69" s="43" t="s">
        <v>56</v>
      </c>
      <c r="T69" s="43" t="s">
        <v>231</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5"/>
      <c r="F70" s="759"/>
      <c r="G70" s="759"/>
      <c r="H70" s="184">
        <v>0</v>
      </c>
      <c r="I70" s="186"/>
      <c r="J70" s="184" t="s">
        <v>57</v>
      </c>
      <c r="K70" s="184" t="s">
        <v>57</v>
      </c>
      <c r="L70" s="184" t="s">
        <v>63</v>
      </c>
      <c r="M70" s="198">
        <v>45705</v>
      </c>
      <c r="N70" s="30" t="s">
        <v>231</v>
      </c>
      <c r="O70" s="126">
        <v>45705</v>
      </c>
      <c r="P70" s="79" t="s">
        <v>231</v>
      </c>
      <c r="Q70" s="43" t="s">
        <v>231</v>
      </c>
      <c r="R70" s="43" t="s">
        <v>231</v>
      </c>
      <c r="S70" s="43" t="s">
        <v>56</v>
      </c>
      <c r="T70" s="43" t="s">
        <v>231</v>
      </c>
      <c r="U70" s="43" t="s">
        <v>231</v>
      </c>
      <c r="V70" s="347" t="s">
        <v>231</v>
      </c>
      <c r="W70" s="571"/>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60" t="s">
        <v>122</v>
      </c>
      <c r="C71" s="182">
        <v>45899</v>
      </c>
      <c r="D71" s="205" t="s">
        <v>648</v>
      </c>
      <c r="H71" s="190">
        <v>0</v>
      </c>
      <c r="I71" s="186"/>
      <c r="J71" s="190" t="s">
        <v>57</v>
      </c>
      <c r="K71" s="190" t="s">
        <v>57</v>
      </c>
      <c r="L71" s="190" t="s">
        <v>63</v>
      </c>
      <c r="M71" s="200">
        <v>45870</v>
      </c>
      <c r="N71" s="30" t="s">
        <v>231</v>
      </c>
      <c r="O71" s="54">
        <v>45870</v>
      </c>
      <c r="P71" s="79" t="s">
        <v>231</v>
      </c>
      <c r="Q71" s="43" t="s">
        <v>231</v>
      </c>
      <c r="R71" s="43" t="s">
        <v>231</v>
      </c>
      <c r="S71" s="43" t="s">
        <v>56</v>
      </c>
      <c r="T71" s="43" t="s">
        <v>231</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60" t="s">
        <v>122</v>
      </c>
      <c r="C72" s="182">
        <v>45899</v>
      </c>
      <c r="D72" s="186"/>
      <c r="E72" s="196"/>
      <c r="F72" s="141"/>
      <c r="G72" s="141"/>
      <c r="H72" s="190">
        <v>0</v>
      </c>
      <c r="I72" s="186"/>
      <c r="J72" s="190" t="s">
        <v>57</v>
      </c>
      <c r="K72" s="190" t="s">
        <v>57</v>
      </c>
      <c r="L72" s="190" t="s">
        <v>63</v>
      </c>
      <c r="M72" s="200">
        <v>45882</v>
      </c>
      <c r="N72" s="88" t="s">
        <v>231</v>
      </c>
      <c r="O72" s="54">
        <v>45882</v>
      </c>
      <c r="P72" s="334" t="s">
        <v>231</v>
      </c>
      <c r="Q72" s="160" t="s">
        <v>231</v>
      </c>
      <c r="R72" s="43" t="s">
        <v>231</v>
      </c>
      <c r="S72" s="43" t="s">
        <v>56</v>
      </c>
      <c r="T72" s="43" t="s">
        <v>231</v>
      </c>
      <c r="U72" s="43" t="s">
        <v>231</v>
      </c>
      <c r="V72" s="43" t="s">
        <v>231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325</v>
      </c>
      <c r="B73" s="180" t="s">
        <v>122</v>
      </c>
      <c r="C73" s="188">
        <v>45838</v>
      </c>
      <c r="D73" s="660" t="s">
        <v>326</v>
      </c>
      <c r="E73" s="781"/>
      <c r="F73" s="782"/>
      <c r="G73" s="782"/>
      <c r="H73" s="184">
        <v>0</v>
      </c>
      <c r="I73" s="186"/>
      <c r="J73" s="184" t="s">
        <v>57</v>
      </c>
      <c r="K73" s="184" t="s">
        <v>57</v>
      </c>
      <c r="L73" s="184" t="s">
        <v>63</v>
      </c>
      <c r="M73" s="198">
        <v>45790</v>
      </c>
      <c r="N73" s="30" t="s">
        <v>231</v>
      </c>
      <c r="O73" s="126">
        <v>45790</v>
      </c>
      <c r="P73" s="79" t="s">
        <v>231</v>
      </c>
      <c r="Q73" s="43" t="s">
        <v>231</v>
      </c>
      <c r="R73" s="43" t="s">
        <v>231</v>
      </c>
      <c r="S73" s="43" t="s">
        <v>56</v>
      </c>
      <c r="T73" s="43" t="s">
        <v>231</v>
      </c>
      <c r="U73" s="43" t="s">
        <v>231</v>
      </c>
      <c r="V73" s="347" t="s">
        <v>231</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60" t="s">
        <v>122</v>
      </c>
      <c r="C74" s="182">
        <v>45899</v>
      </c>
      <c r="D74" s="205" t="s">
        <v>653</v>
      </c>
      <c r="E74" s="196"/>
      <c r="F74" s="141"/>
      <c r="G74" s="141"/>
      <c r="H74" s="190">
        <v>0</v>
      </c>
      <c r="I74" s="186"/>
      <c r="J74" s="190" t="s">
        <v>57</v>
      </c>
      <c r="K74" s="190" t="s">
        <v>57</v>
      </c>
      <c r="L74" s="190" t="s">
        <v>63</v>
      </c>
      <c r="M74" s="200">
        <v>45868</v>
      </c>
      <c r="N74" s="30" t="s">
        <v>231</v>
      </c>
      <c r="O74" s="54">
        <v>45871</v>
      </c>
      <c r="P74" s="79" t="s">
        <v>231</v>
      </c>
      <c r="Q74" s="43" t="s">
        <v>231</v>
      </c>
      <c r="R74" s="43" t="s">
        <v>231</v>
      </c>
      <c r="S74" s="43" t="s">
        <v>56</v>
      </c>
      <c r="T74" s="43" t="s">
        <v>231</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60" t="s">
        <v>656</v>
      </c>
      <c r="E75" s="196"/>
      <c r="F75" s="141"/>
      <c r="G75" s="141"/>
      <c r="H75" s="190">
        <v>0</v>
      </c>
      <c r="I75" s="186"/>
      <c r="J75" s="190" t="s">
        <v>57</v>
      </c>
      <c r="K75" s="190" t="s">
        <v>57</v>
      </c>
      <c r="L75" s="190" t="s">
        <v>63</v>
      </c>
      <c r="M75" s="200">
        <v>45853</v>
      </c>
      <c r="N75" s="30" t="s">
        <v>231</v>
      </c>
      <c r="O75" s="54">
        <v>45853</v>
      </c>
      <c r="P75" s="79" t="s">
        <v>231</v>
      </c>
      <c r="Q75" s="43" t="s">
        <v>231</v>
      </c>
      <c r="R75" s="43" t="s">
        <v>231</v>
      </c>
      <c r="S75" s="43" t="s">
        <v>56</v>
      </c>
      <c r="T75" s="43" t="s">
        <v>231</v>
      </c>
      <c r="U75" s="43" t="s">
        <v>231</v>
      </c>
      <c r="V75" s="43" t="s">
        <v>231</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231</v>
      </c>
      <c r="O76" s="54">
        <v>45838</v>
      </c>
      <c r="P76" s="88" t="s">
        <v>231</v>
      </c>
      <c r="Q76" s="173" t="s">
        <v>231</v>
      </c>
      <c r="R76" s="173" t="s">
        <v>231</v>
      </c>
      <c r="S76" s="173" t="s">
        <v>56</v>
      </c>
      <c r="T76" s="173" t="s">
        <v>231</v>
      </c>
      <c r="U76" s="43" t="s">
        <v>231</v>
      </c>
      <c r="V76" s="43" t="s">
        <v>231</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60" t="s">
        <v>122</v>
      </c>
      <c r="C77" s="417">
        <v>45930</v>
      </c>
      <c r="D77" s="186"/>
      <c r="E77" s="203"/>
      <c r="F77" s="172"/>
      <c r="G77" s="172"/>
      <c r="H77" s="190">
        <v>0</v>
      </c>
      <c r="I77" s="186"/>
      <c r="J77" s="190" t="s">
        <v>57</v>
      </c>
      <c r="K77" s="190" t="s">
        <v>57</v>
      </c>
      <c r="L77" s="190" t="s">
        <v>63</v>
      </c>
      <c r="M77" s="200">
        <v>45902</v>
      </c>
      <c r="N77" s="88" t="s">
        <v>231</v>
      </c>
      <c r="O77" s="54">
        <v>45902</v>
      </c>
      <c r="P77" s="334" t="s">
        <v>231</v>
      </c>
      <c r="Q77" s="43" t="s">
        <v>231</v>
      </c>
      <c r="R77" s="43" t="s">
        <v>231</v>
      </c>
      <c r="S77" s="43" t="s">
        <v>56</v>
      </c>
      <c r="T77" s="43" t="s">
        <v>231</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367</v>
      </c>
      <c r="B78" s="560" t="s">
        <v>122</v>
      </c>
      <c r="C78" s="417">
        <v>45930</v>
      </c>
      <c r="D78" s="186"/>
      <c r="E78" s="203"/>
      <c r="F78" s="172"/>
      <c r="G78" s="172"/>
      <c r="H78" s="190">
        <v>0</v>
      </c>
      <c r="I78" s="186"/>
      <c r="J78" s="190" t="s">
        <v>57</v>
      </c>
      <c r="K78" s="190" t="s">
        <v>57</v>
      </c>
      <c r="L78" s="190" t="s">
        <v>63</v>
      </c>
      <c r="M78" s="200">
        <v>45902</v>
      </c>
      <c r="N78" s="88" t="s">
        <v>231</v>
      </c>
      <c r="O78" s="54">
        <v>45902</v>
      </c>
      <c r="P78" s="334" t="s">
        <v>231</v>
      </c>
      <c r="Q78" s="43" t="s">
        <v>231</v>
      </c>
      <c r="R78" s="43" t="s">
        <v>231</v>
      </c>
      <c r="S78" s="43" t="s">
        <v>56</v>
      </c>
      <c r="T78" s="43" t="s">
        <v>231</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4"/>
      <c r="F79" s="758"/>
      <c r="G79" s="758"/>
      <c r="H79" s="184">
        <v>0</v>
      </c>
      <c r="I79" s="186"/>
      <c r="J79" s="184" t="s">
        <v>57</v>
      </c>
      <c r="K79" s="184" t="s">
        <v>57</v>
      </c>
      <c r="L79" s="184" t="s">
        <v>63</v>
      </c>
      <c r="M79" s="102" t="s">
        <v>231</v>
      </c>
      <c r="N79" s="88" t="s">
        <v>231</v>
      </c>
      <c r="O79" s="88" t="s">
        <v>231</v>
      </c>
      <c r="P79" s="88" t="s">
        <v>231</v>
      </c>
      <c r="Q79" s="43" t="s">
        <v>56</v>
      </c>
      <c r="R79" s="43" t="s">
        <v>56</v>
      </c>
      <c r="S79" s="43" t="s">
        <v>56</v>
      </c>
      <c r="T79" s="43" t="s">
        <v>231</v>
      </c>
      <c r="U79" s="43" t="s">
        <v>231</v>
      </c>
      <c r="V79" s="347" t="s">
        <v>231</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60" t="s">
        <v>475</v>
      </c>
      <c r="E80" s="203"/>
      <c r="F80" s="172"/>
      <c r="G80" s="172"/>
      <c r="H80" s="190">
        <v>0</v>
      </c>
      <c r="I80" s="186"/>
      <c r="J80" s="190" t="s">
        <v>57</v>
      </c>
      <c r="K80" s="190" t="s">
        <v>57</v>
      </c>
      <c r="L80" s="190" t="s">
        <v>63</v>
      </c>
      <c r="M80" s="49" t="s">
        <v>52</v>
      </c>
      <c r="N80" s="88" t="s">
        <v>231</v>
      </c>
      <c r="O80" s="30" t="s">
        <v>52</v>
      </c>
      <c r="P80" s="88" t="s">
        <v>231</v>
      </c>
      <c r="Q80" s="43" t="s">
        <v>56</v>
      </c>
      <c r="R80" s="43" t="s">
        <v>56</v>
      </c>
      <c r="S80" s="43" t="s">
        <v>56</v>
      </c>
      <c r="T80" s="43" t="s">
        <v>231</v>
      </c>
      <c r="U80" s="43" t="s">
        <v>231</v>
      </c>
      <c r="V80" s="69" t="s">
        <v>231</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8" t="s">
        <v>1382</v>
      </c>
      <c r="B81" s="560" t="s">
        <v>122</v>
      </c>
      <c r="C81" s="181">
        <v>45688</v>
      </c>
      <c r="D81" s="660" t="s">
        <v>477</v>
      </c>
      <c r="E81" s="177"/>
      <c r="F81" s="131"/>
      <c r="G81" s="131"/>
      <c r="H81" s="184">
        <v>48</v>
      </c>
      <c r="I81" s="186"/>
      <c r="J81" s="184" t="s">
        <v>57</v>
      </c>
      <c r="K81" s="184" t="s">
        <v>57</v>
      </c>
      <c r="L81" s="184" t="s">
        <v>56</v>
      </c>
      <c r="M81" s="102" t="s">
        <v>231</v>
      </c>
      <c r="N81" s="88" t="s">
        <v>231</v>
      </c>
      <c r="O81" s="126">
        <v>45678</v>
      </c>
      <c r="P81" s="88" t="s">
        <v>231</v>
      </c>
      <c r="Q81" s="43" t="s">
        <v>231</v>
      </c>
      <c r="R81" s="43" t="s">
        <v>1378</v>
      </c>
      <c r="S81" s="43" t="s">
        <v>231</v>
      </c>
      <c r="T81" s="43" t="s">
        <v>231</v>
      </c>
      <c r="U81" s="117" t="s">
        <v>231</v>
      </c>
      <c r="V81" s="69" t="s">
        <v>231</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60" t="s">
        <v>122</v>
      </c>
      <c r="C82" s="417">
        <v>45899</v>
      </c>
      <c r="D82" s="186"/>
      <c r="E82" s="196"/>
      <c r="F82" s="141"/>
      <c r="G82" s="141"/>
      <c r="H82" s="190">
        <v>208</v>
      </c>
      <c r="I82" s="186"/>
      <c r="J82" s="184" t="s">
        <v>57</v>
      </c>
      <c r="K82" s="184" t="s">
        <v>57</v>
      </c>
      <c r="L82" s="184" t="s">
        <v>56</v>
      </c>
      <c r="M82" s="200">
        <v>45874</v>
      </c>
      <c r="N82" s="88" t="s">
        <v>231</v>
      </c>
      <c r="O82" s="54">
        <v>45874</v>
      </c>
      <c r="P82" s="88" t="s">
        <v>231</v>
      </c>
      <c r="Q82" s="43" t="s">
        <v>231</v>
      </c>
      <c r="R82" s="43" t="s">
        <v>1378</v>
      </c>
      <c r="S82" s="43" t="s">
        <v>231</v>
      </c>
      <c r="T82" s="43" t="s">
        <v>231</v>
      </c>
      <c r="U82" s="117" t="s">
        <v>231</v>
      </c>
      <c r="V82" s="69" t="s">
        <v>231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2">
        <v>45716</v>
      </c>
      <c r="D83" s="189" t="s">
        <v>273</v>
      </c>
      <c r="E83" s="197"/>
      <c r="F83" s="139"/>
      <c r="G83" s="139"/>
      <c r="H83" s="193">
        <v>0</v>
      </c>
      <c r="I83" s="186"/>
      <c r="J83" s="193" t="s">
        <v>57</v>
      </c>
      <c r="K83" s="193" t="s">
        <v>57</v>
      </c>
      <c r="L83" s="184" t="s">
        <v>63</v>
      </c>
      <c r="M83" s="199">
        <v>45705</v>
      </c>
      <c r="N83" s="88" t="s">
        <v>231</v>
      </c>
      <c r="O83" s="54">
        <v>45706</v>
      </c>
      <c r="P83" s="88" t="s">
        <v>231</v>
      </c>
      <c r="Q83" s="168" t="s">
        <v>231</v>
      </c>
      <c r="R83" s="69" t="s">
        <v>231</v>
      </c>
      <c r="S83" s="69" t="s">
        <v>56</v>
      </c>
      <c r="T83" s="69" t="s">
        <v>231</v>
      </c>
      <c r="U83" s="43" t="s">
        <v>231</v>
      </c>
      <c r="V83" s="43" t="s">
        <v>231</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231</v>
      </c>
      <c r="O84" s="54">
        <v>45728</v>
      </c>
      <c r="P84" s="30" t="s">
        <v>231</v>
      </c>
      <c r="Q84" s="173" t="s">
        <v>231</v>
      </c>
      <c r="R84" s="173" t="s">
        <v>1378</v>
      </c>
      <c r="S84" s="173" t="s">
        <v>231</v>
      </c>
      <c r="T84" s="173" t="s">
        <v>231</v>
      </c>
      <c r="U84" s="93" t="s">
        <v>231</v>
      </c>
      <c r="V84" s="69" t="s">
        <v>231</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231</v>
      </c>
      <c r="O85" s="54">
        <v>45719</v>
      </c>
      <c r="P85" s="30" t="s">
        <v>231</v>
      </c>
      <c r="Q85" s="43" t="s">
        <v>231</v>
      </c>
      <c r="R85" s="173" t="s">
        <v>1378</v>
      </c>
      <c r="S85" s="173" t="s">
        <v>231</v>
      </c>
      <c r="T85" s="173" t="s">
        <v>231</v>
      </c>
      <c r="U85" s="93" t="s">
        <v>231</v>
      </c>
      <c r="V85" s="93" t="s">
        <v>231</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231</v>
      </c>
      <c r="O86" s="200">
        <v>45728</v>
      </c>
      <c r="P86" s="30" t="s">
        <v>231</v>
      </c>
      <c r="Q86" s="43" t="s">
        <v>231</v>
      </c>
      <c r="R86" s="43" t="s">
        <v>1378</v>
      </c>
      <c r="S86" s="43" t="s">
        <v>231</v>
      </c>
      <c r="T86" s="43" t="s">
        <v>231</v>
      </c>
      <c r="U86" s="69" t="s">
        <v>231</v>
      </c>
      <c r="V86" s="69" t="s">
        <v>231</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231</v>
      </c>
      <c r="O87" s="30" t="s">
        <v>231</v>
      </c>
      <c r="P87" s="30" t="s">
        <v>231</v>
      </c>
      <c r="Q87" s="43" t="s">
        <v>231</v>
      </c>
      <c r="R87" s="43" t="s">
        <v>1378</v>
      </c>
      <c r="S87" s="43" t="s">
        <v>231</v>
      </c>
      <c r="T87" s="43" t="s">
        <v>231</v>
      </c>
      <c r="U87" s="160" t="s">
        <v>231</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5" t="s">
        <v>481</v>
      </c>
      <c r="E88" s="203"/>
      <c r="F88" s="172"/>
      <c r="G88" s="172"/>
      <c r="H88" s="190">
        <v>80</v>
      </c>
      <c r="I88" s="186"/>
      <c r="J88" s="190" t="s">
        <v>57</v>
      </c>
      <c r="K88" s="190" t="s">
        <v>57</v>
      </c>
      <c r="L88" s="190" t="s">
        <v>63</v>
      </c>
      <c r="M88" s="200">
        <v>45728</v>
      </c>
      <c r="N88" s="30" t="s">
        <v>231</v>
      </c>
      <c r="O88" s="54">
        <v>45728</v>
      </c>
      <c r="P88" s="30" t="s">
        <v>231</v>
      </c>
      <c r="Q88" s="43" t="s">
        <v>231</v>
      </c>
      <c r="R88" s="43" t="s">
        <v>1378</v>
      </c>
      <c r="S88" s="43" t="s">
        <v>231</v>
      </c>
      <c r="T88" s="43" t="s">
        <v>231</v>
      </c>
      <c r="U88" s="160" t="s">
        <v>231</v>
      </c>
      <c r="V88" s="160" t="s">
        <v>231</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231</v>
      </c>
      <c r="O89" s="54">
        <v>45722</v>
      </c>
      <c r="P89" s="30" t="s">
        <v>231</v>
      </c>
      <c r="Q89" s="69" t="s">
        <v>231</v>
      </c>
      <c r="R89" s="43" t="s">
        <v>1378</v>
      </c>
      <c r="S89" s="69" t="s">
        <v>231</v>
      </c>
      <c r="T89" s="69" t="s">
        <v>231</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369</v>
      </c>
      <c r="B90" s="187" t="s">
        <v>50</v>
      </c>
      <c r="C90" s="181">
        <v>45742</v>
      </c>
      <c r="D90" s="217" t="s">
        <v>372</v>
      </c>
      <c r="E90" s="196"/>
      <c r="F90" s="141"/>
      <c r="G90" s="141"/>
      <c r="H90" s="190">
        <v>71</v>
      </c>
      <c r="I90" s="186"/>
      <c r="J90" s="190" t="s">
        <v>57</v>
      </c>
      <c r="K90" s="190" t="s">
        <v>57</v>
      </c>
      <c r="L90" s="190" t="s">
        <v>63</v>
      </c>
      <c r="M90" s="200">
        <v>45716</v>
      </c>
      <c r="N90" s="30" t="s">
        <v>231</v>
      </c>
      <c r="O90" s="54">
        <v>45727</v>
      </c>
      <c r="P90" s="30" t="s">
        <v>231</v>
      </c>
      <c r="Q90" s="69" t="s">
        <v>231</v>
      </c>
      <c r="R90" s="43" t="s">
        <v>1378</v>
      </c>
      <c r="S90" s="69" t="s">
        <v>231</v>
      </c>
      <c r="T90" s="69" t="s">
        <v>231</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231</v>
      </c>
      <c r="O91" s="54">
        <v>45723</v>
      </c>
      <c r="P91" s="30" t="s">
        <v>231</v>
      </c>
      <c r="Q91" s="69" t="s">
        <v>231</v>
      </c>
      <c r="R91" s="43" t="s">
        <v>1378</v>
      </c>
      <c r="S91" s="69" t="s">
        <v>231</v>
      </c>
      <c r="T91" s="69" t="s">
        <v>231</v>
      </c>
      <c r="U91" s="69" t="s">
        <v>231</v>
      </c>
      <c r="V91" s="69" t="s">
        <v>231</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231</v>
      </c>
      <c r="O92" s="54">
        <v>45726</v>
      </c>
      <c r="P92" s="30" t="s">
        <v>231</v>
      </c>
      <c r="Q92" s="151" t="s">
        <v>231</v>
      </c>
      <c r="R92" s="43" t="s">
        <v>1378</v>
      </c>
      <c r="S92" s="69" t="s">
        <v>231</v>
      </c>
      <c r="T92" s="69" t="s">
        <v>231</v>
      </c>
      <c r="U92" s="347" t="s">
        <v>231</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231</v>
      </c>
      <c r="O93" s="54">
        <v>45727</v>
      </c>
      <c r="P93" s="79" t="s">
        <v>231</v>
      </c>
      <c r="Q93" s="43" t="s">
        <v>231</v>
      </c>
      <c r="R93" s="43" t="s">
        <v>1378</v>
      </c>
      <c r="S93" s="43" t="s">
        <v>231</v>
      </c>
      <c r="T93" s="43" t="s">
        <v>231</v>
      </c>
      <c r="U93" s="347" t="s">
        <v>231</v>
      </c>
      <c r="V93" s="69" t="s">
        <v>231</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374</v>
      </c>
      <c r="B94" s="187" t="s">
        <v>50</v>
      </c>
      <c r="C94" s="188">
        <v>45711</v>
      </c>
      <c r="D94" s="189" t="s">
        <v>375</v>
      </c>
      <c r="E94" s="197"/>
      <c r="F94" s="139"/>
      <c r="G94" s="139"/>
      <c r="H94" s="193">
        <v>86</v>
      </c>
      <c r="I94" s="186"/>
      <c r="J94" s="193" t="s">
        <v>57</v>
      </c>
      <c r="K94" s="193" t="s">
        <v>57</v>
      </c>
      <c r="L94" s="193" t="s">
        <v>63</v>
      </c>
      <c r="M94" s="199">
        <v>45714</v>
      </c>
      <c r="N94" s="30" t="s">
        <v>231</v>
      </c>
      <c r="O94" s="54">
        <v>45693</v>
      </c>
      <c r="P94" s="79" t="s">
        <v>231</v>
      </c>
      <c r="Q94" s="69" t="s">
        <v>231</v>
      </c>
      <c r="R94" s="69" t="s">
        <v>1378</v>
      </c>
      <c r="S94" s="69" t="s">
        <v>231</v>
      </c>
      <c r="T94" s="69" t="s">
        <v>231</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231</v>
      </c>
      <c r="O95" s="200">
        <v>45694</v>
      </c>
      <c r="P95" s="79" t="s">
        <v>231</v>
      </c>
      <c r="Q95" s="69" t="s">
        <v>231</v>
      </c>
      <c r="R95" s="69" t="s">
        <v>1378</v>
      </c>
      <c r="S95" s="69" t="s">
        <v>231</v>
      </c>
      <c r="T95" s="43" t="s">
        <v>231</v>
      </c>
      <c r="U95" s="69" t="s">
        <v>231</v>
      </c>
      <c r="V95" s="69" t="s">
        <v>231</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335</v>
      </c>
      <c r="B96" s="187" t="s">
        <v>50</v>
      </c>
      <c r="C96" s="188">
        <v>45711</v>
      </c>
      <c r="D96" s="747" t="s">
        <v>336</v>
      </c>
      <c r="E96" s="197"/>
      <c r="F96" s="139"/>
      <c r="G96" s="139"/>
      <c r="H96" s="193">
        <v>89</v>
      </c>
      <c r="I96" s="186"/>
      <c r="J96" s="193" t="s">
        <v>57</v>
      </c>
      <c r="K96" s="193" t="s">
        <v>57</v>
      </c>
      <c r="L96" s="193" t="s">
        <v>63</v>
      </c>
      <c r="M96" s="199">
        <v>45695</v>
      </c>
      <c r="N96" s="30" t="s">
        <v>231</v>
      </c>
      <c r="O96" s="54">
        <v>45694</v>
      </c>
      <c r="P96" s="30" t="s">
        <v>231</v>
      </c>
      <c r="Q96" s="69" t="s">
        <v>231</v>
      </c>
      <c r="R96" s="93" t="s">
        <v>1378</v>
      </c>
      <c r="S96" s="69" t="s">
        <v>231</v>
      </c>
      <c r="T96" s="69" t="s">
        <v>231</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6" t="s">
        <v>336</v>
      </c>
      <c r="E97" s="197"/>
      <c r="F97" s="139"/>
      <c r="G97" s="139"/>
      <c r="H97" s="193">
        <v>86</v>
      </c>
      <c r="I97" s="186"/>
      <c r="J97" s="193" t="s">
        <v>57</v>
      </c>
      <c r="K97" s="193" t="s">
        <v>57</v>
      </c>
      <c r="L97" s="193" t="s">
        <v>63</v>
      </c>
      <c r="M97" s="199">
        <v>45698</v>
      </c>
      <c r="N97" s="30" t="s">
        <v>231</v>
      </c>
      <c r="O97" s="54">
        <v>45688</v>
      </c>
      <c r="P97" s="30" t="s">
        <v>231</v>
      </c>
      <c r="Q97" s="69" t="s">
        <v>231</v>
      </c>
      <c r="R97" s="69" t="s">
        <v>1378</v>
      </c>
      <c r="S97" s="69" t="s">
        <v>231</v>
      </c>
      <c r="T97" s="69" t="s">
        <v>231</v>
      </c>
      <c r="U97" s="69" t="s">
        <v>231</v>
      </c>
      <c r="V97" s="43" t="s">
        <v>231</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4" t="s">
        <v>378</v>
      </c>
      <c r="E98" s="197"/>
      <c r="F98" s="139"/>
      <c r="G98" s="139"/>
      <c r="H98" s="193">
        <v>77</v>
      </c>
      <c r="I98" s="186"/>
      <c r="J98" s="193" t="s">
        <v>57</v>
      </c>
      <c r="K98" s="193" t="s">
        <v>57</v>
      </c>
      <c r="L98" s="193" t="s">
        <v>63</v>
      </c>
      <c r="M98" s="199">
        <v>45686</v>
      </c>
      <c r="N98" s="30" t="s">
        <v>231</v>
      </c>
      <c r="O98" s="54">
        <v>45692</v>
      </c>
      <c r="P98" s="30" t="s">
        <v>231</v>
      </c>
      <c r="Q98" s="43" t="s">
        <v>231</v>
      </c>
      <c r="R98" s="43" t="s">
        <v>1378</v>
      </c>
      <c r="S98" s="43" t="s">
        <v>231</v>
      </c>
      <c r="T98" s="43" t="s">
        <v>231</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80"/>
      <c r="F99" s="780"/>
      <c r="G99" s="780"/>
      <c r="H99" s="193">
        <v>81</v>
      </c>
      <c r="I99" s="186"/>
      <c r="J99" s="193" t="s">
        <v>57</v>
      </c>
      <c r="K99" s="193" t="s">
        <v>57</v>
      </c>
      <c r="L99" s="193" t="s">
        <v>63</v>
      </c>
      <c r="M99" s="199">
        <v>45700</v>
      </c>
      <c r="N99" s="30" t="s">
        <v>231</v>
      </c>
      <c r="O99" s="54">
        <v>45692</v>
      </c>
      <c r="P99" s="30" t="s">
        <v>231</v>
      </c>
      <c r="Q99" s="43" t="s">
        <v>231</v>
      </c>
      <c r="R99" s="43" t="s">
        <v>1378</v>
      </c>
      <c r="S99" s="43" t="s">
        <v>231</v>
      </c>
      <c r="T99" s="117" t="s">
        <v>231</v>
      </c>
      <c r="U99" s="151" t="s">
        <v>231</v>
      </c>
      <c r="V99" s="69" t="s">
        <v>231</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80"/>
      <c r="F100" s="780"/>
      <c r="G100" s="780"/>
      <c r="H100" s="193">
        <v>81</v>
      </c>
      <c r="I100" s="186"/>
      <c r="J100" s="193" t="s">
        <v>57</v>
      </c>
      <c r="K100" s="193" t="s">
        <v>57</v>
      </c>
      <c r="L100" s="193" t="s">
        <v>63</v>
      </c>
      <c r="M100" s="763">
        <v>45699</v>
      </c>
      <c r="N100" s="116" t="s">
        <v>231</v>
      </c>
      <c r="O100" s="170">
        <v>45691</v>
      </c>
      <c r="P100" s="30" t="s">
        <v>231</v>
      </c>
      <c r="Q100" s="43" t="s">
        <v>231</v>
      </c>
      <c r="R100" s="43" t="s">
        <v>1378</v>
      </c>
      <c r="S100" s="43" t="s">
        <v>231</v>
      </c>
      <c r="T100" s="43" t="s">
        <v>231</v>
      </c>
      <c r="U100" s="69" t="s">
        <v>231</v>
      </c>
      <c r="V100" s="160" t="s">
        <v>231</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80"/>
      <c r="F101" s="780"/>
      <c r="G101" s="780"/>
      <c r="H101" s="193">
        <v>84</v>
      </c>
      <c r="I101" s="186"/>
      <c r="J101" s="193" t="s">
        <v>57</v>
      </c>
      <c r="K101" s="193" t="s">
        <v>57</v>
      </c>
      <c r="L101" s="193" t="s">
        <v>63</v>
      </c>
      <c r="M101" s="199">
        <v>45698</v>
      </c>
      <c r="N101" s="30" t="s">
        <v>231</v>
      </c>
      <c r="O101" s="54">
        <v>45695</v>
      </c>
      <c r="P101" s="30" t="s">
        <v>231</v>
      </c>
      <c r="Q101" s="43" t="s">
        <v>231</v>
      </c>
      <c r="R101" s="43" t="s">
        <v>1378</v>
      </c>
      <c r="S101" s="43" t="s">
        <v>231</v>
      </c>
      <c r="T101" s="43" t="s">
        <v>231</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80"/>
      <c r="F102" s="780"/>
      <c r="G102" s="780"/>
      <c r="H102" s="193">
        <v>90</v>
      </c>
      <c r="I102" s="186"/>
      <c r="J102" s="193" t="s">
        <v>57</v>
      </c>
      <c r="K102" s="193" t="s">
        <v>57</v>
      </c>
      <c r="L102" s="193" t="s">
        <v>63</v>
      </c>
      <c r="M102" s="102" t="s">
        <v>231</v>
      </c>
      <c r="N102" s="30" t="s">
        <v>231</v>
      </c>
      <c r="O102" s="54">
        <v>45699</v>
      </c>
      <c r="P102" s="88" t="s">
        <v>231</v>
      </c>
      <c r="Q102" s="89" t="s">
        <v>231</v>
      </c>
      <c r="R102" s="43" t="s">
        <v>1378</v>
      </c>
      <c r="S102" s="43" t="s">
        <v>231</v>
      </c>
      <c r="T102" s="43" t="s">
        <v>231</v>
      </c>
      <c r="U102" s="43" t="s">
        <v>231</v>
      </c>
      <c r="V102" s="168" t="s">
        <v>231</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338</v>
      </c>
      <c r="B103" s="187" t="s">
        <v>50</v>
      </c>
      <c r="C103" s="188">
        <v>45688</v>
      </c>
      <c r="D103" s="189" t="s">
        <v>341</v>
      </c>
      <c r="E103" s="780"/>
      <c r="F103" s="780"/>
      <c r="G103" s="780"/>
      <c r="H103" s="190">
        <v>86</v>
      </c>
      <c r="I103" s="186"/>
      <c r="J103" s="193" t="s">
        <v>57</v>
      </c>
      <c r="K103" s="193" t="s">
        <v>57</v>
      </c>
      <c r="L103" s="190" t="s">
        <v>63</v>
      </c>
      <c r="M103" s="200">
        <v>45677</v>
      </c>
      <c r="N103" s="30" t="s">
        <v>231</v>
      </c>
      <c r="O103" s="54">
        <v>45675</v>
      </c>
      <c r="P103" s="88" t="s">
        <v>231</v>
      </c>
      <c r="Q103" s="43" t="s">
        <v>231</v>
      </c>
      <c r="R103" s="43" t="s">
        <v>1378</v>
      </c>
      <c r="S103" s="43" t="s">
        <v>231</v>
      </c>
      <c r="T103" s="43" t="s">
        <v>231</v>
      </c>
      <c r="U103" s="43" t="s">
        <v>231</v>
      </c>
      <c r="V103" s="142" t="s">
        <v>231</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80"/>
      <c r="F104" s="780"/>
      <c r="G104" s="780"/>
      <c r="H104" s="190">
        <v>86</v>
      </c>
      <c r="I104" s="186"/>
      <c r="J104" s="193" t="s">
        <v>57</v>
      </c>
      <c r="K104" s="193" t="s">
        <v>57</v>
      </c>
      <c r="L104" s="190" t="s">
        <v>63</v>
      </c>
      <c r="M104" s="102" t="s">
        <v>231</v>
      </c>
      <c r="N104" s="121" t="s">
        <v>231</v>
      </c>
      <c r="O104" s="54">
        <v>45675</v>
      </c>
      <c r="P104" s="219" t="s">
        <v>231</v>
      </c>
      <c r="Q104" s="43" t="s">
        <v>231</v>
      </c>
      <c r="R104" s="43" t="s">
        <v>1378</v>
      </c>
      <c r="S104" s="43" t="s">
        <v>231</v>
      </c>
      <c r="T104" s="43" t="s">
        <v>231</v>
      </c>
      <c r="U104" s="43" t="s">
        <v>231</v>
      </c>
      <c r="V104" s="142" t="s">
        <v>231</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80"/>
      <c r="F105" s="780"/>
      <c r="G105" s="780"/>
      <c r="H105" s="190">
        <v>88</v>
      </c>
      <c r="I105" s="186"/>
      <c r="J105" s="193" t="s">
        <v>57</v>
      </c>
      <c r="K105" s="193" t="s">
        <v>57</v>
      </c>
      <c r="L105" s="193" t="s">
        <v>63</v>
      </c>
      <c r="M105" s="200">
        <v>45742</v>
      </c>
      <c r="N105" s="30" t="s">
        <v>231</v>
      </c>
      <c r="O105" s="54">
        <v>45743</v>
      </c>
      <c r="P105" s="88" t="s">
        <v>231</v>
      </c>
      <c r="Q105" s="160" t="s">
        <v>231</v>
      </c>
      <c r="R105" s="69" t="s">
        <v>1378</v>
      </c>
      <c r="S105" s="43" t="s">
        <v>231</v>
      </c>
      <c r="T105" s="43" t="s">
        <v>231</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80"/>
      <c r="F106" s="780"/>
      <c r="G106" s="780"/>
      <c r="H106" s="190">
        <v>88</v>
      </c>
      <c r="I106" s="186"/>
      <c r="J106" s="193" t="s">
        <v>57</v>
      </c>
      <c r="K106" s="193" t="s">
        <v>57</v>
      </c>
      <c r="L106" s="190" t="s">
        <v>63</v>
      </c>
      <c r="M106" s="200">
        <v>45706</v>
      </c>
      <c r="N106" s="30" t="s">
        <v>231</v>
      </c>
      <c r="O106" s="54">
        <v>45679</v>
      </c>
      <c r="P106" s="88" t="s">
        <v>231</v>
      </c>
      <c r="Q106" s="43" t="s">
        <v>231</v>
      </c>
      <c r="R106" s="43" t="s">
        <v>1378</v>
      </c>
      <c r="S106" s="43" t="s">
        <v>231</v>
      </c>
      <c r="T106" s="43" t="s">
        <v>231</v>
      </c>
      <c r="U106" s="43" t="s">
        <v>231</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231</v>
      </c>
      <c r="O107" s="54">
        <v>45749</v>
      </c>
      <c r="P107" s="30" t="s">
        <v>231</v>
      </c>
      <c r="Q107" s="43" t="s">
        <v>231</v>
      </c>
      <c r="R107" s="43" t="s">
        <v>1378</v>
      </c>
      <c r="S107" s="43" t="s">
        <v>231</v>
      </c>
      <c r="T107" s="43" t="s">
        <v>231</v>
      </c>
      <c r="U107" s="43" t="s">
        <v>231</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231</v>
      </c>
      <c r="O108" s="54">
        <v>45749</v>
      </c>
      <c r="P108" s="30" t="s">
        <v>231</v>
      </c>
      <c r="Q108" s="43" t="s">
        <v>231</v>
      </c>
      <c r="R108" s="347" t="s">
        <v>1378</v>
      </c>
      <c r="S108" s="43" t="s">
        <v>231</v>
      </c>
      <c r="T108" s="43" t="s">
        <v>231</v>
      </c>
      <c r="U108" s="89" t="s">
        <v>231</v>
      </c>
      <c r="V108" s="503" t="s">
        <v>231</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50" t="s">
        <v>391</v>
      </c>
      <c r="E109"/>
      <c r="F109"/>
      <c r="G109"/>
      <c r="H109" s="190">
        <v>57</v>
      </c>
      <c r="I109" s="186"/>
      <c r="J109" s="184" t="s">
        <v>57</v>
      </c>
      <c r="K109" s="184" t="s">
        <v>57</v>
      </c>
      <c r="L109" s="184" t="s">
        <v>63</v>
      </c>
      <c r="M109" s="200">
        <v>45741</v>
      </c>
      <c r="N109" s="30" t="s">
        <v>231</v>
      </c>
      <c r="O109" s="54">
        <v>45744</v>
      </c>
      <c r="P109" s="79" t="s">
        <v>231</v>
      </c>
      <c r="Q109" s="43" t="s">
        <v>231</v>
      </c>
      <c r="R109" s="347" t="s">
        <v>1378</v>
      </c>
      <c r="S109" s="43" t="s">
        <v>231</v>
      </c>
      <c r="T109" s="43" t="s">
        <v>231</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6" t="s">
        <v>508</v>
      </c>
      <c r="E110" s="780"/>
      <c r="F110" s="780"/>
      <c r="G110" s="780"/>
      <c r="H110" s="190">
        <v>73</v>
      </c>
      <c r="I110" s="186"/>
      <c r="J110" s="193" t="s">
        <v>57</v>
      </c>
      <c r="K110" s="193" t="s">
        <v>57</v>
      </c>
      <c r="L110" s="190" t="s">
        <v>63</v>
      </c>
      <c r="M110" s="200">
        <v>45698</v>
      </c>
      <c r="N110" s="30" t="s">
        <v>231</v>
      </c>
      <c r="O110" s="54">
        <v>45691</v>
      </c>
      <c r="P110" s="79" t="s">
        <v>231</v>
      </c>
      <c r="Q110" s="43" t="s">
        <v>231</v>
      </c>
      <c r="R110" s="347" t="s">
        <v>1378</v>
      </c>
      <c r="S110" s="43" t="s">
        <v>231</v>
      </c>
      <c r="T110" s="43" t="s">
        <v>231</v>
      </c>
      <c r="U110" s="89" t="s">
        <v>231</v>
      </c>
      <c r="V110" s="503" t="s">
        <v>231</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4" t="s">
        <v>511</v>
      </c>
      <c r="E111" s="780"/>
      <c r="F111" s="780"/>
      <c r="G111" s="780"/>
      <c r="H111" s="190">
        <v>65</v>
      </c>
      <c r="I111" s="186"/>
      <c r="J111" s="193" t="s">
        <v>57</v>
      </c>
      <c r="K111" s="193" t="s">
        <v>57</v>
      </c>
      <c r="L111" s="190" t="s">
        <v>63</v>
      </c>
      <c r="M111" s="200">
        <v>45698</v>
      </c>
      <c r="N111" s="30" t="s">
        <v>231</v>
      </c>
      <c r="O111" s="54">
        <v>45708</v>
      </c>
      <c r="P111" s="30" t="s">
        <v>231</v>
      </c>
      <c r="Q111" s="173" t="s">
        <v>231</v>
      </c>
      <c r="R111" s="69" t="s">
        <v>1378</v>
      </c>
      <c r="S111" s="43" t="s">
        <v>231</v>
      </c>
      <c r="T111" s="43" t="s">
        <v>231</v>
      </c>
      <c r="U111" s="43" t="s">
        <v>231</v>
      </c>
      <c r="V111" s="206" t="s">
        <v>231</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231</v>
      </c>
      <c r="O112" s="170">
        <v>45744</v>
      </c>
      <c r="P112" s="116" t="s">
        <v>231</v>
      </c>
      <c r="Q112" s="117" t="s">
        <v>231</v>
      </c>
      <c r="R112" s="151" t="s">
        <v>1378</v>
      </c>
      <c r="S112" s="43" t="s">
        <v>231</v>
      </c>
      <c r="T112" s="43" t="s">
        <v>231</v>
      </c>
      <c r="U112" s="43" t="s">
        <v>231</v>
      </c>
      <c r="V112" s="206" t="s">
        <v>231</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7" t="s">
        <v>515</v>
      </c>
      <c r="H113" s="190">
        <v>84</v>
      </c>
      <c r="I113" s="186"/>
      <c r="J113" s="184" t="s">
        <v>57</v>
      </c>
      <c r="K113" s="184" t="s">
        <v>57</v>
      </c>
      <c r="L113" s="377" t="s">
        <v>63</v>
      </c>
      <c r="M113" s="201">
        <v>45741</v>
      </c>
      <c r="N113" s="116" t="s">
        <v>231</v>
      </c>
      <c r="O113" s="170">
        <v>45755</v>
      </c>
      <c r="P113" s="116" t="s">
        <v>231</v>
      </c>
      <c r="Q113" s="117" t="s">
        <v>231</v>
      </c>
      <c r="R113" s="151" t="s">
        <v>1378</v>
      </c>
      <c r="S113" s="117" t="s">
        <v>231</v>
      </c>
      <c r="T113" s="43" t="s">
        <v>231</v>
      </c>
      <c r="U113" s="43" t="s">
        <v>231</v>
      </c>
      <c r="V113" s="206" t="s">
        <v>231</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231</v>
      </c>
      <c r="O114" s="54">
        <v>45747</v>
      </c>
      <c r="P114" s="116" t="s">
        <v>231</v>
      </c>
      <c r="Q114" s="117" t="s">
        <v>231</v>
      </c>
      <c r="R114" s="151" t="s">
        <v>1378</v>
      </c>
      <c r="S114" s="117" t="s">
        <v>231</v>
      </c>
      <c r="T114" s="43" t="s">
        <v>231</v>
      </c>
      <c r="U114" s="160" t="s">
        <v>231</v>
      </c>
      <c r="V114" s="206" t="s">
        <v>231</v>
      </c>
      <c r="W114" s="54">
        <v>45798</v>
      </c>
      <c r="X114" s="69" t="s">
        <v>1380</v>
      </c>
      <c r="Y114" t="e">
        <f>VLOOKUP(A114,#REF!,2,FALSE)</f>
        <v>#REF!</v>
      </c>
    </row>
    <row r="115" spans="1:25">
      <c r="A115" s="183" t="s">
        <v>518</v>
      </c>
      <c r="B115" s="187" t="s">
        <v>50</v>
      </c>
      <c r="C115" s="181">
        <v>45772</v>
      </c>
      <c r="D115" s="770" t="s">
        <v>519</v>
      </c>
      <c r="H115" s="184">
        <v>69</v>
      </c>
      <c r="I115" s="186"/>
      <c r="J115" s="184" t="s">
        <v>57</v>
      </c>
      <c r="K115" s="440" t="s">
        <v>57</v>
      </c>
      <c r="L115" s="184" t="s">
        <v>63</v>
      </c>
      <c r="M115" s="198">
        <v>45757</v>
      </c>
      <c r="N115" s="30" t="s">
        <v>231</v>
      </c>
      <c r="O115" s="126">
        <v>45757</v>
      </c>
      <c r="P115" s="30" t="s">
        <v>231</v>
      </c>
      <c r="Q115" s="43" t="s">
        <v>231</v>
      </c>
      <c r="R115" s="69" t="s">
        <v>1378</v>
      </c>
      <c r="S115" s="43" t="s">
        <v>231</v>
      </c>
      <c r="T115" s="43" t="s">
        <v>231</v>
      </c>
      <c r="U115" s="43" t="s">
        <v>231</v>
      </c>
      <c r="V115" s="89" t="s">
        <v>231</v>
      </c>
      <c r="W115" s="54">
        <v>45814</v>
      </c>
      <c r="X115" s="69" t="s">
        <v>1380</v>
      </c>
    </row>
    <row r="116" spans="1:25">
      <c r="A116" s="183" t="s">
        <v>520</v>
      </c>
      <c r="B116" s="187" t="s">
        <v>50</v>
      </c>
      <c r="C116" s="320">
        <v>45772</v>
      </c>
      <c r="D116" s="769" t="s">
        <v>522</v>
      </c>
      <c r="H116" s="184">
        <v>50</v>
      </c>
      <c r="I116" s="186"/>
      <c r="J116" s="184" t="s">
        <v>57</v>
      </c>
      <c r="K116" s="440" t="s">
        <v>57</v>
      </c>
      <c r="L116" s="184" t="s">
        <v>63</v>
      </c>
      <c r="M116" s="198">
        <v>45757</v>
      </c>
      <c r="N116" s="30" t="s">
        <v>231</v>
      </c>
      <c r="O116" s="126">
        <v>45757</v>
      </c>
      <c r="P116" s="30" t="s">
        <v>231</v>
      </c>
      <c r="Q116" s="43" t="s">
        <v>231</v>
      </c>
      <c r="R116" s="69" t="s">
        <v>1378</v>
      </c>
      <c r="S116" s="43" t="s">
        <v>231</v>
      </c>
      <c r="T116" s="43" t="s">
        <v>231</v>
      </c>
      <c r="U116" s="43" t="s">
        <v>231</v>
      </c>
      <c r="V116" s="503" t="s">
        <v>231</v>
      </c>
      <c r="W116" s="54">
        <v>45807</v>
      </c>
      <c r="X116" s="69" t="s">
        <v>1380</v>
      </c>
    </row>
    <row r="117" spans="1:25">
      <c r="A117" s="183" t="s">
        <v>524</v>
      </c>
      <c r="B117" s="187" t="s">
        <v>50</v>
      </c>
      <c r="C117" s="320">
        <v>45772</v>
      </c>
      <c r="D117" s="549" t="s">
        <v>525</v>
      </c>
      <c r="H117" s="184">
        <v>76</v>
      </c>
      <c r="I117" s="186"/>
      <c r="J117" s="184" t="s">
        <v>57</v>
      </c>
      <c r="K117" s="440" t="s">
        <v>57</v>
      </c>
      <c r="L117" s="184" t="s">
        <v>63</v>
      </c>
      <c r="M117" s="198">
        <v>45757</v>
      </c>
      <c r="N117" s="88" t="s">
        <v>231</v>
      </c>
      <c r="O117" s="126">
        <v>45757</v>
      </c>
      <c r="P117" s="30" t="s">
        <v>231</v>
      </c>
      <c r="Q117" s="43" t="s">
        <v>231</v>
      </c>
      <c r="R117" s="69" t="s">
        <v>1378</v>
      </c>
      <c r="S117" s="43" t="s">
        <v>231</v>
      </c>
      <c r="T117" s="43" t="s">
        <v>231</v>
      </c>
      <c r="U117" s="43" t="s">
        <v>231</v>
      </c>
      <c r="V117" s="89" t="s">
        <v>231</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231</v>
      </c>
      <c r="O118" s="126">
        <v>45757</v>
      </c>
      <c r="P118" s="88" t="s">
        <v>231</v>
      </c>
      <c r="Q118" s="43" t="s">
        <v>231</v>
      </c>
      <c r="R118" s="43" t="s">
        <v>1378</v>
      </c>
      <c r="S118" s="43" t="s">
        <v>231</v>
      </c>
      <c r="T118" s="43" t="s">
        <v>231</v>
      </c>
      <c r="U118" s="160" t="s">
        <v>231</v>
      </c>
      <c r="V118" s="89" t="s">
        <v>231</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231</v>
      </c>
      <c r="O119" s="126">
        <v>45757</v>
      </c>
      <c r="P119" s="30" t="s">
        <v>231</v>
      </c>
      <c r="Q119" s="69" t="s">
        <v>231</v>
      </c>
      <c r="R119" s="69" t="s">
        <v>1378</v>
      </c>
      <c r="S119" s="43" t="s">
        <v>231</v>
      </c>
      <c r="T119" s="43" t="s">
        <v>231</v>
      </c>
      <c r="U119" s="160" t="s">
        <v>231</v>
      </c>
      <c r="V119" s="89" t="s">
        <v>231</v>
      </c>
      <c r="W119" s="54">
        <v>45813</v>
      </c>
      <c r="X119" s="69" t="s">
        <v>1380</v>
      </c>
    </row>
    <row r="120" spans="1:25">
      <c r="A120" s="183" t="s">
        <v>532</v>
      </c>
      <c r="B120" s="187" t="s">
        <v>50</v>
      </c>
      <c r="C120" s="320">
        <v>45772</v>
      </c>
      <c r="D120" s="550" t="s">
        <v>533</v>
      </c>
      <c r="H120" s="190">
        <v>84</v>
      </c>
      <c r="I120" s="186"/>
      <c r="J120" s="184" t="s">
        <v>57</v>
      </c>
      <c r="K120" s="440" t="s">
        <v>57</v>
      </c>
      <c r="L120" s="184" t="s">
        <v>63</v>
      </c>
      <c r="M120" s="200">
        <v>45741</v>
      </c>
      <c r="N120" s="30" t="s">
        <v>231</v>
      </c>
      <c r="O120" s="54">
        <v>45748</v>
      </c>
      <c r="P120" s="30" t="s">
        <v>231</v>
      </c>
      <c r="Q120" s="43" t="s">
        <v>231</v>
      </c>
      <c r="R120" s="69" t="s">
        <v>1378</v>
      </c>
      <c r="S120" s="43" t="s">
        <v>231</v>
      </c>
      <c r="T120" s="43" t="s">
        <v>231</v>
      </c>
      <c r="U120" s="43" t="s">
        <v>231</v>
      </c>
      <c r="V120" s="89" t="s">
        <v>231</v>
      </c>
      <c r="W120" s="54">
        <v>45811</v>
      </c>
      <c r="X120" s="69" t="s">
        <v>1380</v>
      </c>
    </row>
    <row r="121" spans="1:25">
      <c r="A121" s="380" t="s">
        <v>669</v>
      </c>
      <c r="B121" s="741" t="s">
        <v>50</v>
      </c>
      <c r="C121" s="742">
        <v>45772</v>
      </c>
      <c r="D121" s="377" t="s">
        <v>670</v>
      </c>
      <c r="H121" s="354">
        <v>87</v>
      </c>
      <c r="I121" s="352"/>
      <c r="J121" s="377" t="s">
        <v>57</v>
      </c>
      <c r="K121" s="762" t="s">
        <v>57</v>
      </c>
      <c r="L121" s="184" t="s">
        <v>63</v>
      </c>
      <c r="M121" s="198">
        <v>45757</v>
      </c>
      <c r="N121" s="30" t="s">
        <v>231</v>
      </c>
      <c r="O121" s="126">
        <v>45757</v>
      </c>
      <c r="P121" s="30" t="s">
        <v>231</v>
      </c>
      <c r="Q121" s="69" t="s">
        <v>231</v>
      </c>
      <c r="R121" s="69" t="s">
        <v>1378</v>
      </c>
      <c r="S121" s="43" t="s">
        <v>231</v>
      </c>
      <c r="T121" s="43" t="s">
        <v>231</v>
      </c>
      <c r="U121" s="43" t="s">
        <v>231</v>
      </c>
      <c r="V121" s="69" t="s">
        <v>126</v>
      </c>
      <c r="W121" s="54">
        <v>45838</v>
      </c>
      <c r="X121" s="69" t="s">
        <v>126</v>
      </c>
    </row>
    <row r="122" spans="1:25">
      <c r="A122" s="183" t="s">
        <v>534</v>
      </c>
      <c r="B122" s="187" t="s">
        <v>50</v>
      </c>
      <c r="C122" s="181">
        <v>45772</v>
      </c>
      <c r="D122" s="550" t="s">
        <v>535</v>
      </c>
      <c r="E122" s="186"/>
      <c r="F122" s="186"/>
      <c r="G122" s="186"/>
      <c r="H122" s="190">
        <v>81</v>
      </c>
      <c r="I122" s="186"/>
      <c r="J122" s="184" t="s">
        <v>57</v>
      </c>
      <c r="K122" s="440" t="s">
        <v>57</v>
      </c>
      <c r="L122" s="184" t="s">
        <v>63</v>
      </c>
      <c r="M122" s="198">
        <v>45741</v>
      </c>
      <c r="N122" s="30" t="s">
        <v>231</v>
      </c>
      <c r="O122" s="54">
        <v>45747</v>
      </c>
      <c r="P122" s="30" t="s">
        <v>231</v>
      </c>
      <c r="Q122" s="69" t="s">
        <v>231</v>
      </c>
      <c r="R122" s="69" t="s">
        <v>1378</v>
      </c>
      <c r="S122" s="43" t="s">
        <v>231</v>
      </c>
      <c r="T122" s="43" t="s">
        <v>231</v>
      </c>
      <c r="U122" s="160" t="s">
        <v>231</v>
      </c>
      <c r="V122" s="160" t="s">
        <v>231</v>
      </c>
      <c r="W122" s="54">
        <v>45789</v>
      </c>
      <c r="X122" s="69" t="s">
        <v>1380</v>
      </c>
      <c r="Y122" t="e">
        <f>VLOOKUP(A122,#REF!,2,FALSE)</f>
        <v>#REF!</v>
      </c>
    </row>
    <row r="123" spans="1:25">
      <c r="A123" s="183" t="s">
        <v>536</v>
      </c>
      <c r="B123" s="187" t="s">
        <v>50</v>
      </c>
      <c r="C123" s="320">
        <v>45772</v>
      </c>
      <c r="D123" s="427" t="s">
        <v>537</v>
      </c>
      <c r="E123" s="569"/>
      <c r="F123" s="186"/>
      <c r="G123" s="186"/>
      <c r="H123" s="190">
        <v>80</v>
      </c>
      <c r="I123" s="186"/>
      <c r="J123" s="184" t="s">
        <v>57</v>
      </c>
      <c r="K123" s="440" t="s">
        <v>57</v>
      </c>
      <c r="L123" s="184" t="s">
        <v>63</v>
      </c>
      <c r="M123" s="198">
        <v>45741</v>
      </c>
      <c r="N123" s="102" t="s">
        <v>231</v>
      </c>
      <c r="O123" s="54">
        <v>45744</v>
      </c>
      <c r="P123" s="30" t="s">
        <v>231</v>
      </c>
      <c r="Q123" s="43" t="s">
        <v>231</v>
      </c>
      <c r="R123" s="69" t="s">
        <v>1378</v>
      </c>
      <c r="S123" s="43" t="s">
        <v>231</v>
      </c>
      <c r="T123" s="43" t="s">
        <v>231</v>
      </c>
      <c r="U123" s="43" t="s">
        <v>231</v>
      </c>
      <c r="V123" s="69" t="s">
        <v>231</v>
      </c>
      <c r="W123" s="54">
        <v>45811</v>
      </c>
      <c r="X123" s="69" t="s">
        <v>1380</v>
      </c>
      <c r="Y123" t="e">
        <f>VLOOKUP(A123,#REF!,2,FALSE)</f>
        <v>#REF!</v>
      </c>
    </row>
    <row r="124" spans="1:25">
      <c r="A124" s="183" t="s">
        <v>671</v>
      </c>
      <c r="B124" s="187" t="s">
        <v>50</v>
      </c>
      <c r="C124" s="181">
        <v>45772</v>
      </c>
      <c r="D124" s="565" t="s">
        <v>672</v>
      </c>
      <c r="E124" s="186"/>
      <c r="F124" s="186"/>
      <c r="G124" s="186"/>
      <c r="H124" s="190">
        <v>63</v>
      </c>
      <c r="I124" s="186"/>
      <c r="J124" s="184" t="s">
        <v>57</v>
      </c>
      <c r="K124" s="440" t="s">
        <v>57</v>
      </c>
      <c r="L124" s="184" t="s">
        <v>63</v>
      </c>
      <c r="M124" s="198">
        <v>45741</v>
      </c>
      <c r="N124" s="88" t="s">
        <v>231</v>
      </c>
      <c r="O124" s="54">
        <v>45744</v>
      </c>
      <c r="P124" s="30" t="s">
        <v>231</v>
      </c>
      <c r="Q124" s="43" t="s">
        <v>231</v>
      </c>
      <c r="R124" s="69" t="s">
        <v>1378</v>
      </c>
      <c r="S124" s="43" t="s">
        <v>231</v>
      </c>
      <c r="T124" s="43" t="s">
        <v>231</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60" t="s">
        <v>57</v>
      </c>
      <c r="L125" s="190" t="s">
        <v>63</v>
      </c>
      <c r="M125" s="49" t="s">
        <v>231</v>
      </c>
      <c r="N125" s="30" t="s">
        <v>231</v>
      </c>
      <c r="O125" s="54">
        <v>45679</v>
      </c>
      <c r="P125" s="30" t="s">
        <v>231</v>
      </c>
      <c r="Q125" s="69" t="s">
        <v>231</v>
      </c>
      <c r="R125" s="43" t="s">
        <v>1378</v>
      </c>
      <c r="S125" s="43" t="s">
        <v>231</v>
      </c>
      <c r="T125" s="43" t="s">
        <v>231</v>
      </c>
      <c r="U125" s="43" t="s">
        <v>231</v>
      </c>
      <c r="V125" s="43" t="s">
        <v>231</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231</v>
      </c>
      <c r="N126" s="30" t="s">
        <v>231</v>
      </c>
      <c r="O126" s="54">
        <v>45720</v>
      </c>
      <c r="P126" s="30" t="s">
        <v>231</v>
      </c>
      <c r="Q126" s="69" t="s">
        <v>231</v>
      </c>
      <c r="R126" s="43" t="s">
        <v>1378</v>
      </c>
      <c r="S126" s="43" t="s">
        <v>231</v>
      </c>
      <c r="T126" s="43" t="s">
        <v>231</v>
      </c>
      <c r="U126" s="43" t="s">
        <v>231</v>
      </c>
      <c r="V126" s="89" t="s">
        <v>231</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60" t="s">
        <v>57</v>
      </c>
      <c r="L127" s="190" t="s">
        <v>63</v>
      </c>
      <c r="M127" s="200">
        <v>45700</v>
      </c>
      <c r="N127" s="30" t="s">
        <v>231</v>
      </c>
      <c r="O127" s="54">
        <v>45679</v>
      </c>
      <c r="P127" s="30" t="s">
        <v>231</v>
      </c>
      <c r="Q127" s="43" t="s">
        <v>231</v>
      </c>
      <c r="R127" s="43" t="s">
        <v>1378</v>
      </c>
      <c r="S127" s="43" t="s">
        <v>231</v>
      </c>
      <c r="T127" s="43" t="s">
        <v>231</v>
      </c>
      <c r="U127" s="43" t="s">
        <v>231</v>
      </c>
      <c r="V127" s="89" t="s">
        <v>231</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60" t="s">
        <v>57</v>
      </c>
      <c r="L128" s="190" t="s">
        <v>63</v>
      </c>
      <c r="M128" s="201">
        <v>45698</v>
      </c>
      <c r="N128" s="30" t="s">
        <v>231</v>
      </c>
      <c r="O128" s="360">
        <v>45694</v>
      </c>
      <c r="P128" s="88" t="s">
        <v>231</v>
      </c>
      <c r="Q128" s="43" t="s">
        <v>231</v>
      </c>
      <c r="R128" s="43" t="s">
        <v>1378</v>
      </c>
      <c r="S128" s="43" t="s">
        <v>231</v>
      </c>
      <c r="T128" s="43" t="s">
        <v>231</v>
      </c>
      <c r="U128" s="43" t="s">
        <v>231</v>
      </c>
      <c r="V128" s="89" t="s">
        <v>231</v>
      </c>
      <c r="W128" s="170">
        <v>45883</v>
      </c>
      <c r="X128" s="69" t="s">
        <v>1380</v>
      </c>
      <c r="Y128" t="e">
        <f>VLOOKUP(A128,#REF!,2,FALSE)</f>
        <v>#REF!</v>
      </c>
    </row>
    <row r="129" spans="1:25">
      <c r="A129" s="351" t="s">
        <v>545</v>
      </c>
      <c r="B129" s="741" t="s">
        <v>50</v>
      </c>
      <c r="C129" s="376">
        <v>45772</v>
      </c>
      <c r="D129" s="550" t="s">
        <v>546</v>
      </c>
      <c r="E129" s="352"/>
      <c r="F129" s="352"/>
      <c r="G129" s="352"/>
      <c r="H129" s="354">
        <v>82</v>
      </c>
      <c r="I129" s="352"/>
      <c r="J129" s="354" t="s">
        <v>57</v>
      </c>
      <c r="K129" s="774" t="s">
        <v>57</v>
      </c>
      <c r="L129" s="354" t="s">
        <v>63</v>
      </c>
      <c r="M129" s="201">
        <v>45716</v>
      </c>
      <c r="N129" s="116" t="s">
        <v>231</v>
      </c>
      <c r="O129" s="170">
        <v>45720</v>
      </c>
      <c r="P129" s="116" t="s">
        <v>231</v>
      </c>
      <c r="Q129" s="151" t="s">
        <v>231</v>
      </c>
      <c r="R129" s="43" t="s">
        <v>1378</v>
      </c>
      <c r="S129" s="43" t="s">
        <v>231</v>
      </c>
      <c r="T129" s="117" t="s">
        <v>231</v>
      </c>
      <c r="U129" s="117" t="s">
        <v>231</v>
      </c>
      <c r="V129" s="89" t="s">
        <v>231</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70" t="s">
        <v>57</v>
      </c>
      <c r="K130" s="570" t="s">
        <v>57</v>
      </c>
      <c r="L130" s="375" t="s">
        <v>63</v>
      </c>
      <c r="M130" s="200">
        <v>45701</v>
      </c>
      <c r="N130" s="49" t="s">
        <v>231</v>
      </c>
      <c r="O130" s="54">
        <v>45698</v>
      </c>
      <c r="P130" s="30" t="s">
        <v>231</v>
      </c>
      <c r="Q130" s="69" t="s">
        <v>231</v>
      </c>
      <c r="R130" s="43" t="s">
        <v>1378</v>
      </c>
      <c r="S130" s="43" t="s">
        <v>231</v>
      </c>
      <c r="T130" s="43" t="s">
        <v>231</v>
      </c>
      <c r="U130" s="43" t="s">
        <v>231</v>
      </c>
      <c r="V130" s="89" t="s">
        <v>231</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70" t="s">
        <v>57</v>
      </c>
      <c r="K131" s="570" t="s">
        <v>57</v>
      </c>
      <c r="L131" s="375" t="s">
        <v>63</v>
      </c>
      <c r="M131" s="49" t="s">
        <v>231</v>
      </c>
      <c r="N131" s="49" t="s">
        <v>231</v>
      </c>
      <c r="O131" s="30" t="s">
        <v>231</v>
      </c>
      <c r="P131" s="30" t="s">
        <v>231</v>
      </c>
      <c r="Q131" s="43" t="s">
        <v>231</v>
      </c>
      <c r="R131" s="43" t="s">
        <v>1378</v>
      </c>
      <c r="S131" s="43" t="s">
        <v>231</v>
      </c>
      <c r="T131" s="160" t="s">
        <v>231</v>
      </c>
      <c r="U131" s="160" t="s">
        <v>231</v>
      </c>
      <c r="V131" s="89" t="s">
        <v>231</v>
      </c>
      <c r="W131" s="30"/>
      <c r="X131" s="69" t="s">
        <v>126</v>
      </c>
      <c r="Y131" t="e">
        <f>VLOOKUP(A131,#REF!,2,FALSE)</f>
        <v>#REF!</v>
      </c>
    </row>
    <row r="132" spans="1:25" ht="15" customHeight="1">
      <c r="A132" s="372" t="s">
        <v>547</v>
      </c>
      <c r="B132" s="423" t="s">
        <v>50</v>
      </c>
      <c r="C132" s="564">
        <v>45711</v>
      </c>
      <c r="D132" s="566" t="s">
        <v>548</v>
      </c>
      <c r="E132" s="566"/>
      <c r="F132" s="566"/>
      <c r="G132" s="566"/>
      <c r="H132" s="375">
        <v>59</v>
      </c>
      <c r="I132" s="374"/>
      <c r="J132" s="570" t="s">
        <v>57</v>
      </c>
      <c r="K132" s="570" t="s">
        <v>57</v>
      </c>
      <c r="L132" s="375" t="s">
        <v>63</v>
      </c>
      <c r="M132" s="200">
        <v>45698</v>
      </c>
      <c r="N132" s="49" t="s">
        <v>231</v>
      </c>
      <c r="O132" s="54">
        <v>45691</v>
      </c>
      <c r="P132" s="88" t="s">
        <v>231</v>
      </c>
      <c r="Q132" s="43" t="s">
        <v>231</v>
      </c>
      <c r="R132" s="43" t="s">
        <v>1378</v>
      </c>
      <c r="S132" s="43" t="s">
        <v>231</v>
      </c>
      <c r="T132" s="43" t="s">
        <v>231</v>
      </c>
      <c r="U132" s="43" t="s">
        <v>231</v>
      </c>
      <c r="V132" s="43" t="s">
        <v>231</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231</v>
      </c>
      <c r="N133" s="49" t="s">
        <v>231</v>
      </c>
      <c r="O133" s="54">
        <v>45701</v>
      </c>
      <c r="P133" s="30" t="s">
        <v>231</v>
      </c>
      <c r="Q133" s="69" t="s">
        <v>231</v>
      </c>
      <c r="R133" s="43" t="s">
        <v>1378</v>
      </c>
      <c r="S133" s="43" t="s">
        <v>231</v>
      </c>
      <c r="T133" s="43" t="s">
        <v>231</v>
      </c>
      <c r="U133" s="43" t="s">
        <v>231</v>
      </c>
      <c r="V133" s="69" t="s">
        <v>231</v>
      </c>
      <c r="W133" s="54">
        <v>45821</v>
      </c>
      <c r="X133" s="69" t="s">
        <v>1380</v>
      </c>
      <c r="Y133" t="e">
        <f>VLOOKUP(A133,#REF!,2,FALSE)</f>
        <v>#REF!</v>
      </c>
    </row>
    <row r="134" spans="1:25" ht="15" customHeight="1">
      <c r="A134" s="379" t="s">
        <v>676</v>
      </c>
      <c r="B134" s="423" t="s">
        <v>50</v>
      </c>
      <c r="C134" s="562">
        <v>45711</v>
      </c>
      <c r="D134" s="566" t="s">
        <v>677</v>
      </c>
      <c r="E134" s="666"/>
      <c r="F134" s="566"/>
      <c r="G134" s="566"/>
      <c r="H134" s="375">
        <v>85</v>
      </c>
      <c r="I134" s="374"/>
      <c r="J134" s="570" t="s">
        <v>57</v>
      </c>
      <c r="K134" s="570" t="s">
        <v>57</v>
      </c>
      <c r="L134" s="375" t="s">
        <v>63</v>
      </c>
      <c r="M134" s="200">
        <v>45698</v>
      </c>
      <c r="N134" s="49" t="s">
        <v>231</v>
      </c>
      <c r="O134" s="54">
        <v>45709</v>
      </c>
      <c r="P134" s="30" t="s">
        <v>231</v>
      </c>
      <c r="Q134" s="43" t="s">
        <v>231</v>
      </c>
      <c r="R134" s="43" t="s">
        <v>1378</v>
      </c>
      <c r="S134" s="43" t="s">
        <v>231</v>
      </c>
      <c r="T134" s="43" t="s">
        <v>231</v>
      </c>
      <c r="U134" s="69" t="s">
        <v>126</v>
      </c>
      <c r="V134" s="69" t="s">
        <v>126</v>
      </c>
      <c r="W134" s="54">
        <v>45825</v>
      </c>
      <c r="X134" s="69" t="s">
        <v>126</v>
      </c>
      <c r="Y134" t="e">
        <f>VLOOKUP(A134,#REF!,2,FALSE)</f>
        <v>#REF!</v>
      </c>
    </row>
    <row r="135" spans="1:25" ht="15" customHeight="1">
      <c r="A135" s="379" t="s">
        <v>549</v>
      </c>
      <c r="B135" s="423" t="s">
        <v>50</v>
      </c>
      <c r="C135" s="381">
        <v>45772</v>
      </c>
      <c r="D135" s="749" t="s">
        <v>550</v>
      </c>
      <c r="E135" s="374"/>
      <c r="F135" s="374"/>
      <c r="G135" s="374"/>
      <c r="H135" s="375">
        <v>88</v>
      </c>
      <c r="I135" s="374"/>
      <c r="J135" s="375" t="s">
        <v>57</v>
      </c>
      <c r="K135" s="375" t="s">
        <v>57</v>
      </c>
      <c r="L135" s="375" t="s">
        <v>63</v>
      </c>
      <c r="M135" s="49" t="s">
        <v>231</v>
      </c>
      <c r="N135" s="49" t="s">
        <v>231</v>
      </c>
      <c r="O135" s="200">
        <v>45720</v>
      </c>
      <c r="P135" s="49" t="s">
        <v>231</v>
      </c>
      <c r="Q135" s="69" t="s">
        <v>231</v>
      </c>
      <c r="R135" s="43" t="s">
        <v>1378</v>
      </c>
      <c r="S135" s="43" t="s">
        <v>231</v>
      </c>
      <c r="T135" s="43" t="s">
        <v>231</v>
      </c>
      <c r="U135" s="160" t="s">
        <v>231</v>
      </c>
      <c r="V135" s="43" t="s">
        <v>231</v>
      </c>
      <c r="W135" s="54">
        <v>45819</v>
      </c>
      <c r="X135" s="69" t="s">
        <v>1380</v>
      </c>
      <c r="Y135" t="e">
        <f>VLOOKUP(A135,#REF!,2,FALSE)</f>
        <v>#REF!</v>
      </c>
    </row>
    <row r="136" spans="1:25" ht="15" customHeight="1">
      <c r="A136" s="372" t="s">
        <v>551</v>
      </c>
      <c r="B136" s="423" t="s">
        <v>50</v>
      </c>
      <c r="C136" s="562">
        <v>45711</v>
      </c>
      <c r="D136" s="551" t="s">
        <v>553</v>
      </c>
      <c r="E136" s="666"/>
      <c r="F136" s="566"/>
      <c r="G136" s="566"/>
      <c r="H136" s="375">
        <v>86</v>
      </c>
      <c r="I136" s="374"/>
      <c r="J136" s="570" t="s">
        <v>57</v>
      </c>
      <c r="K136" s="570" t="s">
        <v>57</v>
      </c>
      <c r="L136" s="375" t="s">
        <v>63</v>
      </c>
      <c r="M136" s="200">
        <v>45698</v>
      </c>
      <c r="N136" s="49" t="s">
        <v>231</v>
      </c>
      <c r="O136" s="54">
        <v>45691</v>
      </c>
      <c r="P136" s="30" t="s">
        <v>231</v>
      </c>
      <c r="Q136" s="43" t="s">
        <v>231</v>
      </c>
      <c r="R136" s="43" t="s">
        <v>1378</v>
      </c>
      <c r="S136" s="43" t="s">
        <v>231</v>
      </c>
      <c r="T136" s="43" t="s">
        <v>231</v>
      </c>
      <c r="U136" s="43" t="s">
        <v>231</v>
      </c>
      <c r="V136" s="43" t="s">
        <v>231</v>
      </c>
      <c r="W136" s="54">
        <v>45791</v>
      </c>
      <c r="X136" s="69" t="s">
        <v>1380</v>
      </c>
      <c r="Y136" t="e">
        <f>VLOOKUP(A136,#REF!,2,FALSE)</f>
        <v>#REF!</v>
      </c>
    </row>
    <row r="137" spans="1:25" ht="15" customHeight="1">
      <c r="A137" s="372" t="s">
        <v>713</v>
      </c>
      <c r="B137" s="423" t="s">
        <v>50</v>
      </c>
      <c r="C137" s="425">
        <v>45742</v>
      </c>
      <c r="D137" s="427" t="s">
        <v>714</v>
      </c>
      <c r="E137" s="552"/>
      <c r="F137" s="375"/>
      <c r="G137" s="375"/>
      <c r="H137" s="375">
        <v>84</v>
      </c>
      <c r="I137" s="374"/>
      <c r="J137" s="375" t="s">
        <v>57</v>
      </c>
      <c r="K137" s="375" t="s">
        <v>57</v>
      </c>
      <c r="L137" s="375" t="s">
        <v>63</v>
      </c>
      <c r="M137" s="200">
        <v>45715</v>
      </c>
      <c r="N137" s="49" t="s">
        <v>231</v>
      </c>
      <c r="O137" s="30" t="s">
        <v>231</v>
      </c>
      <c r="P137" s="49" t="s">
        <v>231</v>
      </c>
      <c r="Q137" s="69" t="s">
        <v>231</v>
      </c>
      <c r="R137" s="43" t="s">
        <v>1378</v>
      </c>
      <c r="S137" s="43" t="s">
        <v>231</v>
      </c>
      <c r="T137" s="43" t="s">
        <v>231</v>
      </c>
      <c r="U137" s="160" t="s">
        <v>231</v>
      </c>
      <c r="V137" s="69" t="s">
        <v>126</v>
      </c>
      <c r="W137" s="30"/>
      <c r="X137" s="69" t="s">
        <v>126</v>
      </c>
      <c r="Y137" t="e">
        <f>VLOOKUP(A137,#REF!,2,FALSE)</f>
        <v>#REF!</v>
      </c>
    </row>
    <row r="138" spans="1:25" ht="15" customHeight="1">
      <c r="A138" s="379" t="s">
        <v>554</v>
      </c>
      <c r="B138" s="423" t="s">
        <v>50</v>
      </c>
      <c r="C138" s="562">
        <v>45711</v>
      </c>
      <c r="D138" s="748" t="s">
        <v>555</v>
      </c>
      <c r="E138" s="567"/>
      <c r="F138" s="373"/>
      <c r="G138" s="373"/>
      <c r="H138" s="375">
        <v>85</v>
      </c>
      <c r="I138" s="374"/>
      <c r="J138" s="375" t="s">
        <v>57</v>
      </c>
      <c r="K138" s="375" t="s">
        <v>57</v>
      </c>
      <c r="L138" s="375" t="s">
        <v>63</v>
      </c>
      <c r="M138" s="200">
        <v>45707</v>
      </c>
      <c r="N138" s="30" t="s">
        <v>231</v>
      </c>
      <c r="O138" s="126">
        <v>45707</v>
      </c>
      <c r="P138" s="30" t="s">
        <v>231</v>
      </c>
      <c r="Q138" s="43" t="s">
        <v>231</v>
      </c>
      <c r="R138" s="43" t="s">
        <v>1378</v>
      </c>
      <c r="S138" s="43" t="s">
        <v>231</v>
      </c>
      <c r="T138" s="43" t="s">
        <v>231</v>
      </c>
      <c r="U138" s="43" t="s">
        <v>231</v>
      </c>
      <c r="V138" s="43" t="s">
        <v>231</v>
      </c>
      <c r="W138" s="54">
        <v>45790</v>
      </c>
      <c r="X138" s="69" t="s">
        <v>1380</v>
      </c>
      <c r="Y138" t="e">
        <f>VLOOKUP(A138,#REF!,2,FALSE)</f>
        <v>#REF!</v>
      </c>
    </row>
    <row r="139" spans="1:25" ht="15" customHeight="1">
      <c r="A139" s="372" t="s">
        <v>1385</v>
      </c>
      <c r="B139" s="187" t="s">
        <v>50</v>
      </c>
      <c r="C139" s="425">
        <v>45742</v>
      </c>
      <c r="D139" s="375" t="s">
        <v>1386</v>
      </c>
      <c r="E139" s="552"/>
      <c r="F139" s="375"/>
      <c r="G139" s="375"/>
      <c r="H139" s="375">
        <v>87</v>
      </c>
      <c r="I139" s="374"/>
      <c r="J139" s="375" t="s">
        <v>57</v>
      </c>
      <c r="K139" s="375" t="s">
        <v>57</v>
      </c>
      <c r="L139" s="375" t="s">
        <v>63</v>
      </c>
      <c r="M139" s="49" t="s">
        <v>231</v>
      </c>
      <c r="N139" s="30" t="s">
        <v>231</v>
      </c>
      <c r="O139" s="30" t="s">
        <v>231</v>
      </c>
      <c r="P139" s="30" t="s">
        <v>231</v>
      </c>
      <c r="Q139" s="43" t="s">
        <v>231</v>
      </c>
      <c r="R139" s="43" t="s">
        <v>1378</v>
      </c>
      <c r="S139" s="43" t="s">
        <v>231</v>
      </c>
      <c r="T139" s="43" t="s">
        <v>231</v>
      </c>
      <c r="U139" s="160" t="s">
        <v>231</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231</v>
      </c>
      <c r="O140" s="54">
        <v>45743</v>
      </c>
      <c r="P140" s="88" t="s">
        <v>231</v>
      </c>
      <c r="Q140" s="89" t="s">
        <v>231</v>
      </c>
      <c r="R140" s="43" t="s">
        <v>1378</v>
      </c>
      <c r="S140" s="43" t="s">
        <v>231</v>
      </c>
      <c r="T140" s="43" t="s">
        <v>231</v>
      </c>
      <c r="U140" s="89" t="s">
        <v>231</v>
      </c>
      <c r="V140" s="69" t="s">
        <v>231</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231</v>
      </c>
      <c r="O141" s="200">
        <v>45743</v>
      </c>
      <c r="P141" s="88" t="s">
        <v>231</v>
      </c>
      <c r="Q141" s="89" t="s">
        <v>231</v>
      </c>
      <c r="R141" s="43" t="s">
        <v>1378</v>
      </c>
      <c r="S141" s="43" t="s">
        <v>231</v>
      </c>
      <c r="T141" s="43" t="s">
        <v>231</v>
      </c>
      <c r="U141" s="89" t="s">
        <v>231</v>
      </c>
      <c r="V141" s="89" t="s">
        <v>231</v>
      </c>
      <c r="W141" s="54">
        <v>45811</v>
      </c>
      <c r="X141" s="69" t="s">
        <v>1380</v>
      </c>
      <c r="Y141" t="e">
        <f>VLOOKUP(A141,#REF!,2,FALSE)</f>
        <v>#REF!</v>
      </c>
    </row>
    <row r="142" spans="1:25" ht="15" customHeight="1">
      <c r="A142" s="372" t="s">
        <v>1387</v>
      </c>
      <c r="B142" s="423" t="s">
        <v>50</v>
      </c>
      <c r="C142" s="425">
        <v>45742</v>
      </c>
      <c r="D142" s="375" t="s">
        <v>1388</v>
      </c>
      <c r="E142" s="552"/>
      <c r="F142" s="375"/>
      <c r="G142" s="375"/>
      <c r="H142" s="375">
        <v>87</v>
      </c>
      <c r="I142" s="374"/>
      <c r="J142" s="375" t="s">
        <v>57</v>
      </c>
      <c r="K142" s="375" t="s">
        <v>57</v>
      </c>
      <c r="L142" s="375" t="s">
        <v>63</v>
      </c>
      <c r="M142" s="49" t="s">
        <v>231</v>
      </c>
      <c r="N142" s="49" t="s">
        <v>231</v>
      </c>
      <c r="O142" s="200">
        <v>45691</v>
      </c>
      <c r="P142" s="30" t="s">
        <v>231</v>
      </c>
      <c r="Q142" s="69" t="s">
        <v>231</v>
      </c>
      <c r="R142" s="43" t="s">
        <v>1378</v>
      </c>
      <c r="S142" s="43" t="s">
        <v>231</v>
      </c>
      <c r="T142" s="43" t="s">
        <v>231</v>
      </c>
      <c r="U142" s="160" t="s">
        <v>231</v>
      </c>
      <c r="V142" s="69" t="s">
        <v>126</v>
      </c>
      <c r="W142" s="30"/>
      <c r="X142" s="69" t="s">
        <v>126</v>
      </c>
      <c r="Y142" t="e">
        <f>VLOOKUP(A142,#REF!,2,FALSE)</f>
        <v>#REF!</v>
      </c>
    </row>
    <row r="143" spans="1:25" ht="15" customHeight="1">
      <c r="A143" s="372" t="s">
        <v>343</v>
      </c>
      <c r="B143" s="423" t="s">
        <v>50</v>
      </c>
      <c r="C143" s="776">
        <v>45688</v>
      </c>
      <c r="D143" s="551" t="s">
        <v>345</v>
      </c>
      <c r="E143" s="551"/>
      <c r="F143" s="551"/>
      <c r="G143" s="551"/>
      <c r="H143" s="439">
        <v>79</v>
      </c>
      <c r="I143" s="374"/>
      <c r="J143" s="570" t="s">
        <v>57</v>
      </c>
      <c r="K143" s="570" t="s">
        <v>57</v>
      </c>
      <c r="L143" s="375" t="s">
        <v>63</v>
      </c>
      <c r="M143" s="49" t="s">
        <v>231</v>
      </c>
      <c r="N143" s="49" t="s">
        <v>231</v>
      </c>
      <c r="O143" s="200">
        <v>45675</v>
      </c>
      <c r="P143" s="30" t="s">
        <v>231</v>
      </c>
      <c r="Q143" s="69" t="s">
        <v>231</v>
      </c>
      <c r="R143" s="43" t="s">
        <v>1378</v>
      </c>
      <c r="S143" s="43" t="s">
        <v>231</v>
      </c>
      <c r="T143" s="43" t="s">
        <v>231</v>
      </c>
      <c r="U143" s="160" t="s">
        <v>231</v>
      </c>
      <c r="V143" s="69" t="s">
        <v>126</v>
      </c>
      <c r="W143" s="30"/>
      <c r="X143" s="69" t="s">
        <v>126</v>
      </c>
      <c r="Y143" t="e">
        <f>VLOOKUP(A143,#REF!,2,FALSE)</f>
        <v>#REF!</v>
      </c>
    </row>
    <row r="144" spans="1:25" ht="15" customHeight="1">
      <c r="A144" s="441" t="s">
        <v>753</v>
      </c>
      <c r="B144" s="677" t="s">
        <v>50</v>
      </c>
      <c r="C144" s="563">
        <v>45862</v>
      </c>
      <c r="D144" s="438" t="s">
        <v>680</v>
      </c>
      <c r="E144" s="419"/>
      <c r="F144" s="419"/>
      <c r="G144" s="419"/>
      <c r="H144" s="439">
        <v>78</v>
      </c>
      <c r="I144" s="418"/>
      <c r="J144" s="375" t="s">
        <v>57</v>
      </c>
      <c r="K144" s="375" t="s">
        <v>57</v>
      </c>
      <c r="L144" s="375" t="s">
        <v>63</v>
      </c>
      <c r="M144" s="200">
        <v>45741</v>
      </c>
      <c r="N144" s="102" t="s">
        <v>231</v>
      </c>
      <c r="O144" s="200">
        <v>45749</v>
      </c>
      <c r="P144" s="30" t="s">
        <v>231</v>
      </c>
      <c r="Q144" s="43" t="s">
        <v>231</v>
      </c>
      <c r="R144" s="43" t="s">
        <v>231</v>
      </c>
      <c r="S144" s="43" t="s">
        <v>56</v>
      </c>
      <c r="T144" s="43" t="s">
        <v>231</v>
      </c>
      <c r="U144" s="89" t="s">
        <v>231</v>
      </c>
      <c r="V144" s="89" t="s">
        <v>231</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775</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347</v>
      </c>
      <c r="B148" s="423" t="s">
        <v>50</v>
      </c>
      <c r="C148" s="417">
        <v>45991</v>
      </c>
      <c r="D148" s="427" t="s">
        <v>349</v>
      </c>
      <c r="E148" s="552"/>
      <c r="F148" s="375"/>
      <c r="G148" s="375"/>
      <c r="H148" s="375">
        <v>70</v>
      </c>
      <c r="I148" s="374"/>
      <c r="J148" s="375" t="s">
        <v>57</v>
      </c>
      <c r="K148" s="375" t="s">
        <v>57</v>
      </c>
      <c r="L148" s="375" t="s">
        <v>63</v>
      </c>
      <c r="M148" s="200">
        <v>45741</v>
      </c>
      <c r="N148" s="102" t="s">
        <v>231</v>
      </c>
      <c r="O148" s="200">
        <v>45744</v>
      </c>
      <c r="P148" s="49" t="s">
        <v>231</v>
      </c>
      <c r="Q148" s="43" t="s">
        <v>231</v>
      </c>
      <c r="R148" s="43" t="s">
        <v>231</v>
      </c>
      <c r="S148" s="43" t="s">
        <v>56</v>
      </c>
      <c r="T148" s="43" t="s">
        <v>231</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2" t="s">
        <v>394</v>
      </c>
      <c r="E150" s="374"/>
      <c r="F150" s="374"/>
      <c r="G150" s="374"/>
      <c r="H150" s="375">
        <v>60</v>
      </c>
      <c r="I150" s="374"/>
      <c r="J150" s="383" t="s">
        <v>57</v>
      </c>
      <c r="K150" s="383" t="s">
        <v>57</v>
      </c>
      <c r="L150" s="383" t="s">
        <v>63</v>
      </c>
      <c r="M150" s="200">
        <v>45741</v>
      </c>
      <c r="N150" s="102" t="s">
        <v>231</v>
      </c>
      <c r="O150" s="200">
        <v>45744</v>
      </c>
      <c r="P150" s="102" t="s">
        <v>231</v>
      </c>
      <c r="Q150" s="69" t="s">
        <v>231</v>
      </c>
      <c r="R150" s="43" t="s">
        <v>1378</v>
      </c>
      <c r="S150" s="43" t="s">
        <v>231</v>
      </c>
      <c r="T150" s="43" t="s">
        <v>231</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70" t="s">
        <v>57</v>
      </c>
      <c r="K151" s="570" t="s">
        <v>57</v>
      </c>
      <c r="L151" s="375" t="s">
        <v>63</v>
      </c>
      <c r="M151" s="200">
        <v>45698</v>
      </c>
      <c r="N151" s="102" t="s">
        <v>231</v>
      </c>
      <c r="O151" s="200">
        <v>45698</v>
      </c>
      <c r="P151" s="102" t="s">
        <v>231</v>
      </c>
      <c r="Q151" s="69" t="s">
        <v>231</v>
      </c>
      <c r="R151" s="43" t="s">
        <v>1378</v>
      </c>
      <c r="S151" s="43" t="s">
        <v>231</v>
      </c>
      <c r="T151" s="43" t="s">
        <v>231</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3" t="s">
        <v>563</v>
      </c>
      <c r="E153" s="373"/>
      <c r="F153" s="373"/>
      <c r="G153" s="373"/>
      <c r="H153" s="375">
        <v>78</v>
      </c>
      <c r="I153" s="374"/>
      <c r="J153" s="375" t="s">
        <v>57</v>
      </c>
      <c r="K153" s="375" t="s">
        <v>57</v>
      </c>
      <c r="L153" s="375" t="s">
        <v>63</v>
      </c>
      <c r="M153" s="200">
        <v>45708</v>
      </c>
      <c r="N153" s="102" t="s">
        <v>231</v>
      </c>
      <c r="O153" s="200">
        <v>45696</v>
      </c>
      <c r="P153" s="30" t="s">
        <v>231</v>
      </c>
      <c r="Q153" s="69" t="s">
        <v>231</v>
      </c>
      <c r="R153" s="43" t="s">
        <v>1378</v>
      </c>
      <c r="S153" s="43" t="s">
        <v>231</v>
      </c>
      <c r="T153" s="160" t="s">
        <v>231</v>
      </c>
      <c r="U153" s="160" t="s">
        <v>231</v>
      </c>
      <c r="V153" s="43" t="s">
        <v>231</v>
      </c>
      <c r="W153" s="54">
        <v>45807</v>
      </c>
      <c r="X153" s="69" t="s">
        <v>1380</v>
      </c>
      <c r="Y153" t="e">
        <f>VLOOKUP(A153,#REF!,2,FALSE)</f>
        <v>#REF!</v>
      </c>
    </row>
    <row r="154" spans="1:25" ht="15" customHeight="1">
      <c r="A154" s="441" t="s">
        <v>564</v>
      </c>
      <c r="B154" s="423" t="s">
        <v>50</v>
      </c>
      <c r="C154" s="417">
        <v>45991</v>
      </c>
      <c r="D154" s="563" t="s">
        <v>565</v>
      </c>
      <c r="E154" s="756"/>
      <c r="F154" s="563"/>
      <c r="G154" s="563"/>
      <c r="H154" s="439">
        <v>87</v>
      </c>
      <c r="I154" s="419"/>
      <c r="J154" s="570" t="s">
        <v>57</v>
      </c>
      <c r="K154" s="570" t="s">
        <v>57</v>
      </c>
      <c r="L154" s="439" t="s">
        <v>63</v>
      </c>
      <c r="M154" s="201">
        <v>45708</v>
      </c>
      <c r="N154" s="88" t="s">
        <v>231</v>
      </c>
      <c r="O154" s="360">
        <v>45696</v>
      </c>
      <c r="P154" s="30" t="s">
        <v>231</v>
      </c>
      <c r="Q154" s="69" t="s">
        <v>231</v>
      </c>
      <c r="R154" s="43" t="s">
        <v>1378</v>
      </c>
      <c r="S154" s="43" t="s">
        <v>231</v>
      </c>
      <c r="T154" s="160" t="s">
        <v>231</v>
      </c>
      <c r="U154" s="160" t="s">
        <v>231</v>
      </c>
      <c r="V154" s="43" t="s">
        <v>231</v>
      </c>
      <c r="W154" s="170">
        <v>45792</v>
      </c>
      <c r="X154" s="151" t="s">
        <v>1380</v>
      </c>
      <c r="Y154" t="e">
        <f>VLOOKUP(A154,#REF!,2,FALSE)</f>
        <v>#REF!</v>
      </c>
    </row>
    <row r="155" spans="1:25" ht="15" customHeight="1">
      <c r="A155" s="379" t="s">
        <v>566</v>
      </c>
      <c r="B155" s="423" t="s">
        <v>50</v>
      </c>
      <c r="C155" s="417">
        <v>45991</v>
      </c>
      <c r="D155" s="563" t="s">
        <v>567</v>
      </c>
      <c r="E155" s="567"/>
      <c r="F155" s="373"/>
      <c r="G155" s="373"/>
      <c r="H155" s="375">
        <v>60</v>
      </c>
      <c r="I155" s="374"/>
      <c r="J155" s="570" t="s">
        <v>57</v>
      </c>
      <c r="K155" s="761" t="s">
        <v>57</v>
      </c>
      <c r="L155" s="375" t="s">
        <v>63</v>
      </c>
      <c r="M155" s="200">
        <v>45698</v>
      </c>
      <c r="N155" s="88" t="s">
        <v>231</v>
      </c>
      <c r="O155" s="54">
        <v>45699</v>
      </c>
      <c r="P155" s="49" t="s">
        <v>231</v>
      </c>
      <c r="Q155" s="69" t="s">
        <v>231</v>
      </c>
      <c r="R155" s="43" t="s">
        <v>1378</v>
      </c>
      <c r="S155" s="43" t="s">
        <v>231</v>
      </c>
      <c r="T155" s="43" t="s">
        <v>231</v>
      </c>
      <c r="U155" s="160" t="s">
        <v>231</v>
      </c>
      <c r="V155" s="43" t="s">
        <v>231</v>
      </c>
      <c r="W155" s="370">
        <v>45821</v>
      </c>
      <c r="X155" s="69" t="s">
        <v>1380</v>
      </c>
      <c r="Y155" t="e">
        <f>VLOOKUP(A155,#REF!,2,FALSE)</f>
        <v>#REF!</v>
      </c>
    </row>
    <row r="156" spans="1:25" ht="15" customHeight="1">
      <c r="A156" s="379" t="s">
        <v>684</v>
      </c>
      <c r="B156" s="423" t="s">
        <v>50</v>
      </c>
      <c r="C156" s="417">
        <v>45991</v>
      </c>
      <c r="D156" s="563" t="s">
        <v>685</v>
      </c>
      <c r="E156" s="567"/>
      <c r="F156" s="373"/>
      <c r="G156" s="373"/>
      <c r="H156" s="375">
        <v>87</v>
      </c>
      <c r="I156" s="374"/>
      <c r="J156" s="570" t="s">
        <v>57</v>
      </c>
      <c r="K156" s="761" t="s">
        <v>57</v>
      </c>
      <c r="L156" s="375" t="s">
        <v>63</v>
      </c>
      <c r="M156" s="200">
        <v>45699</v>
      </c>
      <c r="N156" s="88" t="s">
        <v>231</v>
      </c>
      <c r="O156" s="54">
        <v>45699</v>
      </c>
      <c r="P156" s="49" t="s">
        <v>231</v>
      </c>
      <c r="Q156" s="69" t="s">
        <v>231</v>
      </c>
      <c r="R156" s="43" t="s">
        <v>1378</v>
      </c>
      <c r="S156" s="43" t="s">
        <v>231</v>
      </c>
      <c r="T156" s="43" t="s">
        <v>231</v>
      </c>
      <c r="U156" s="69" t="s">
        <v>231</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7" t="s">
        <v>57</v>
      </c>
      <c r="L158" s="375" t="s">
        <v>63</v>
      </c>
      <c r="M158" s="200">
        <v>45735</v>
      </c>
      <c r="N158" s="30" t="s">
        <v>231</v>
      </c>
      <c r="O158" s="54">
        <v>45736</v>
      </c>
      <c r="P158" s="49" t="s">
        <v>231</v>
      </c>
      <c r="Q158" s="69" t="s">
        <v>231</v>
      </c>
      <c r="R158" s="43" t="s">
        <v>1378</v>
      </c>
      <c r="S158" s="43" t="s">
        <v>231</v>
      </c>
      <c r="T158" s="43" t="s">
        <v>231</v>
      </c>
      <c r="U158" s="160" t="s">
        <v>231</v>
      </c>
      <c r="V158" s="160" t="s">
        <v>231</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231</v>
      </c>
      <c r="O159" s="30" t="s">
        <v>231</v>
      </c>
      <c r="P159" s="49" t="s">
        <v>231</v>
      </c>
      <c r="Q159" s="43" t="s">
        <v>231</v>
      </c>
      <c r="R159" s="43" t="s">
        <v>231</v>
      </c>
      <c r="S159" s="43" t="s">
        <v>56</v>
      </c>
      <c r="T159" s="43" t="s">
        <v>231</v>
      </c>
      <c r="U159" s="43" t="s">
        <v>231</v>
      </c>
      <c r="V159" s="69" t="s">
        <v>126</v>
      </c>
      <c r="W159" s="79"/>
      <c r="X159" s="69" t="s">
        <v>126</v>
      </c>
      <c r="Y159" t="e">
        <f>VLOOKUP(A159,#REF!,2,FALSE)</f>
        <v>#REF!</v>
      </c>
    </row>
    <row r="160" spans="1:25" ht="15" customHeight="1">
      <c r="A160" s="379" t="s">
        <v>687</v>
      </c>
      <c r="B160" s="423" t="s">
        <v>50</v>
      </c>
      <c r="C160" s="425">
        <v>45742</v>
      </c>
      <c r="D160" s="375" t="s">
        <v>688</v>
      </c>
      <c r="E160" s="552"/>
      <c r="F160" s="375"/>
      <c r="G160" s="375"/>
      <c r="H160" s="375">
        <v>0</v>
      </c>
      <c r="I160" s="418"/>
      <c r="J160" s="375" t="s">
        <v>57</v>
      </c>
      <c r="K160" s="587" t="s">
        <v>57</v>
      </c>
      <c r="L160" s="375" t="s">
        <v>63</v>
      </c>
      <c r="M160" s="200">
        <v>45712</v>
      </c>
      <c r="N160" s="30" t="s">
        <v>231</v>
      </c>
      <c r="O160" s="54">
        <v>45723</v>
      </c>
      <c r="P160" s="49" t="s">
        <v>231</v>
      </c>
      <c r="Q160" s="43" t="s">
        <v>231</v>
      </c>
      <c r="R160" s="43" t="s">
        <v>231</v>
      </c>
      <c r="S160" s="43" t="s">
        <v>56</v>
      </c>
      <c r="T160" s="43" t="s">
        <v>231</v>
      </c>
      <c r="U160" s="43" t="s">
        <v>231</v>
      </c>
      <c r="V160" s="69" t="s">
        <v>231</v>
      </c>
      <c r="W160" s="370">
        <v>45897</v>
      </c>
      <c r="X160" s="69" t="s">
        <v>1380</v>
      </c>
      <c r="Y160" t="e">
        <f>VLOOKUP(A160,#REF!,2,FALSE)</f>
        <v>#REF!</v>
      </c>
    </row>
    <row r="161" spans="1:25" ht="15" customHeight="1">
      <c r="A161" s="379" t="s">
        <v>570</v>
      </c>
      <c r="B161" s="423" t="s">
        <v>50</v>
      </c>
      <c r="C161" s="619">
        <v>45742</v>
      </c>
      <c r="D161" s="375" t="s">
        <v>571</v>
      </c>
      <c r="E161" s="679"/>
      <c r="F161" s="680"/>
      <c r="G161" s="680"/>
      <c r="H161" s="680">
        <v>0</v>
      </c>
      <c r="I161" s="374"/>
      <c r="J161" s="375" t="s">
        <v>57</v>
      </c>
      <c r="K161" s="587" t="s">
        <v>57</v>
      </c>
      <c r="L161" s="375" t="s">
        <v>63</v>
      </c>
      <c r="M161" s="681">
        <v>45716</v>
      </c>
      <c r="N161" s="30" t="s">
        <v>231</v>
      </c>
      <c r="O161" s="159">
        <v>45726</v>
      </c>
      <c r="P161" s="49" t="s">
        <v>231</v>
      </c>
      <c r="Q161" s="43" t="s">
        <v>231</v>
      </c>
      <c r="R161" s="43" t="s">
        <v>231</v>
      </c>
      <c r="S161" s="43" t="s">
        <v>56</v>
      </c>
      <c r="T161" s="43" t="s">
        <v>231</v>
      </c>
      <c r="U161" s="43" t="s">
        <v>231</v>
      </c>
      <c r="V161" s="89" t="s">
        <v>231</v>
      </c>
      <c r="W161" s="54">
        <v>45814</v>
      </c>
      <c r="X161" s="69" t="s">
        <v>1380</v>
      </c>
      <c r="Y161" t="e">
        <f>VLOOKUP(A161,#REF!,2,FALSE)</f>
        <v>#REF!</v>
      </c>
    </row>
    <row r="162" spans="1:25" ht="15" customHeight="1">
      <c r="A162" s="372" t="s">
        <v>573</v>
      </c>
      <c r="B162" s="423" t="s">
        <v>50</v>
      </c>
      <c r="C162" s="619">
        <v>45711</v>
      </c>
      <c r="D162" s="748" t="s">
        <v>574</v>
      </c>
      <c r="E162" s="373"/>
      <c r="F162" s="373"/>
      <c r="G162" s="373"/>
      <c r="H162" s="375">
        <v>0</v>
      </c>
      <c r="I162" s="374"/>
      <c r="J162" s="570" t="s">
        <v>57</v>
      </c>
      <c r="K162" s="761" t="s">
        <v>57</v>
      </c>
      <c r="L162" s="375" t="s">
        <v>63</v>
      </c>
      <c r="M162" s="617">
        <v>45695</v>
      </c>
      <c r="N162" s="30" t="s">
        <v>231</v>
      </c>
      <c r="O162" s="617">
        <v>45693</v>
      </c>
      <c r="P162" s="30" t="s">
        <v>231</v>
      </c>
      <c r="Q162" s="43" t="s">
        <v>231</v>
      </c>
      <c r="R162" s="43" t="s">
        <v>231</v>
      </c>
      <c r="S162" s="43" t="s">
        <v>56</v>
      </c>
      <c r="T162" s="43" t="s">
        <v>231</v>
      </c>
      <c r="U162" s="43" t="s">
        <v>231</v>
      </c>
      <c r="V162" s="89" t="s">
        <v>231</v>
      </c>
      <c r="W162" s="370">
        <v>45838</v>
      </c>
      <c r="X162" s="69" t="s">
        <v>1380</v>
      </c>
      <c r="Y162" t="e">
        <f>VLOOKUP(A162,#REF!,2,FALSE)</f>
        <v>#REF!</v>
      </c>
    </row>
    <row r="163" spans="1:25" ht="15" customHeight="1">
      <c r="A163" s="372" t="s">
        <v>689</v>
      </c>
      <c r="B163" s="423" t="s">
        <v>50</v>
      </c>
      <c r="C163" s="425">
        <v>45711</v>
      </c>
      <c r="D163" s="563" t="s">
        <v>690</v>
      </c>
      <c r="E163" s="567"/>
      <c r="F163" s="373"/>
      <c r="G163" s="373"/>
      <c r="H163" s="375">
        <v>0</v>
      </c>
      <c r="I163" s="374"/>
      <c r="J163" s="570" t="s">
        <v>57</v>
      </c>
      <c r="K163" s="761" t="s">
        <v>57</v>
      </c>
      <c r="L163" s="375" t="s">
        <v>63</v>
      </c>
      <c r="M163" s="617">
        <v>45686</v>
      </c>
      <c r="N163" s="30" t="s">
        <v>231</v>
      </c>
      <c r="O163" s="54">
        <v>45693</v>
      </c>
      <c r="P163" s="30" t="s">
        <v>231</v>
      </c>
      <c r="Q163" s="69" t="s">
        <v>231</v>
      </c>
      <c r="R163" s="69" t="s">
        <v>231</v>
      </c>
      <c r="S163" s="43" t="s">
        <v>56</v>
      </c>
      <c r="T163" s="43" t="s">
        <v>231</v>
      </c>
      <c r="U163" s="69" t="s">
        <v>231</v>
      </c>
      <c r="V163" s="69" t="s">
        <v>126</v>
      </c>
      <c r="W163" s="79"/>
      <c r="X163" s="69" t="s">
        <v>126</v>
      </c>
      <c r="Y163" t="e">
        <f>VLOOKUP(A163,#REF!,2,FALSE)</f>
        <v>#REF!</v>
      </c>
    </row>
    <row r="164" spans="1:25" ht="15" customHeight="1">
      <c r="A164" s="558" t="s">
        <v>736</v>
      </c>
      <c r="B164" s="423" t="s">
        <v>50</v>
      </c>
      <c r="C164" s="678">
        <v>45688</v>
      </c>
      <c r="D164" s="419"/>
      <c r="E164" s="418"/>
      <c r="F164" s="374"/>
      <c r="G164" s="374"/>
      <c r="H164" s="375">
        <v>0</v>
      </c>
      <c r="I164" s="374"/>
      <c r="J164" s="374"/>
      <c r="K164" s="429"/>
      <c r="L164" s="570" t="s">
        <v>63</v>
      </c>
      <c r="M164" s="367" t="s">
        <v>231</v>
      </c>
      <c r="N164" s="30" t="s">
        <v>231</v>
      </c>
      <c r="O164" s="40" t="s">
        <v>231</v>
      </c>
      <c r="P164" s="88" t="s">
        <v>231</v>
      </c>
      <c r="Q164" s="43" t="s">
        <v>231</v>
      </c>
      <c r="R164" s="43" t="s">
        <v>231</v>
      </c>
      <c r="S164" s="43" t="s">
        <v>56</v>
      </c>
      <c r="T164" s="43" t="s">
        <v>231</v>
      </c>
      <c r="U164" s="43" t="s">
        <v>231</v>
      </c>
      <c r="V164" s="43" t="s">
        <v>231</v>
      </c>
      <c r="W164" s="79"/>
      <c r="X164" s="69" t="s">
        <v>126</v>
      </c>
      <c r="Y164" t="e">
        <f>VLOOKUP(A164,#REF!,2,FALSE)</f>
        <v>#REF!</v>
      </c>
    </row>
    <row r="165" spans="1:25" ht="15" customHeight="1">
      <c r="A165" s="558" t="s">
        <v>692</v>
      </c>
      <c r="B165" s="423" t="s">
        <v>50</v>
      </c>
      <c r="C165" s="678">
        <v>45838</v>
      </c>
      <c r="D165" s="771" t="s">
        <v>693</v>
      </c>
      <c r="E165" s="418"/>
      <c r="F165" s="374"/>
      <c r="G165" s="374"/>
      <c r="H165" s="375">
        <v>0</v>
      </c>
      <c r="I165" s="374"/>
      <c r="J165" s="570" t="s">
        <v>57</v>
      </c>
      <c r="K165" s="761" t="s">
        <v>57</v>
      </c>
      <c r="L165" s="570" t="s">
        <v>63</v>
      </c>
      <c r="M165" s="40" t="s">
        <v>231</v>
      </c>
      <c r="N165" s="30" t="s">
        <v>231</v>
      </c>
      <c r="O165" s="617">
        <v>45818</v>
      </c>
      <c r="P165" s="88" t="s">
        <v>231</v>
      </c>
      <c r="Q165" s="43" t="s">
        <v>231</v>
      </c>
      <c r="R165" s="43" t="s">
        <v>231</v>
      </c>
      <c r="S165" s="43" t="s">
        <v>56</v>
      </c>
      <c r="T165" s="43" t="s">
        <v>231</v>
      </c>
      <c r="U165" s="43" t="s">
        <v>231</v>
      </c>
      <c r="V165" s="43" t="s">
        <v>231</v>
      </c>
      <c r="W165" s="370">
        <v>45854</v>
      </c>
      <c r="X165" s="69" t="s">
        <v>1380</v>
      </c>
    </row>
    <row r="166" spans="1:25" ht="15" customHeight="1">
      <c r="A166" s="559" t="s">
        <v>585</v>
      </c>
      <c r="B166" s="423" t="s">
        <v>50</v>
      </c>
      <c r="C166" s="678">
        <v>45716</v>
      </c>
      <c r="D166" s="778" t="s">
        <v>588</v>
      </c>
      <c r="E166" s="566"/>
      <c r="F166" s="566"/>
      <c r="G166" s="566"/>
      <c r="H166" s="570">
        <v>0</v>
      </c>
      <c r="I166" s="374"/>
      <c r="J166" s="570" t="s">
        <v>57</v>
      </c>
      <c r="K166" s="761" t="s">
        <v>57</v>
      </c>
      <c r="L166" s="570" t="s">
        <v>63</v>
      </c>
      <c r="M166" s="40" t="s">
        <v>231</v>
      </c>
      <c r="N166" s="30" t="s">
        <v>231</v>
      </c>
      <c r="O166" s="617">
        <v>45693</v>
      </c>
      <c r="P166" s="88" t="s">
        <v>231</v>
      </c>
      <c r="Q166" s="43" t="s">
        <v>231</v>
      </c>
      <c r="R166" s="43" t="s">
        <v>231</v>
      </c>
      <c r="S166" s="43" t="s">
        <v>56</v>
      </c>
      <c r="T166" s="43" t="s">
        <v>231</v>
      </c>
      <c r="U166" s="43" t="s">
        <v>231</v>
      </c>
      <c r="V166" s="43" t="s">
        <v>231</v>
      </c>
      <c r="W166" s="79"/>
      <c r="X166" s="69" t="s">
        <v>126</v>
      </c>
      <c r="Y166" t="e">
        <f>VLOOKUP(A166,#REF!,2,FALSE)</f>
        <v>#REF!</v>
      </c>
    </row>
    <row r="167" spans="1:25" ht="15" customHeight="1">
      <c r="A167" s="379" t="s">
        <v>695</v>
      </c>
      <c r="B167" s="423" t="s">
        <v>50</v>
      </c>
      <c r="C167" s="619">
        <v>45742</v>
      </c>
      <c r="D167" s="375" t="s">
        <v>696</v>
      </c>
      <c r="E167" s="375"/>
      <c r="F167" s="375"/>
      <c r="G167" s="375"/>
      <c r="H167" s="375">
        <v>0</v>
      </c>
      <c r="I167" s="374"/>
      <c r="J167" s="375" t="s">
        <v>57</v>
      </c>
      <c r="K167" s="587" t="s">
        <v>57</v>
      </c>
      <c r="L167" s="375" t="s">
        <v>63</v>
      </c>
      <c r="M167" s="617">
        <v>45714</v>
      </c>
      <c r="N167" s="88" t="s">
        <v>231</v>
      </c>
      <c r="O167" s="617">
        <v>45720</v>
      </c>
      <c r="P167" s="88" t="s">
        <v>231</v>
      </c>
      <c r="Q167" s="43" t="s">
        <v>231</v>
      </c>
      <c r="R167" s="43" t="s">
        <v>231</v>
      </c>
      <c r="S167" s="43" t="s">
        <v>56</v>
      </c>
      <c r="T167" s="43" t="s">
        <v>231</v>
      </c>
      <c r="U167" s="43" t="s">
        <v>231</v>
      </c>
      <c r="V167" s="43" t="s">
        <v>231</v>
      </c>
      <c r="W167" s="370">
        <v>45902</v>
      </c>
      <c r="X167" s="69" t="s">
        <v>1380</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231</v>
      </c>
      <c r="O172" s="40" t="s">
        <v>52</v>
      </c>
      <c r="P172" s="88" t="s">
        <v>231</v>
      </c>
      <c r="Q172" s="43" t="s">
        <v>56</v>
      </c>
      <c r="R172" s="43" t="s">
        <v>56</v>
      </c>
      <c r="S172" s="43" t="s">
        <v>56</v>
      </c>
      <c r="T172" s="43" t="s">
        <v>231</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4" t="s">
        <v>77</v>
      </c>
      <c r="E7" s="389"/>
      <c r="F7" s="624"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1" t="s">
        <v>1410</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v>86574</v>
      </c>
      <c r="I4" s="44" t="s">
        <v>1444</v>
      </c>
      <c r="AB4" t="s">
        <v>1448</v>
      </c>
      <c r="AC4">
        <v>22</v>
      </c>
    </row>
    <row r="5" spans="1:30">
      <c r="A5" s="44" t="s">
        <v>27</v>
      </c>
      <c r="B5" s="44" t="s">
        <v>19</v>
      </c>
      <c r="C5" t="s">
        <v>728</v>
      </c>
      <c r="E5" t="s">
        <v>339</v>
      </c>
      <c r="G5">
        <v>6526</v>
      </c>
      <c r="I5" s="44" t="s">
        <v>19</v>
      </c>
      <c r="J5" t="s">
        <v>728</v>
      </c>
      <c r="P5" s="44" t="s">
        <v>1449</v>
      </c>
      <c r="U5" s="44" t="s">
        <v>1449</v>
      </c>
      <c r="AB5" t="s">
        <v>1450</v>
      </c>
      <c r="AC5">
        <v>13</v>
      </c>
    </row>
    <row r="6" spans="1:30">
      <c r="A6" t="s">
        <v>725</v>
      </c>
      <c r="E6" t="s">
        <v>77</v>
      </c>
      <c r="G6">
        <v>49214</v>
      </c>
      <c r="I6" t="s">
        <v>396</v>
      </c>
      <c r="J6">
        <v>153</v>
      </c>
      <c r="P6" s="44" t="s">
        <v>27</v>
      </c>
      <c r="Q6" s="44" t="s">
        <v>1451</v>
      </c>
      <c r="R6" t="s">
        <v>728</v>
      </c>
      <c r="U6" s="44" t="s">
        <v>1452</v>
      </c>
      <c r="V6" s="44" t="s">
        <v>1451</v>
      </c>
      <c r="W6" t="s">
        <v>728</v>
      </c>
    </row>
    <row r="7" spans="1:30">
      <c r="E7" t="s">
        <v>71</v>
      </c>
      <c r="G7">
        <v>11579</v>
      </c>
      <c r="I7" t="s">
        <v>374</v>
      </c>
      <c r="J7">
        <v>7980</v>
      </c>
      <c r="P7" t="s">
        <v>1445</v>
      </c>
      <c r="Q7" t="s">
        <v>408</v>
      </c>
      <c r="R7">
        <v>1</v>
      </c>
      <c r="U7" t="s">
        <v>1453</v>
      </c>
      <c r="W7">
        <v>1</v>
      </c>
      <c r="AC7" t="s">
        <v>1454</v>
      </c>
      <c r="AD7" t="s">
        <v>1455</v>
      </c>
    </row>
    <row r="8" spans="1:30">
      <c r="E8" t="s">
        <v>66</v>
      </c>
      <c r="G8">
        <v>24514</v>
      </c>
      <c r="I8" t="s">
        <v>335</v>
      </c>
      <c r="J8">
        <v>7562</v>
      </c>
      <c r="Q8" t="s">
        <v>410</v>
      </c>
      <c r="R8">
        <v>1</v>
      </c>
      <c r="U8" t="s">
        <v>1456</v>
      </c>
      <c r="W8">
        <v>1</v>
      </c>
      <c r="AA8" t="s">
        <v>1457</v>
      </c>
      <c r="AB8" s="263">
        <v>203521</v>
      </c>
      <c r="AC8" s="319">
        <f>AC5/AC4</f>
        <v>0.59090909090909094</v>
      </c>
      <c r="AD8" s="319">
        <f>AB9/AB8</f>
        <v>0.31446386367991508</v>
      </c>
    </row>
    <row r="9" spans="1:30">
      <c r="E9" t="s">
        <v>60</v>
      </c>
      <c r="G9">
        <v>14054</v>
      </c>
      <c r="I9" t="s">
        <v>377</v>
      </c>
      <c r="J9">
        <v>5005</v>
      </c>
      <c r="Q9" t="s">
        <v>1458</v>
      </c>
      <c r="R9">
        <v>1</v>
      </c>
      <c r="U9" t="s">
        <v>1459</v>
      </c>
      <c r="V9" t="s">
        <v>1458</v>
      </c>
      <c r="W9">
        <v>1</v>
      </c>
      <c r="AA9" t="s">
        <v>1460</v>
      </c>
      <c r="AB9">
        <v>64000</v>
      </c>
    </row>
    <row r="10" spans="1:30">
      <c r="E10" t="s">
        <v>344</v>
      </c>
      <c r="G10">
        <v>4975</v>
      </c>
      <c r="I10" t="s">
        <v>338</v>
      </c>
      <c r="J10">
        <v>6526</v>
      </c>
      <c r="Q10" t="s">
        <v>500</v>
      </c>
      <c r="R10">
        <v>1</v>
      </c>
      <c r="V10" t="s">
        <v>504</v>
      </c>
      <c r="W10">
        <v>1</v>
      </c>
    </row>
    <row r="11" spans="1:30">
      <c r="E11" t="s">
        <v>370</v>
      </c>
      <c r="G11">
        <v>9984</v>
      </c>
      <c r="I11" t="s">
        <v>384</v>
      </c>
      <c r="J11">
        <v>2931</v>
      </c>
      <c r="Q11" t="s">
        <v>504</v>
      </c>
      <c r="R11">
        <v>1</v>
      </c>
      <c r="V11" t="s">
        <v>390</v>
      </c>
      <c r="W11">
        <v>1</v>
      </c>
    </row>
    <row r="12" spans="1:30">
      <c r="E12" t="s">
        <v>725</v>
      </c>
      <c r="G12">
        <v>207420</v>
      </c>
      <c r="I12" t="s">
        <v>387</v>
      </c>
      <c r="J12">
        <v>5661</v>
      </c>
      <c r="Q12" t="s">
        <v>390</v>
      </c>
      <c r="R12">
        <v>1</v>
      </c>
      <c r="V12" t="s">
        <v>1461</v>
      </c>
      <c r="W12">
        <v>1</v>
      </c>
    </row>
    <row r="13" spans="1:30">
      <c r="I13" t="s">
        <v>343</v>
      </c>
      <c r="J13">
        <v>4975</v>
      </c>
      <c r="Q13" t="s">
        <v>1462</v>
      </c>
      <c r="R13">
        <v>1</v>
      </c>
      <c r="V13" t="s">
        <v>671</v>
      </c>
      <c r="W13">
        <v>1</v>
      </c>
    </row>
    <row r="14" spans="1:30">
      <c r="I14" t="s">
        <v>108</v>
      </c>
      <c r="J14">
        <v>1534</v>
      </c>
      <c r="Q14" t="s">
        <v>518</v>
      </c>
      <c r="R14">
        <v>1</v>
      </c>
      <c r="U14" t="s">
        <v>1463</v>
      </c>
      <c r="W14">
        <v>5</v>
      </c>
    </row>
    <row r="15" spans="1:30">
      <c r="I15" t="s">
        <v>352</v>
      </c>
      <c r="J15">
        <v>285</v>
      </c>
      <c r="Q15" t="s">
        <v>1461</v>
      </c>
      <c r="R15">
        <v>1</v>
      </c>
      <c r="U15" t="s">
        <v>754</v>
      </c>
      <c r="W15">
        <v>12</v>
      </c>
    </row>
    <row r="16" spans="1:30">
      <c r="I16" t="s">
        <v>268</v>
      </c>
      <c r="J16">
        <v>5151</v>
      </c>
      <c r="Q16" t="s">
        <v>520</v>
      </c>
      <c r="R16">
        <v>1</v>
      </c>
      <c r="U16" t="s">
        <v>725</v>
      </c>
      <c r="W16">
        <v>19</v>
      </c>
    </row>
    <row r="17" spans="9:18">
      <c r="I17" t="s">
        <v>65</v>
      </c>
      <c r="J17">
        <v>6041</v>
      </c>
      <c r="Q17" t="s">
        <v>524</v>
      </c>
      <c r="R17">
        <v>1</v>
      </c>
    </row>
    <row r="18" spans="9:18">
      <c r="I18" t="s">
        <v>97</v>
      </c>
      <c r="J18">
        <v>1831</v>
      </c>
      <c r="Q18" t="s">
        <v>526</v>
      </c>
      <c r="R18">
        <v>1</v>
      </c>
    </row>
    <row r="19" spans="9:18">
      <c r="I19" t="s">
        <v>110</v>
      </c>
      <c r="J19">
        <v>2003</v>
      </c>
      <c r="Q19" t="s">
        <v>530</v>
      </c>
      <c r="R19">
        <v>1</v>
      </c>
    </row>
    <row r="20" spans="9:18">
      <c r="I20" t="s">
        <v>369</v>
      </c>
      <c r="J20">
        <v>4979</v>
      </c>
      <c r="Q20" t="s">
        <v>669</v>
      </c>
      <c r="R20">
        <v>1</v>
      </c>
    </row>
    <row r="21" spans="9:18">
      <c r="I21" t="s">
        <v>59</v>
      </c>
      <c r="J21">
        <v>4822</v>
      </c>
      <c r="Q21" t="s">
        <v>1464</v>
      </c>
      <c r="R21">
        <v>1</v>
      </c>
    </row>
    <row r="22" spans="9:18">
      <c r="I22" t="s">
        <v>70</v>
      </c>
      <c r="J22">
        <v>6182</v>
      </c>
      <c r="Q22" t="s">
        <v>671</v>
      </c>
      <c r="R22">
        <v>1</v>
      </c>
    </row>
    <row r="23" spans="9:18">
      <c r="I23" t="s">
        <v>74</v>
      </c>
      <c r="J23">
        <v>3796</v>
      </c>
      <c r="Q23" t="s">
        <v>557</v>
      </c>
      <c r="R23">
        <v>1</v>
      </c>
    </row>
    <row r="24" spans="9:18">
      <c r="I24" t="s">
        <v>76</v>
      </c>
      <c r="J24">
        <v>7020</v>
      </c>
      <c r="Q24" t="s">
        <v>585</v>
      </c>
      <c r="R24">
        <v>1</v>
      </c>
    </row>
    <row r="25" spans="9:18">
      <c r="I25" t="s">
        <v>85</v>
      </c>
      <c r="J25">
        <v>6387</v>
      </c>
      <c r="Q25" t="s">
        <v>1465</v>
      </c>
      <c r="R25">
        <v>1</v>
      </c>
    </row>
    <row r="26" spans="9:18">
      <c r="I26" t="s">
        <v>89</v>
      </c>
      <c r="J26">
        <v>6152</v>
      </c>
      <c r="P26" t="s">
        <v>1466</v>
      </c>
      <c r="R26">
        <v>19</v>
      </c>
    </row>
    <row r="27" spans="9:18">
      <c r="I27" t="s">
        <v>100</v>
      </c>
      <c r="J27">
        <v>1157</v>
      </c>
      <c r="P27" t="s">
        <v>1467</v>
      </c>
      <c r="Q27" t="s">
        <v>512</v>
      </c>
      <c r="R27">
        <v>1</v>
      </c>
    </row>
    <row r="28" spans="9:18">
      <c r="I28" t="s">
        <v>103</v>
      </c>
      <c r="J28">
        <v>831</v>
      </c>
      <c r="Q28" t="s">
        <v>514</v>
      </c>
      <c r="R28">
        <v>1</v>
      </c>
    </row>
    <row r="29" spans="9:18">
      <c r="I29" t="s">
        <v>106</v>
      </c>
      <c r="J29">
        <v>1697</v>
      </c>
      <c r="Q29" t="s">
        <v>516</v>
      </c>
      <c r="R29">
        <v>1</v>
      </c>
    </row>
    <row r="30" spans="9:18">
      <c r="I30" t="s">
        <v>265</v>
      </c>
      <c r="J30">
        <v>238</v>
      </c>
      <c r="Q30" t="s">
        <v>532</v>
      </c>
      <c r="R30">
        <v>1</v>
      </c>
    </row>
    <row r="31" spans="9:18">
      <c r="I31" t="s">
        <v>398</v>
      </c>
      <c r="J31">
        <v>129</v>
      </c>
      <c r="Q31" t="s">
        <v>534</v>
      </c>
      <c r="R31">
        <v>1</v>
      </c>
    </row>
    <row r="32" spans="9:18">
      <c r="I32" t="s">
        <v>325</v>
      </c>
      <c r="J32">
        <v>5776</v>
      </c>
      <c r="Q32" t="s">
        <v>1468</v>
      </c>
      <c r="R32">
        <v>1</v>
      </c>
    </row>
    <row r="33" spans="9:18">
      <c r="I33" t="s">
        <v>297</v>
      </c>
      <c r="J33">
        <v>8305</v>
      </c>
      <c r="Q33" t="s">
        <v>536</v>
      </c>
      <c r="R33">
        <v>1</v>
      </c>
    </row>
    <row r="34" spans="9:18">
      <c r="I34" t="s">
        <v>289</v>
      </c>
      <c r="J34">
        <v>13306</v>
      </c>
      <c r="Q34" t="s">
        <v>560</v>
      </c>
      <c r="R34">
        <v>1</v>
      </c>
    </row>
    <row r="35" spans="9:18">
      <c r="I35" t="s">
        <v>303</v>
      </c>
      <c r="J35">
        <v>3787</v>
      </c>
      <c r="Q35" t="s">
        <v>445</v>
      </c>
      <c r="R35">
        <v>1</v>
      </c>
    </row>
    <row r="36" spans="9:18">
      <c r="I36" t="s">
        <v>306</v>
      </c>
      <c r="J36">
        <v>4537</v>
      </c>
      <c r="Q36" t="s">
        <v>447</v>
      </c>
      <c r="R36">
        <v>1</v>
      </c>
    </row>
    <row r="37" spans="9:18">
      <c r="I37" t="s">
        <v>355</v>
      </c>
      <c r="J37">
        <v>3012</v>
      </c>
      <c r="Q37" t="s">
        <v>451</v>
      </c>
      <c r="R37">
        <v>1</v>
      </c>
    </row>
    <row r="38" spans="9:18">
      <c r="I38" t="s">
        <v>309</v>
      </c>
      <c r="J38">
        <v>2385</v>
      </c>
      <c r="Q38" t="s">
        <v>453</v>
      </c>
      <c r="R38">
        <v>1</v>
      </c>
    </row>
    <row r="39" spans="9:18">
      <c r="I39" t="s">
        <v>294</v>
      </c>
      <c r="J39">
        <v>5276</v>
      </c>
      <c r="P39" t="s">
        <v>1469</v>
      </c>
      <c r="R39">
        <v>12</v>
      </c>
    </row>
    <row r="40" spans="9:18">
      <c r="I40" t="s">
        <v>358</v>
      </c>
      <c r="J40">
        <v>4774</v>
      </c>
      <c r="P40" t="s">
        <v>725</v>
      </c>
      <c r="R40">
        <v>31</v>
      </c>
    </row>
    <row r="41" spans="9:18">
      <c r="I41" t="s">
        <v>312</v>
      </c>
      <c r="J41">
        <v>4833</v>
      </c>
    </row>
    <row r="42" spans="9:18">
      <c r="I42" t="s">
        <v>261</v>
      </c>
      <c r="J42">
        <v>4825</v>
      </c>
    </row>
    <row r="43" spans="9:18">
      <c r="I43" t="s">
        <v>287</v>
      </c>
      <c r="J43">
        <v>321</v>
      </c>
    </row>
    <row r="44" spans="9:18">
      <c r="I44" t="s">
        <v>315</v>
      </c>
      <c r="J44">
        <v>3895</v>
      </c>
    </row>
    <row r="45" spans="9:18">
      <c r="I45" t="s">
        <v>318</v>
      </c>
      <c r="J45">
        <v>4071</v>
      </c>
    </row>
    <row r="46" spans="9:18">
      <c r="I46" t="s">
        <v>301</v>
      </c>
      <c r="J46">
        <v>3566</v>
      </c>
    </row>
    <row r="47" spans="9:18">
      <c r="I47" t="s">
        <v>361</v>
      </c>
      <c r="J47">
        <v>2084</v>
      </c>
    </row>
    <row r="48" spans="9:18">
      <c r="I48" t="s">
        <v>363</v>
      </c>
      <c r="J48">
        <v>4048</v>
      </c>
    </row>
    <row r="49" spans="9:10">
      <c r="I49" t="s">
        <v>321</v>
      </c>
      <c r="J49">
        <v>4022</v>
      </c>
    </row>
    <row r="50" spans="9:10">
      <c r="I50" t="s">
        <v>211</v>
      </c>
      <c r="J50">
        <v>158</v>
      </c>
    </row>
    <row r="51" spans="9:10">
      <c r="I51" t="s">
        <v>323</v>
      </c>
      <c r="J51">
        <v>5669</v>
      </c>
    </row>
    <row r="52" spans="9:10">
      <c r="I52" t="s">
        <v>142</v>
      </c>
      <c r="J52">
        <v>2071</v>
      </c>
    </row>
    <row r="53" spans="9:10">
      <c r="I53" t="s">
        <v>151</v>
      </c>
      <c r="J53">
        <v>2874</v>
      </c>
    </row>
    <row r="54" spans="9:10">
      <c r="I54" t="s">
        <v>365</v>
      </c>
      <c r="J54">
        <v>328</v>
      </c>
    </row>
    <row r="55" spans="9:10">
      <c r="I55" t="s">
        <v>367</v>
      </c>
      <c r="J55">
        <v>1010</v>
      </c>
    </row>
    <row r="56" spans="9:10">
      <c r="I56" t="s">
        <v>139</v>
      </c>
      <c r="J56">
        <v>3495</v>
      </c>
    </row>
    <row r="57" spans="9:10">
      <c r="I57" t="s">
        <v>292</v>
      </c>
      <c r="J57">
        <v>865</v>
      </c>
    </row>
    <row r="58" spans="9:10">
      <c r="I58" t="s">
        <v>121</v>
      </c>
      <c r="J58">
        <v>807</v>
      </c>
    </row>
    <row r="59" spans="9:10">
      <c r="I59" t="s">
        <v>147</v>
      </c>
      <c r="J59">
        <v>2188</v>
      </c>
    </row>
    <row r="60" spans="9:10">
      <c r="I60" t="s">
        <v>175</v>
      </c>
      <c r="J60">
        <v>4104</v>
      </c>
    </row>
    <row r="61" spans="9:10">
      <c r="I61" t="s">
        <v>725</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339</v>
      </c>
      <c r="B10">
        <v>3</v>
      </c>
      <c r="D10" t="s">
        <v>339</v>
      </c>
      <c r="E10">
        <v>2</v>
      </c>
    </row>
    <row r="11" spans="1:5" hidden="1">
      <c r="A11" t="s">
        <v>344</v>
      </c>
      <c r="B11">
        <v>3</v>
      </c>
      <c r="D11" t="s">
        <v>344</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347</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3"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3"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4"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B4F1D73-3D57-4708-9287-251FE3123EF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2025-10-14T18:17:56Z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